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994DE1DD-D21C-432D-940D-134B8E1C9A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2" sheetId="4" r:id="rId2"/>
    <sheet name="Sheet3" sheetId="5" r:id="rId3"/>
  </sheets>
  <definedNames>
    <definedName name="GradeTable">Sheet1!$M$3:$O$13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J3" i="3"/>
  <c r="L3" i="3" l="1" a="1"/>
  <c r="L3" i="3" s="1"/>
  <c r="D17" i="4"/>
  <c r="D18" i="4"/>
  <c r="D19" i="4"/>
  <c r="D20" i="4"/>
  <c r="D21" i="4"/>
  <c r="D16" i="4"/>
  <c r="D22" i="4" s="1"/>
  <c r="E22" i="3" l="1"/>
  <c r="E6" i="4" l="1"/>
  <c r="E8" i="4"/>
  <c r="E10" i="4"/>
  <c r="D5" i="4"/>
  <c r="E5" i="4" s="1"/>
  <c r="D6" i="4"/>
  <c r="D7" i="4"/>
  <c r="E7" i="4" s="1"/>
  <c r="D8" i="4"/>
  <c r="D9" i="4"/>
  <c r="E9" i="4" s="1"/>
  <c r="D10" i="4"/>
  <c r="D4" i="4"/>
  <c r="E4" i="4" s="1"/>
  <c r="H4" i="3"/>
  <c r="H6" i="3"/>
  <c r="H8" i="3"/>
  <c r="H10" i="3"/>
  <c r="H12" i="3"/>
  <c r="H14" i="3"/>
  <c r="G4" i="3"/>
  <c r="G5" i="3"/>
  <c r="G6" i="3"/>
  <c r="G7" i="3"/>
  <c r="G8" i="3"/>
  <c r="G9" i="3"/>
  <c r="G10" i="3"/>
  <c r="G11" i="3"/>
  <c r="G12" i="3"/>
  <c r="G13" i="3"/>
  <c r="G14" i="3"/>
  <c r="G3" i="3"/>
  <c r="H22" i="3" l="1"/>
  <c r="K3" i="3"/>
  <c r="K13" i="3"/>
  <c r="J13" i="3"/>
  <c r="K11" i="3"/>
  <c r="J11" i="3"/>
  <c r="K9" i="3"/>
  <c r="J9" i="3"/>
  <c r="K7" i="3"/>
  <c r="J7" i="3"/>
  <c r="K5" i="3"/>
  <c r="J5" i="3"/>
  <c r="I3" i="3"/>
  <c r="I13" i="3"/>
  <c r="I11" i="3"/>
  <c r="I9" i="3"/>
  <c r="I7" i="3"/>
  <c r="I5" i="3"/>
  <c r="K14" i="3"/>
  <c r="J14" i="3"/>
  <c r="K12" i="3"/>
  <c r="J12" i="3"/>
  <c r="K10" i="3"/>
  <c r="J10" i="3"/>
  <c r="K8" i="3"/>
  <c r="J8" i="3"/>
  <c r="K6" i="3"/>
  <c r="J6" i="3"/>
  <c r="K4" i="3"/>
  <c r="J4" i="3"/>
  <c r="H13" i="3"/>
  <c r="H11" i="3"/>
  <c r="H9" i="3"/>
  <c r="H7" i="3"/>
  <c r="H5" i="3"/>
  <c r="H3" i="3"/>
  <c r="I14" i="3"/>
  <c r="I12" i="3"/>
  <c r="I10" i="3"/>
  <c r="I8" i="3"/>
  <c r="I6" i="3"/>
  <c r="I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<sst xmlns="http://schemas.openxmlformats.org/spreadsheetml/2006/main" count="79" uniqueCount="37">
  <si>
    <t>Student ID</t>
  </si>
  <si>
    <t>Attendance Mark</t>
  </si>
  <si>
    <t>MID</t>
  </si>
  <si>
    <t>Quiz</t>
  </si>
  <si>
    <t>Final</t>
  </si>
  <si>
    <t>Total Marks</t>
  </si>
  <si>
    <t>GP</t>
  </si>
  <si>
    <t>LG</t>
  </si>
  <si>
    <t>Employee</t>
  </si>
  <si>
    <t>Sales Amount</t>
  </si>
  <si>
    <t>Comission%</t>
  </si>
  <si>
    <t>Total Comission</t>
  </si>
  <si>
    <t>Manager</t>
  </si>
  <si>
    <t>Executive</t>
  </si>
  <si>
    <t>Senior Executive</t>
  </si>
  <si>
    <t>Marks</t>
  </si>
  <si>
    <t>F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</si>
  <si>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</si>
  <si>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</si>
  <si>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</si>
  <si>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</si>
  <si>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</si>
  <si>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</si>
  <si>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</si>
  <si>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</si>
  <si>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</si>
  <si>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</si>
  <si>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D-</t>
  </si>
  <si>
    <t>Nested Formula</t>
  </si>
  <si>
    <t>Quantity</t>
  </si>
  <si>
    <t>Price</t>
  </si>
  <si>
    <t>Revenue</t>
  </si>
  <si>
    <t>G</t>
  </si>
  <si>
    <t>Total</t>
  </si>
  <si>
    <t>ID</t>
  </si>
  <si>
    <t>Name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</si>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</sst>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2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zoomScale="120" zoomScaleNormal="120" workbookViewId="0">
      <selection activeCell="O17" sqref="O17"/>
    </sheetView>
  </sheetViews>
  <sheetFormatPr defaultRowHeight="14.4" x14ac:dyDescent="0.3"/>
  <cols>
    <col min="2" max="2" width="10.33203125" style="5" bestFit="1" customWidth="1"/>
    <col min="3" max="3" width="12.33203125" style="5" customWidth="1"/>
    <col min="4" max="4" width="11.33203125" style="5" bestFit="1" customWidth="1"/>
    <col min="5" max="5" width="13.109375" style="5" bestFit="1" customWidth="1"/>
    <col min="6" max="6" width="14.33203125" style="5" bestFit="1" customWidth="1"/>
    <col min="7" max="7" width="15.88671875" style="5" customWidth="1"/>
    <col min="8" max="9" width="9.109375" style="5"/>
  </cols>
  <sheetData>
    <row r="1" spans="2:16" x14ac:dyDescent="0.3">
      <c r="C1" s="3">
        <v>0.2</v>
      </c>
      <c r="D1" s="3">
        <v>0.3</v>
      </c>
      <c r="E1" s="3">
        <v>0.2</v>
      </c>
      <c r="F1" s="3">
        <v>0.3</v>
      </c>
      <c r="G1" s="5">
        <v>1</v>
      </c>
      <c r="H1" s="5">
        <v>2</v>
      </c>
      <c r="I1" s="5">
        <v>2</v>
      </c>
    </row>
    <row r="2" spans="2:16" s="2" customFormat="1" ht="28.8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6</v>
      </c>
      <c r="K2" s="4" t="s">
        <v>7</v>
      </c>
      <c r="M2" s="4" t="s">
        <v>15</v>
      </c>
      <c r="N2" s="4" t="s">
        <v>7</v>
      </c>
      <c r="O2" s="4" t="s">
        <v>6</v>
      </c>
    </row>
    <row r="3" spans="2:16" x14ac:dyDescent="0.3">
      <c r="B3" s="1">
        <v>101</v>
      </c>
      <c r="C3" s="1">
        <v>18</v>
      </c>
      <c r="D3" s="1">
        <v>28</v>
      </c>
      <c r="E3" s="1">
        <v>18</v>
      </c>
      <c r="F3" s="1">
        <v>30</v>
      </c>
      <c r="G3" s="6">
        <f>SUM(C3:F3)</f>
        <v>94</v>
      </c>
      <c r="H3" s="1" t="str">
        <f>IF(G3&gt;=90,"4.00",IF(G3&gt;=85,"3.70",IF(G3&gt;=80,"3.30",IF(G3&gt;=75,"3.00",IF(G3&gt;=70,"2.70",IF(G3&gt;=65,"2.30",IF(G3&gt;=60,"2.00",IF(G3&gt;=55,"1.70",IF(G3&gt;=50,"1.30",IF(G3&gt;=45,"1.00","0.00"))))))))))</f>
        <v>4.00</v>
      </c>
      <c r="I3" s="1" t="str">
        <f>IF(G3&gt;=90,"A",IF(G3&gt;=85,"A-",IF(G3&gt;=80,"B+",IF(G3&gt;=75,"B",IF(G3&gt;=70,"B-",IF(G3&gt;=65,"C+",IF(G3&gt;=60,"C",IF(G3&gt;=55,"C-",IF(G3&gt;=50,"D+",IF(G3&gt;=45,"D","F"))))))))))</f>
        <v>A</v>
      </c>
      <c r="J3" s="8">
        <f>VLOOKUP(G3:G14,$M$3:$O$13,3,TRUE)</f>
        <v>4</v>
      </c>
      <c r="K3" s="1" t="str">
        <f>VLOOKUP(G3:G14,$M$3:$O$13,2,TRUE)</f>
        <v>A</v>
      </c>
      <c r="L3" cm="1">
        <f t="array" ref="L3:L14">HLOOKUP($G$3:$G$14,$C$17:$M$19,3,TRUE)</f>
        <v>4</v>
      </c>
      <c r="M3" s="7">
        <v>0</v>
      </c>
      <c r="N3" s="1" t="s">
        <v>16</v>
      </c>
      <c r="O3" s="8">
        <v>0</v>
      </c>
      <c r="P3" t="str">
        <f>VLOOKUP(G3,GradeTable,2,TRUE)</f>
        <v>A</v>
      </c>
    </row>
    <row r="4" spans="2:16" x14ac:dyDescent="0.3">
      <c r="B4" s="1">
        <v>102</v>
      </c>
      <c r="C4" s="1">
        <v>17</v>
      </c>
      <c r="D4" s="1">
        <v>27</v>
      </c>
      <c r="E4" s="1">
        <v>17</v>
      </c>
      <c r="F4" s="1">
        <v>30</v>
      </c>
      <c r="G4" s="6">
        <f t="shared" ref="G4:G14" si="0">SUM(C4:F4)</f>
        <v>91</v>
      </c>
      <c r="H4" s="1" t="str">
        <f t="shared" ref="H4:H14" si="1">IF(G4&gt;=90,"4.00",IF(G4&gt;=85,"3.70",IF(G4&gt;=80,"3.30",IF(G4&gt;=75,"3.00",IF(G4&gt;=70,"2.70",IF(G4&gt;=65,"2.30",IF(G4&gt;=60,"2.00",IF(G4&gt;=55,"1.70",IF(G4&gt;=50,"1.30",IF(G4&gt;=45,"1.00","0.00"))))))))))</f>
        <v>4.00</v>
      </c>
      <c r="I4" s="1" t="str">
        <f t="shared" ref="I4:I14" si="2">IF(G4&gt;=90,"A",IF(G4&gt;=85,"A-",IF(G4&gt;=80,"B+",IF(G4&gt;=75,"B",IF(G4&gt;=70,"B-",IF(G4&gt;=65,"C+",IF(G4&gt;=60,"C",IF(G4&gt;=55,"C-",IF(G4&gt;=50,"D+",IF(G4&gt;=45,"D","F"))))))))))</f>
        <v>A</v>
      </c>
      <c r="J4" s="8">
        <f t="shared" ref="J4:J14" si="3">VLOOKUP(G4:G15,$M$3:$O$13,3,TRUE)</f>
        <v>4</v>
      </c>
      <c r="K4" s="1" t="str">
        <f t="shared" ref="K4:K14" si="4">VLOOKUP(G4:G15,$M$3:$O$13,2,TRUE)</f>
        <v>A</v>
      </c>
      <c r="L4">
        <v>4</v>
      </c>
      <c r="M4" s="7">
        <v>45</v>
      </c>
      <c r="N4" s="1" t="s">
        <v>17</v>
      </c>
      <c r="O4" s="8">
        <v>1</v>
      </c>
      <c r="P4" t="str">
        <f>VLOOKUP(G4,GradeTable,2,TRUE)</f>
        <v>A</v>
      </c>
    </row>
    <row r="5" spans="2:16" x14ac:dyDescent="0.3">
      <c r="B5" s="1">
        <v>103</v>
      </c>
      <c r="C5" s="1">
        <v>19</v>
      </c>
      <c r="D5" s="1">
        <v>24</v>
      </c>
      <c r="E5" s="1">
        <v>14</v>
      </c>
      <c r="F5" s="1">
        <v>15</v>
      </c>
      <c r="G5" s="6">
        <f t="shared" si="0"/>
        <v>72</v>
      </c>
      <c r="H5" s="1" t="str">
        <f t="shared" si="1"/>
        <v>2.70</v>
      </c>
      <c r="I5" s="1" t="str">
        <f t="shared" si="2"/>
        <v>B-</v>
      </c>
      <c r="J5" s="8">
        <f t="shared" si="3"/>
        <v>2.7</v>
      </c>
      <c r="K5" s="1" t="str">
        <f t="shared" si="4"/>
        <v>B-</v>
      </c>
      <c r="L5">
        <v>2.7</v>
      </c>
      <c r="M5" s="7">
        <v>50</v>
      </c>
      <c r="N5" s="1" t="s">
        <v>18</v>
      </c>
      <c r="O5" s="8">
        <v>1.3</v>
      </c>
      <c r="P5" t="str">
        <f>VLOOKUP(G5,GradeTable,2,TRUE)</f>
        <v>B-</v>
      </c>
    </row>
    <row r="6" spans="2:16" x14ac:dyDescent="0.3">
      <c r="B6" s="1">
        <v>104</v>
      </c>
      <c r="C6" s="1">
        <v>17</v>
      </c>
      <c r="D6" s="1">
        <v>25</v>
      </c>
      <c r="E6" s="1">
        <v>15</v>
      </c>
      <c r="F6" s="1">
        <v>14</v>
      </c>
      <c r="G6" s="6">
        <f t="shared" si="0"/>
        <v>71</v>
      </c>
      <c r="H6" s="1" t="str">
        <f t="shared" si="1"/>
        <v>2.70</v>
      </c>
      <c r="I6" s="1" t="str">
        <f t="shared" si="2"/>
        <v>B-</v>
      </c>
      <c r="J6" s="8">
        <f t="shared" si="3"/>
        <v>2.7</v>
      </c>
      <c r="K6" s="1" t="str">
        <f t="shared" si="4"/>
        <v>B-</v>
      </c>
      <c r="L6">
        <v>2.7</v>
      </c>
      <c r="M6" s="7">
        <v>55</v>
      </c>
      <c r="N6" s="1" t="s">
        <v>19</v>
      </c>
      <c r="O6" s="8">
        <v>1.7</v>
      </c>
      <c r="P6" t="str">
        <f>VLOOKUP(G6,GradeTable,2,TRUE)</f>
        <v>B-</v>
      </c>
    </row>
    <row r="7" spans="2:16" x14ac:dyDescent="0.3">
      <c r="B7" s="1">
        <v>105</v>
      </c>
      <c r="C7" s="1">
        <v>18</v>
      </c>
      <c r="D7" s="1">
        <v>25</v>
      </c>
      <c r="E7" s="1">
        <v>16</v>
      </c>
      <c r="F7" s="1">
        <v>25</v>
      </c>
      <c r="G7" s="6">
        <f t="shared" si="0"/>
        <v>84</v>
      </c>
      <c r="H7" s="1" t="str">
        <f t="shared" si="1"/>
        <v>3.30</v>
      </c>
      <c r="I7" s="1" t="str">
        <f t="shared" si="2"/>
        <v>B+</v>
      </c>
      <c r="J7" s="8">
        <f t="shared" si="3"/>
        <v>3.3</v>
      </c>
      <c r="K7" s="1" t="str">
        <f t="shared" si="4"/>
        <v>B+</v>
      </c>
      <c r="L7">
        <v>3.3</v>
      </c>
      <c r="M7" s="7">
        <v>60</v>
      </c>
      <c r="N7" s="1" t="s">
        <v>20</v>
      </c>
      <c r="O7" s="8">
        <v>2</v>
      </c>
      <c r="P7" t="str">
        <f>VLOOKUP(G7,GradeTable,2,TRUE)</f>
        <v>B+</v>
      </c>
    </row>
    <row r="8" spans="2:16" x14ac:dyDescent="0.3">
      <c r="B8" s="1">
        <v>106</v>
      </c>
      <c r="C8" s="1">
        <v>15</v>
      </c>
      <c r="D8" s="1">
        <v>25</v>
      </c>
      <c r="E8" s="1">
        <v>17</v>
      </c>
      <c r="F8" s="1">
        <v>29</v>
      </c>
      <c r="G8" s="6">
        <f t="shared" si="0"/>
        <v>86</v>
      </c>
      <c r="H8" s="1" t="str">
        <f t="shared" si="1"/>
        <v>3.70</v>
      </c>
      <c r="I8" s="1" t="str">
        <f t="shared" si="2"/>
        <v>A-</v>
      </c>
      <c r="J8" s="8">
        <f t="shared" si="3"/>
        <v>3.7</v>
      </c>
      <c r="K8" s="1" t="str">
        <f t="shared" si="4"/>
        <v>A-</v>
      </c>
      <c r="L8">
        <v>3.7</v>
      </c>
      <c r="M8" s="7">
        <v>65</v>
      </c>
      <c r="N8" s="1" t="s">
        <v>21</v>
      </c>
      <c r="O8" s="8">
        <v>2.2999999999999998</v>
      </c>
      <c r="P8" t="str">
        <f>VLOOKUP(G8,GradeTable,2,TRUE)</f>
        <v>A-</v>
      </c>
    </row>
    <row r="9" spans="2:16" x14ac:dyDescent="0.3">
      <c r="B9" s="1">
        <v>107</v>
      </c>
      <c r="C9" s="1">
        <v>14</v>
      </c>
      <c r="D9" s="1">
        <v>24</v>
      </c>
      <c r="E9" s="1">
        <v>18</v>
      </c>
      <c r="F9" s="1">
        <v>28</v>
      </c>
      <c r="G9" s="6">
        <f t="shared" si="0"/>
        <v>84</v>
      </c>
      <c r="H9" s="1" t="str">
        <f t="shared" si="1"/>
        <v>3.30</v>
      </c>
      <c r="I9" s="1" t="str">
        <f t="shared" si="2"/>
        <v>B+</v>
      </c>
      <c r="J9" s="8">
        <f t="shared" si="3"/>
        <v>3.3</v>
      </c>
      <c r="K9" s="1" t="str">
        <f t="shared" si="4"/>
        <v>B+</v>
      </c>
      <c r="L9">
        <v>3.3</v>
      </c>
      <c r="M9" s="7">
        <v>70</v>
      </c>
      <c r="N9" s="1" t="s">
        <v>22</v>
      </c>
      <c r="O9" s="8">
        <v>2.7</v>
      </c>
      <c r="P9" t="str">
        <f>VLOOKUP(G9,GradeTable,2,TRUE)</f>
        <v>B+</v>
      </c>
    </row>
    <row r="10" spans="2:16" x14ac:dyDescent="0.3">
      <c r="B10" s="1">
        <v>108</v>
      </c>
      <c r="C10" s="1">
        <v>10</v>
      </c>
      <c r="D10" s="1">
        <v>21</v>
      </c>
      <c r="E10" s="1">
        <v>19</v>
      </c>
      <c r="F10" s="1">
        <v>27</v>
      </c>
      <c r="G10" s="6">
        <f t="shared" si="0"/>
        <v>77</v>
      </c>
      <c r="H10" s="1" t="str">
        <f t="shared" si="1"/>
        <v>3.00</v>
      </c>
      <c r="I10" s="1" t="str">
        <f t="shared" si="2"/>
        <v>B</v>
      </c>
      <c r="J10" s="8">
        <f t="shared" si="3"/>
        <v>3</v>
      </c>
      <c r="K10" s="1" t="str">
        <f t="shared" si="4"/>
        <v>B</v>
      </c>
      <c r="L10">
        <v>3</v>
      </c>
      <c r="M10" s="7">
        <v>75</v>
      </c>
      <c r="N10" s="1" t="s">
        <v>23</v>
      </c>
      <c r="O10" s="8">
        <v>3</v>
      </c>
      <c r="P10" t="str">
        <f>VLOOKUP(G10,GradeTable,2,TRUE)</f>
        <v>B</v>
      </c>
    </row>
    <row r="11" spans="2:16" x14ac:dyDescent="0.3">
      <c r="B11" s="1">
        <v>109</v>
      </c>
      <c r="C11" s="1">
        <v>12</v>
      </c>
      <c r="D11" s="1">
        <v>21</v>
      </c>
      <c r="E11" s="1">
        <v>10</v>
      </c>
      <c r="F11" s="1">
        <v>21</v>
      </c>
      <c r="G11" s="6">
        <f t="shared" si="0"/>
        <v>64</v>
      </c>
      <c r="H11" s="1" t="str">
        <f t="shared" si="1"/>
        <v>2.00</v>
      </c>
      <c r="I11" s="1" t="str">
        <f t="shared" si="2"/>
        <v>C</v>
      </c>
      <c r="J11" s="8">
        <f t="shared" si="3"/>
        <v>2</v>
      </c>
      <c r="K11" s="1" t="str">
        <f t="shared" si="4"/>
        <v>C</v>
      </c>
      <c r="L11">
        <v>2</v>
      </c>
      <c r="M11" s="7">
        <v>80</v>
      </c>
      <c r="N11" s="1" t="s">
        <v>24</v>
      </c>
      <c r="O11" s="8">
        <v>3.3</v>
      </c>
      <c r="P11" t="str">
        <f>VLOOKUP(G11,GradeTable,2,TRUE)</f>
        <v>C</v>
      </c>
    </row>
    <row r="12" spans="2:16" x14ac:dyDescent="0.3">
      <c r="B12" s="1">
        <v>110</v>
      </c>
      <c r="C12" s="1">
        <v>19</v>
      </c>
      <c r="D12" s="1">
        <v>20</v>
      </c>
      <c r="E12" s="1">
        <v>12</v>
      </c>
      <c r="F12" s="1">
        <v>25</v>
      </c>
      <c r="G12" s="6">
        <f t="shared" si="0"/>
        <v>76</v>
      </c>
      <c r="H12" s="1" t="str">
        <f t="shared" si="1"/>
        <v>3.00</v>
      </c>
      <c r="I12" s="1" t="str">
        <f t="shared" si="2"/>
        <v>B</v>
      </c>
      <c r="J12" s="8">
        <f t="shared" si="3"/>
        <v>3</v>
      </c>
      <c r="K12" s="1" t="str">
        <f t="shared" si="4"/>
        <v>B</v>
      </c>
      <c r="L12">
        <v>3</v>
      </c>
      <c r="M12" s="7">
        <v>85</v>
      </c>
      <c r="N12" s="1" t="s">
        <v>25</v>
      </c>
      <c r="O12" s="8">
        <v>3.7</v>
      </c>
      <c r="P12" t="str">
        <f>VLOOKUP(G12,GradeTable,2,TRUE)</f>
        <v>B</v>
      </c>
    </row>
    <row r="13" spans="2:16" x14ac:dyDescent="0.3">
      <c r="B13" s="1">
        <v>111</v>
      </c>
      <c r="C13" s="1">
        <v>20</v>
      </c>
      <c r="D13" s="1">
        <v>20</v>
      </c>
      <c r="E13" s="1">
        <v>8</v>
      </c>
      <c r="F13" s="1">
        <v>25</v>
      </c>
      <c r="G13" s="6">
        <f t="shared" si="0"/>
        <v>73</v>
      </c>
      <c r="H13" s="1" t="str">
        <f t="shared" si="1"/>
        <v>2.70</v>
      </c>
      <c r="I13" s="1" t="str">
        <f t="shared" si="2"/>
        <v>B-</v>
      </c>
      <c r="J13" s="8">
        <f t="shared" si="3"/>
        <v>2.7</v>
      </c>
      <c r="K13" s="1" t="str">
        <f t="shared" si="4"/>
        <v>B-</v>
      </c>
      <c r="L13">
        <v>2.7</v>
      </c>
      <c r="M13" s="7">
        <v>90</v>
      </c>
      <c r="N13" s="1" t="s">
        <v>26</v>
      </c>
      <c r="O13" s="8">
        <v>4</v>
      </c>
      <c r="P13" t="str">
        <f>VLOOKUP(G13,GradeTable,2,TRUE)</f>
        <v>B-</v>
      </c>
    </row>
    <row r="14" spans="2:16" x14ac:dyDescent="0.3">
      <c r="B14" s="1">
        <v>112</v>
      </c>
      <c r="C14" s="1">
        <v>20</v>
      </c>
      <c r="D14" s="1">
        <v>24</v>
      </c>
      <c r="E14" s="1">
        <v>17</v>
      </c>
      <c r="F14" s="1">
        <v>25</v>
      </c>
      <c r="G14" s="6">
        <f t="shared" si="0"/>
        <v>86</v>
      </c>
      <c r="H14" s="1" t="str">
        <f t="shared" si="1"/>
        <v>3.70</v>
      </c>
      <c r="I14" s="1" t="str">
        <f t="shared" si="2"/>
        <v>A-</v>
      </c>
      <c r="J14" s="8">
        <f t="shared" si="3"/>
        <v>3.7</v>
      </c>
      <c r="K14" s="1" t="str">
        <f t="shared" si="4"/>
        <v>A-</v>
      </c>
      <c r="L14">
        <v>3.7</v>
      </c>
      <c r="N14" s="5"/>
    </row>
    <row r="16" spans="2:16" x14ac:dyDescent="0.3">
      <c r="J16" s="12"/>
      <c r="K16" s="12"/>
      <c r="L16" s="13"/>
      <c r="M16" s="14"/>
      <c r="N16" s="14"/>
      <c r="O16" s="14"/>
    </row>
    <row r="17" spans="2:16" x14ac:dyDescent="0.3">
      <c r="B17" s="9" t="s">
        <v>15</v>
      </c>
      <c r="C17" s="11">
        <v>0</v>
      </c>
      <c r="D17" s="11">
        <v>45</v>
      </c>
      <c r="E17" s="11">
        <v>50</v>
      </c>
      <c r="F17" s="11">
        <v>55</v>
      </c>
      <c r="G17" s="11">
        <v>60</v>
      </c>
      <c r="H17" s="11">
        <v>65</v>
      </c>
      <c r="I17" s="11">
        <v>70</v>
      </c>
      <c r="J17" s="11">
        <v>75</v>
      </c>
      <c r="K17" s="11">
        <v>80</v>
      </c>
      <c r="L17" s="11">
        <v>85</v>
      </c>
      <c r="M17" s="11">
        <v>90</v>
      </c>
      <c r="N17" s="5"/>
      <c r="O17" s="10"/>
    </row>
    <row r="18" spans="2:16" x14ac:dyDescent="0.3">
      <c r="B18" s="9" t="s">
        <v>7</v>
      </c>
      <c r="C18" s="1" t="s">
        <v>16</v>
      </c>
      <c r="D18" s="1" t="s">
        <v>27</v>
      </c>
      <c r="E18" s="1" t="s">
        <v>17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26</v>
      </c>
      <c r="N18" s="5"/>
      <c r="O18" s="10"/>
    </row>
    <row r="19" spans="2:16" x14ac:dyDescent="0.3">
      <c r="B19" s="9" t="s">
        <v>6</v>
      </c>
      <c r="C19" s="15">
        <v>0</v>
      </c>
      <c r="D19" s="15">
        <v>1</v>
      </c>
      <c r="E19" s="15">
        <v>1.3</v>
      </c>
      <c r="F19" s="15">
        <v>1.7</v>
      </c>
      <c r="G19" s="15">
        <v>2</v>
      </c>
      <c r="H19" s="15">
        <v>2.2999999999999998</v>
      </c>
      <c r="I19" s="15">
        <v>2.7</v>
      </c>
      <c r="J19" s="15">
        <v>3</v>
      </c>
      <c r="K19" s="15">
        <v>3.3</v>
      </c>
      <c r="L19" s="15">
        <v>3.7</v>
      </c>
      <c r="M19" s="15">
        <v>4</v>
      </c>
      <c r="N19" s="5"/>
      <c r="O19" s="10"/>
    </row>
    <row r="20" spans="2:16" x14ac:dyDescent="0.3">
      <c r="N20" s="5"/>
      <c r="O20" s="10"/>
    </row>
    <row r="21" spans="2:16" x14ac:dyDescent="0.3">
      <c r="N21" s="5"/>
      <c r="O21" s="10"/>
    </row>
    <row r="22" spans="2:16" x14ac:dyDescent="0.3">
      <c r="E22" s="5" t="str">
        <f>IF( AND(D3&gt;=25,E3&gt;=15),"Yes","No")</f>
        <v>Yes</v>
      </c>
      <c r="H22" s="5">
        <f>HLOOKUP(G3,$C$17:$M$19,3,TRUE)</f>
        <v>4</v>
      </c>
      <c r="N22" s="5"/>
      <c r="O22" s="10"/>
    </row>
    <row r="23" spans="2:16" x14ac:dyDescent="0.3">
      <c r="N23" s="5"/>
      <c r="O23" s="10"/>
    </row>
    <row r="24" spans="2:16" x14ac:dyDescent="0.3">
      <c r="C24" s="5" t="s">
        <v>28</v>
      </c>
      <c r="E24" s="17"/>
      <c r="F24" s="17"/>
      <c r="N24" s="5"/>
      <c r="O24" s="10"/>
    </row>
    <row r="25" spans="2:16" x14ac:dyDescent="0.3">
      <c r="N25" s="5"/>
      <c r="O25" s="10"/>
    </row>
    <row r="26" spans="2:16" x14ac:dyDescent="0.3">
      <c r="N26" s="5"/>
      <c r="O26" s="10"/>
    </row>
    <row r="27" spans="2:16" x14ac:dyDescent="0.3">
      <c r="E27" s="4" t="s">
        <v>15</v>
      </c>
      <c r="F27" s="7">
        <v>0</v>
      </c>
      <c r="G27" s="7">
        <v>45</v>
      </c>
      <c r="H27" s="7">
        <v>50</v>
      </c>
      <c r="I27" s="7">
        <v>55</v>
      </c>
      <c r="J27" s="7">
        <v>60</v>
      </c>
      <c r="K27" s="7">
        <v>65</v>
      </c>
      <c r="L27" s="7">
        <v>70</v>
      </c>
      <c r="M27" s="7">
        <v>75</v>
      </c>
      <c r="N27" s="7">
        <v>80</v>
      </c>
      <c r="O27" s="7">
        <v>85</v>
      </c>
      <c r="P27" s="7">
        <v>90</v>
      </c>
    </row>
    <row r="28" spans="2:16" x14ac:dyDescent="0.3">
      <c r="E28" s="4" t="s">
        <v>7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  <c r="P28" s="1" t="s">
        <v>26</v>
      </c>
    </row>
    <row r="29" spans="2:16" x14ac:dyDescent="0.3">
      <c r="E29" s="4" t="s">
        <v>6</v>
      </c>
      <c r="F29" s="8">
        <v>0</v>
      </c>
      <c r="G29" s="8">
        <v>1</v>
      </c>
      <c r="H29" s="8">
        <v>1.3</v>
      </c>
      <c r="I29" s="8">
        <v>1.7</v>
      </c>
      <c r="J29" s="8">
        <v>2</v>
      </c>
      <c r="K29" s="8">
        <v>2.2999999999999998</v>
      </c>
      <c r="L29" s="8">
        <v>2.7</v>
      </c>
      <c r="M29" s="8">
        <v>3</v>
      </c>
      <c r="N29" s="8">
        <v>3.3</v>
      </c>
      <c r="O29" s="8">
        <v>3.7</v>
      </c>
      <c r="P29" s="8">
        <v>4</v>
      </c>
    </row>
  </sheetData>
  <sortState xmlns:xlrd2="http://schemas.microsoft.com/office/spreadsheetml/2017/richdata2" ref="M3:O13">
    <sortCondition ref="O3"/>
  </sortState>
  <mergeCells count="1">
    <mergeCell ref="E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2"/>
  <sheetViews>
    <sheetView workbookViewId="0">
      <selection activeCell="E4" sqref="E4"/>
    </sheetView>
  </sheetViews>
  <sheetFormatPr defaultRowHeight="14.4" x14ac:dyDescent="0.3"/>
  <cols>
    <col min="2" max="2" width="15.88671875" bestFit="1" customWidth="1"/>
    <col min="3" max="3" width="13.33203125" bestFit="1" customWidth="1"/>
    <col min="4" max="4" width="11.6640625" bestFit="1" customWidth="1"/>
    <col min="5" max="5" width="15.109375" bestFit="1" customWidth="1"/>
  </cols>
  <sheetData>
    <row r="3" spans="2:5" x14ac:dyDescent="0.3">
      <c r="B3" t="s">
        <v>8</v>
      </c>
      <c r="C3" t="s">
        <v>9</v>
      </c>
      <c r="D3" t="s">
        <v>10</v>
      </c>
      <c r="E3" t="s">
        <v>11</v>
      </c>
    </row>
    <row r="4" spans="2:5" x14ac:dyDescent="0.3">
      <c r="B4" t="s">
        <v>12</v>
      </c>
      <c r="C4">
        <v>100000</v>
      </c>
      <c r="D4" t="str">
        <f>IF(C4&gt;=100000,"20%",IF(C4&gt;=80000,"15%",IF(C4&gt;=70000,"10%","0%")))</f>
        <v>20%</v>
      </c>
      <c r="E4">
        <f>C4*D4</f>
        <v>20000</v>
      </c>
    </row>
    <row r="5" spans="2:5" x14ac:dyDescent="0.3">
      <c r="B5" t="s">
        <v>12</v>
      </c>
      <c r="C5">
        <v>90000</v>
      </c>
      <c r="D5" t="str">
        <f t="shared" ref="D5:D10" si="0">IF(C5&gt;=100000,"20%",IF(C5&gt;=80000,"15%",IF(C5&gt;=70000,"10%","0%")))</f>
        <v>15%</v>
      </c>
      <c r="E5">
        <f t="shared" ref="E5:E10" si="1">C5*D5</f>
        <v>13500</v>
      </c>
    </row>
    <row r="6" spans="2:5" x14ac:dyDescent="0.3">
      <c r="B6" t="s">
        <v>13</v>
      </c>
      <c r="C6">
        <v>50000</v>
      </c>
      <c r="D6" t="str">
        <f t="shared" si="0"/>
        <v>0%</v>
      </c>
      <c r="E6">
        <f t="shared" si="1"/>
        <v>0</v>
      </c>
    </row>
    <row r="7" spans="2:5" x14ac:dyDescent="0.3">
      <c r="B7" t="s">
        <v>14</v>
      </c>
      <c r="C7">
        <v>70000</v>
      </c>
      <c r="D7" t="str">
        <f t="shared" si="0"/>
        <v>10%</v>
      </c>
      <c r="E7">
        <f t="shared" si="1"/>
        <v>7000</v>
      </c>
    </row>
    <row r="8" spans="2:5" x14ac:dyDescent="0.3">
      <c r="B8" t="s">
        <v>12</v>
      </c>
      <c r="C8">
        <v>150000</v>
      </c>
      <c r="D8" t="str">
        <f t="shared" si="0"/>
        <v>20%</v>
      </c>
      <c r="E8">
        <f t="shared" si="1"/>
        <v>30000</v>
      </c>
    </row>
    <row r="9" spans="2:5" x14ac:dyDescent="0.3">
      <c r="B9" t="s">
        <v>13</v>
      </c>
      <c r="C9">
        <v>36000</v>
      </c>
      <c r="D9" t="str">
        <f t="shared" si="0"/>
        <v>0%</v>
      </c>
      <c r="E9">
        <f t="shared" si="1"/>
        <v>0</v>
      </c>
    </row>
    <row r="10" spans="2:5" x14ac:dyDescent="0.3">
      <c r="B10" t="s">
        <v>13</v>
      </c>
      <c r="C10">
        <v>45000</v>
      </c>
      <c r="D10" t="str">
        <f t="shared" si="0"/>
        <v>0%</v>
      </c>
      <c r="E10">
        <f t="shared" si="1"/>
        <v>0</v>
      </c>
    </row>
    <row r="15" spans="2:5" x14ac:dyDescent="0.3">
      <c r="B15" s="7" t="s">
        <v>29</v>
      </c>
      <c r="C15" s="7" t="s">
        <v>30</v>
      </c>
      <c r="D15" s="7" t="s">
        <v>31</v>
      </c>
    </row>
    <row r="16" spans="2:5" x14ac:dyDescent="0.3">
      <c r="B16" s="7">
        <v>10</v>
      </c>
      <c r="C16" s="7">
        <v>2</v>
      </c>
      <c r="D16" s="7">
        <f>IFERROR(B16*C16,0)</f>
        <v>20</v>
      </c>
    </row>
    <row r="17" spans="2:4" x14ac:dyDescent="0.3">
      <c r="B17" s="7">
        <v>20</v>
      </c>
      <c r="C17" s="7">
        <v>5</v>
      </c>
      <c r="D17" s="7">
        <f t="shared" ref="D17:D21" si="2">IFERROR(B17*C17,0)</f>
        <v>100</v>
      </c>
    </row>
    <row r="18" spans="2:4" x14ac:dyDescent="0.3">
      <c r="B18" s="7">
        <v>40</v>
      </c>
      <c r="C18" s="7" t="s">
        <v>17</v>
      </c>
      <c r="D18" s="7">
        <f t="shared" si="2"/>
        <v>0</v>
      </c>
    </row>
    <row r="19" spans="2:4" x14ac:dyDescent="0.3">
      <c r="B19" s="7">
        <v>30</v>
      </c>
      <c r="C19" s="7" t="s">
        <v>32</v>
      </c>
      <c r="D19" s="7">
        <f t="shared" si="2"/>
        <v>0</v>
      </c>
    </row>
    <row r="20" spans="2:4" x14ac:dyDescent="0.3">
      <c r="B20" s="7">
        <v>50</v>
      </c>
      <c r="C20" s="7">
        <v>8</v>
      </c>
      <c r="D20" s="7">
        <f t="shared" si="2"/>
        <v>400</v>
      </c>
    </row>
    <row r="21" spans="2:4" x14ac:dyDescent="0.3">
      <c r="B21" s="7">
        <v>70</v>
      </c>
      <c r="C21" s="7" t="s">
        <v>16</v>
      </c>
      <c r="D21" s="7">
        <f t="shared" si="2"/>
        <v>0</v>
      </c>
    </row>
    <row r="22" spans="2:4" x14ac:dyDescent="0.3">
      <c r="C22" s="16" t="s">
        <v>33</v>
      </c>
      <c r="D22" s="16">
        <f>SUM(D16:D21)</f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7"/>
  <sheetViews>
    <sheetView workbookViewId="0">
      <selection activeCell="C8" sqref="C8"/>
    </sheetView>
  </sheetViews>
  <sheetFormatPr defaultRowHeight="14.4" x14ac:dyDescent="0.3"/>
  <sheetData>
    <row r="2" spans="1:3" x14ac:dyDescent="0.3">
      <c r="A2" t="s">
        <v>34</v>
      </c>
      <c r="B2" t="s">
        <v>35</v>
      </c>
      <c r="C2" t="s">
        <v>15</v>
      </c>
    </row>
    <row r="3" spans="1:3" x14ac:dyDescent="0.3">
      <c r="A3">
        <v>101</v>
      </c>
      <c r="B3" t="s">
        <v>26</v>
      </c>
      <c r="C3">
        <v>10</v>
      </c>
    </row>
    <row r="4" spans="1:3" x14ac:dyDescent="0.3">
      <c r="A4">
        <v>102</v>
      </c>
      <c r="B4" t="s">
        <v>23</v>
      </c>
      <c r="C4">
        <v>9</v>
      </c>
    </row>
    <row r="5" spans="1:3" x14ac:dyDescent="0.3">
      <c r="A5">
        <v>103</v>
      </c>
      <c r="B5" t="s">
        <v>20</v>
      </c>
      <c r="C5">
        <v>8</v>
      </c>
    </row>
    <row r="6" spans="1:3" x14ac:dyDescent="0.3">
      <c r="A6">
        <v>104</v>
      </c>
      <c r="B6" t="s">
        <v>17</v>
      </c>
      <c r="C6">
        <v>9</v>
      </c>
    </row>
    <row r="7" spans="1:3" x14ac:dyDescent="0.3">
      <c r="A7">
        <v>105</v>
      </c>
      <c r="B7" t="s">
        <v>36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</dc:creator>
  <cp:lastModifiedBy>Safwan Sadik</cp:lastModifiedBy>
  <dcterms:created xsi:type="dcterms:W3CDTF">2024-06-03T06:19:02Z</dcterms:created>
  <dcterms:modified xsi:type="dcterms:W3CDTF">2024-07-08T01:07:50Z</dcterms:modified>
</cp:coreProperties>
</file>