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6F15777F-E90D-4864-8608-6E5AFAF480C5}" xr6:coauthVersionLast="47" xr6:coauthVersionMax="47" xr10:uidLastSave="{00000000-0000-0000-0000-000000000000}"/>
  <bookViews>
    <workbookView xWindow="-108" yWindow="-108" windowWidth="23256" windowHeight="1317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1'!$B$109:$H$114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E214" i="1" l="1"/>
  <c r="F214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D202" i="1"/>
  <c r="G114" i="1"/>
  <c r="H114" i="1"/>
  <c r="F182" i="1" l="1"/>
  <c r="G122" i="1" l="1"/>
  <c r="I208" i="1"/>
  <c r="J208" i="1"/>
  <c r="H122" i="1" l="1"/>
  <c r="F201" i="1" l="1"/>
  <c r="F188" i="1" l="1"/>
  <c r="F187" i="1"/>
  <c r="F186" i="1"/>
  <c r="E202" i="1" l="1"/>
  <c r="F202" i="1" l="1"/>
  <c r="E162" i="1" l="1"/>
  <c r="D162" i="1"/>
  <c r="E171" i="1"/>
  <c r="E152" i="1"/>
  <c r="E143" i="1"/>
  <c r="E134" i="1"/>
  <c r="D152" i="1"/>
  <c r="D143" i="1"/>
  <c r="D171" i="1"/>
  <c r="D134" i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<sst xmlns="http://schemas.openxmlformats.org/spreadsheetml/2006/main" count="390" uniqueCount="216">
  <si>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</si>
  <si>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</si>
  <si>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</si>
  <si>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</si>
  <si>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</si>
  <si>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</si>
  <si>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</si>
  <si>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</si>
  <si>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</si>
  <si>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</si>
  <si>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</si>
  <si>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</si>
  <si>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</si>
  <si>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</si>
  <si>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</si>
  <si>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</si>
  <si>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</si>
  <si>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</si>
  <si>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</si>
  <si>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</si>
  <si>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</si>
  <si>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</si>
  <si>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</si>
  <si>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</si>
  <si>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</si>
  <si>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</si>
  <si>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</si>
  <si>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</si>
  <si>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</si>
  <si>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</si>
  <si>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</si>
  <si>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</si>
  <si>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</si>
  <si>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</si>
  <si>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</si>
  <si>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</si>
  <si>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</si>
  <si>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</si>
  <si>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</si>
  <si>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</si>
  <si>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</si>
  <si>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</si>
  <si>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</si>
  <si>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</si>
  <si>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</si>
  <si>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</si>
  <si>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</si>
  <si>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</si>
  <si>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</si>
  <si>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</si>
  <si>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</si>
  <si>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</si>
  <si>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</si>
  <si>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</si>
  <si>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</si>
  <si>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</si>
  <si>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</si>
  <si>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</si>
  <si>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</si>
  <si>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</si>
  <si>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</si>
  <si>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</si>
  <si>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</si>
  <si>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</si>
  <si>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</si>
  <si>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</si>
  <si>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</si>
  <si>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</si>
  <si>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</si>
  <si>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</si>
  <si>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</si>
  <si>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</si>
  <si>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</si>
  <si>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</si>
  <si>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</si>
  <si>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</si>
  <si>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</si>
  <si>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</si>
  <si>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</si>
  <si>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</si>
  <si>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</si>
  <si>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</si>
  <si>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</si>
  <si>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</si>
  <si>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</si>
  <si>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</si>
  <si>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</si>
  <si>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</si>
  <si>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</si>
  <si>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</si>
  <si>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</si>
  <si>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</si>
  <si>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</si>
  <si>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</si>
  <si>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</si>
  <si>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</si>
  <si>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</si>
  <si>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</si>
  <si>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</si>
  <si>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</si>
  <si>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</si>
  <si>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</si>
  <si>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</si>
  <si>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</si>
  <si>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</si>
  <si>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</si>
  <si>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</si>
  <si>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</si>
  <si>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</si>
  <si>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</si>
  <si>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</si>
  <si>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</si>
  <si>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</si>
  <si>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</si>
  <si>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</si>
  <si>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</si>
  <si>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</si>
  <si>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</si>
  <si>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</si>
  <si>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</si>
  <si>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</si>
  <si>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</si>
  <si>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Order cancelled after pickup</t>
  </si>
  <si>
    <t>MD SIR</t>
  </si>
  <si>
    <t>PERAMPUR</t>
  </si>
  <si>
    <t>PONDICHERRY</t>
  </si>
  <si>
    <t>REASON NOT ENTERED</t>
  </si>
  <si>
    <t>Items out of stock</t>
  </si>
  <si>
    <t>No response from restaurant</t>
  </si>
  <si>
    <t>BAZULLAH ROAD T NAGAR</t>
  </si>
  <si>
    <t>(Complaint Not Solved)</t>
  </si>
  <si>
    <t>Bad quality food</t>
  </si>
  <si>
    <t xml:space="preserve">ZOMATO COMPLAINTS </t>
  </si>
  <si>
    <t>Wrong item(s) delivered</t>
  </si>
  <si>
    <t>Purasavakkam</t>
  </si>
  <si>
    <t xml:space="preserve">1 x Kambu Omapodi [200 grams] </t>
  </si>
  <si>
    <t>"</t>
  </si>
  <si>
    <t xml:space="preserve"> 6:00 PM | December 1</t>
  </si>
  <si>
    <t xml:space="preserve"> 6:28 PM | December 1</t>
  </si>
  <si>
    <t>Rs. 137.89</t>
  </si>
  <si>
    <t>KANCHI GANDHI ROAD</t>
  </si>
  <si>
    <t>DISCOUNT DIFFERENCE (LUZN-POSC 19524)</t>
  </si>
  <si>
    <t>SALE BILL RETURN</t>
  </si>
  <si>
    <t>PURASAI PALACE REGENCY</t>
  </si>
  <si>
    <t>KORATTUR</t>
  </si>
  <si>
    <t>PERAMBUR</t>
  </si>
  <si>
    <t>ONLINE SALES ON 06-01-2025</t>
  </si>
  <si>
    <t>SWIGGY &amp; ZOMATO ORDER DETAILS (06-01-2025)</t>
  </si>
  <si>
    <t>DATE (06-01-2025)</t>
  </si>
  <si>
    <t>ZERO ORDERS IN SWIGGY &amp; ZOMATO 06-01-2025</t>
  </si>
  <si>
    <t>SWIGGY AND ZOMATO CUSTOMER COMPLAINTS ON 06-01-2025</t>
  </si>
  <si>
    <t>SWIGGY &amp; ZOMATO ORDER CANCELLATION ON 06-01-2025</t>
  </si>
  <si>
    <t>SWIGGY , ZOMATO OUT OF STOCK DETAILS ON 06-01-2025 (03:00 PM)</t>
  </si>
  <si>
    <t>COMPLIMENTARY DETAILS ON 06-01-2025</t>
  </si>
  <si>
    <t>Wrong merchant address</t>
  </si>
  <si>
    <t>11:28, January 06 2025</t>
  </si>
  <si>
    <t>13:21, January 06 2025</t>
  </si>
  <si>
    <t>19:21, January 06 2025</t>
  </si>
  <si>
    <t>21:28, January 06 2025</t>
  </si>
  <si>
    <t>DISCOUNT DIFFERENCE</t>
  </si>
  <si>
    <t>ORDER AGAINST INVOICE : 06-01-2025</t>
  </si>
  <si>
    <t>SC/CS 1373</t>
  </si>
  <si>
    <t>GUINDY FACTORY</t>
  </si>
  <si>
    <t>SC/CS 1374</t>
  </si>
  <si>
    <t>SC/CS 1375</t>
  </si>
  <si>
    <t>SC/CS 1376</t>
  </si>
  <si>
    <t>VINOTH SIR</t>
  </si>
  <si>
    <t>MR.SAKTHIVEL SIR {HR}</t>
  </si>
  <si>
    <t>Sakthivel sir</t>
  </si>
  <si>
    <t>AYA-POSRWRV 12</t>
  </si>
  <si>
    <t>VIL-POSRWRV 31</t>
  </si>
  <si>
    <t>VVM-SRWRV 26</t>
  </si>
  <si>
    <t>19:15:26</t>
  </si>
  <si>
    <t>#19514216817 7766</t>
  </si>
  <si>
    <t>Mullu Murukku 500Gm Pack</t>
  </si>
  <si>
    <t>“It's not usual muruku taste, oil is contaminated ”</t>
  </si>
  <si>
    <t xml:space="preserve"> 6 Jan'25, 07:39 PM</t>
  </si>
  <si>
    <t xml:space="preserve"> 6 Jan'25, 09:14 PM</t>
  </si>
  <si>
    <t>Rs. 87</t>
  </si>
  <si>
    <t>Wrong Item | Entire order wrong</t>
  </si>
  <si>
    <t>PALLIKARANAI</t>
  </si>
  <si>
    <t>#19514314486 0335</t>
  </si>
  <si>
    <t>1 x Kai Murukku 250G Pack</t>
  </si>
  <si>
    <t>“Wrong item delivered”</t>
  </si>
  <si>
    <t xml:space="preserve"> 6 Jan'25, 07:55 PM</t>
  </si>
  <si>
    <t xml:space="preserve"> 6 Jan'25, 08:26 PM</t>
  </si>
  <si>
    <t>Rs. 177</t>
  </si>
  <si>
    <t>ADYAR</t>
  </si>
  <si>
    <t>#19506195491 4587</t>
  </si>
  <si>
    <t>Kaju Kathil (1Pc)</t>
  </si>
  <si>
    <t>“It is expired by 3rd Jan”</t>
  </si>
  <si>
    <t>5 Jan'25, 09:22 PM</t>
  </si>
  <si>
    <t xml:space="preserve"> 6 Jan'25, 12:00 PM</t>
  </si>
  <si>
    <t>(Complaint  Solved)</t>
  </si>
  <si>
    <t>Rs. 52</t>
  </si>
  <si>
    <t>Missing Item</t>
  </si>
  <si>
    <t>#19503612905 9281</t>
  </si>
  <si>
    <t>Mysurpa 250Gms X 10</t>
  </si>
  <si>
    <t>Mysurpa 250Gms X 2</t>
  </si>
  <si>
    <t xml:space="preserve">“Missing </t>
  </si>
  <si>
    <t>5 Jan'25, 02:12 PM</t>
  </si>
  <si>
    <t>6 Jan'25, 03:51 PM</t>
  </si>
  <si>
    <t xml:space="preserve">(Complaint  Solved ) </t>
  </si>
  <si>
    <t>Rs. 0</t>
  </si>
  <si>
    <t>KANCHIPURAM218700</t>
  </si>
  <si>
    <t>NANGANALLUR WEST218710</t>
  </si>
  <si>
    <t>THIRUVALLUR114216</t>
  </si>
  <si>
    <t>THIRUVANMIYUR72524</t>
  </si>
  <si>
    <t>TRIPLICANE72513</t>
  </si>
  <si>
    <t>PURASAI PALACE REGENCY793429</t>
  </si>
  <si>
    <t>AMBATTUR66292</t>
  </si>
  <si>
    <t>KANCHI GANDHI ROAD20686487</t>
  </si>
  <si>
    <t>THIRUVANMIYUR67992</t>
  </si>
  <si>
    <t>PURASAI PALACE REGENCY20922280</t>
  </si>
  <si>
    <t>USMAN ROAD T NAGAR21232240</t>
  </si>
  <si>
    <t>KANCHIPURAM21370008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</si>
</sst>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3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  <font>
      <sz val="11"/>
      <color rgb="FFC00000"/>
      <name val="Latha"/>
      <family val="2"/>
      <scheme val="minor"/>
    </font>
    <font>
      <sz val="11"/>
      <color rgb="FF00B050"/>
      <name val="Latha"/>
      <family val="2"/>
      <scheme val="minor"/>
    </font>
    <font>
      <sz val="11"/>
      <color rgb="FF282C3F"/>
      <name val="ProximaNova-Medium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6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9" xfId="0" applyFont="1" applyFill="1" applyBorder="1"/>
    <xf numFmtId="164" fontId="0" fillId="7" borderId="10" xfId="1" applyNumberFormat="1" applyFont="1" applyFill="1" applyBorder="1" applyAlignment="1">
      <alignment vertical="top"/>
    </xf>
    <xf numFmtId="164" fontId="0" fillId="7" borderId="11" xfId="1" applyNumberFormat="1" applyFont="1" applyFill="1" applyBorder="1" applyAlignment="1">
      <alignment vertical="top"/>
    </xf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0" fontId="0" fillId="7" borderId="12" xfId="0" applyFill="1" applyBorder="1"/>
    <xf numFmtId="0" fontId="0" fillId="7" borderId="13" xfId="0" applyFill="1" applyBorder="1"/>
    <xf numFmtId="0" fontId="2" fillId="7" borderId="14" xfId="0" applyFont="1" applyFill="1" applyBorder="1"/>
    <xf numFmtId="164" fontId="0" fillId="7" borderId="15" xfId="1" applyNumberFormat="1" applyFont="1" applyFill="1" applyBorder="1" applyAlignment="1">
      <alignment horizontal="right" vertical="top"/>
    </xf>
    <xf numFmtId="164" fontId="0" fillId="7" borderId="15" xfId="1" applyNumberFormat="1" applyFont="1" applyFill="1" applyBorder="1" applyAlignment="1">
      <alignment vertical="top"/>
    </xf>
    <xf numFmtId="164" fontId="0" fillId="7" borderId="16" xfId="1" applyNumberFormat="1" applyFont="1" applyFill="1" applyBorder="1" applyAlignment="1">
      <alignment vertical="top"/>
    </xf>
    <xf numFmtId="0" fontId="2" fillId="7" borderId="12" xfId="0" applyFont="1" applyFill="1" applyBorder="1" applyAlignment="1">
      <alignment wrapText="1"/>
    </xf>
    <xf numFmtId="0" fontId="0" fillId="7" borderId="9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15" xfId="0" applyFill="1" applyBorder="1"/>
    <xf numFmtId="164" fontId="0" fillId="7" borderId="15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3" borderId="17" xfId="0" applyFont="1" applyFill="1" applyBorder="1"/>
    <xf numFmtId="0" fontId="0" fillId="3" borderId="18" xfId="0" applyFill="1" applyBorder="1"/>
    <xf numFmtId="0" fontId="2" fillId="7" borderId="0" xfId="0" applyFont="1" applyFill="1"/>
    <xf numFmtId="0" fontId="3" fillId="7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165" fontId="0" fillId="7" borderId="9" xfId="0" applyNumberFormat="1" applyFill="1" applyBorder="1" applyAlignment="1">
      <alignment horizontal="left"/>
    </xf>
    <xf numFmtId="165" fontId="0" fillId="7" borderId="12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3" xfId="3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0" fillId="2" borderId="26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2" fillId="2" borderId="8" xfId="0" applyFont="1" applyFill="1" applyBorder="1"/>
    <xf numFmtId="0" fontId="2" fillId="7" borderId="0" xfId="0" applyFont="1" applyFill="1" applyAlignment="1">
      <alignment horizontal="left"/>
    </xf>
    <xf numFmtId="0" fontId="2" fillId="8" borderId="14" xfId="0" applyFont="1" applyFill="1" applyBorder="1"/>
    <xf numFmtId="0" fontId="2" fillId="8" borderId="15" xfId="0" applyFont="1" applyFill="1" applyBorder="1"/>
    <xf numFmtId="9" fontId="2" fillId="8" borderId="16" xfId="3" applyFont="1" applyFill="1" applyBorder="1" applyAlignment="1">
      <alignment horizontal="center" vertical="center"/>
    </xf>
    <xf numFmtId="1" fontId="2" fillId="8" borderId="15" xfId="0" applyNumberFormat="1" applyFont="1" applyFill="1" applyBorder="1"/>
    <xf numFmtId="1" fontId="2" fillId="8" borderId="16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8" borderId="19" xfId="0" applyFont="1" applyFill="1" applyBorder="1"/>
    <xf numFmtId="164" fontId="0" fillId="7" borderId="0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5" xfId="1" applyNumberFormat="1" applyFont="1" applyFill="1" applyBorder="1" applyAlignment="1">
      <alignment horizontal="left" vertical="top"/>
    </xf>
    <xf numFmtId="164" fontId="0" fillId="7" borderId="16" xfId="1" applyNumberFormat="1" applyFont="1" applyFill="1" applyBorder="1" applyAlignment="1">
      <alignment horizontal="left" vertical="top"/>
    </xf>
    <xf numFmtId="164" fontId="2" fillId="3" borderId="18" xfId="1" applyNumberFormat="1" applyFont="1" applyFill="1" applyBorder="1" applyAlignment="1">
      <alignment horizontal="left" vertical="top"/>
    </xf>
    <xf numFmtId="164" fontId="2" fillId="3" borderId="19" xfId="1" applyNumberFormat="1" applyFont="1" applyFill="1" applyBorder="1" applyAlignment="1">
      <alignment horizontal="left" vertical="top"/>
    </xf>
    <xf numFmtId="164" fontId="0" fillId="7" borderId="10" xfId="1" applyNumberFormat="1" applyFont="1" applyFill="1" applyBorder="1" applyAlignment="1">
      <alignment horizontal="center" vertical="center"/>
    </xf>
    <xf numFmtId="164" fontId="2" fillId="8" borderId="1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1" applyNumberFormat="1" applyFont="1" applyFill="1" applyBorder="1" applyAlignment="1">
      <alignment horizontal="left" vertical="top"/>
    </xf>
    <xf numFmtId="4" fontId="2" fillId="8" borderId="16" xfId="1" applyNumberFormat="1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3" xfId="0" applyFill="1" applyBorder="1" applyAlignment="1">
      <alignment horizontal="center" vertical="center"/>
    </xf>
    <xf numFmtId="165" fontId="0" fillId="7" borderId="12" xfId="0" applyNumberFormat="1" applyFill="1" applyBorder="1" applyAlignment="1">
      <alignment horizontal="left" vertical="center"/>
    </xf>
    <xf numFmtId="0" fontId="2" fillId="8" borderId="17" xfId="0" applyFont="1" applyFill="1" applyBorder="1"/>
    <xf numFmtId="0" fontId="2" fillId="8" borderId="18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7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11" xfId="0" applyFont="1" applyFill="1" applyBorder="1"/>
    <xf numFmtId="167" fontId="0" fillId="7" borderId="12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/>
    <xf numFmtId="0" fontId="2" fillId="3" borderId="19" xfId="0" applyFont="1" applyFill="1" applyBorder="1"/>
    <xf numFmtId="0" fontId="0" fillId="7" borderId="0" xfId="0" applyFill="1" applyAlignment="1">
      <alignment vertical="center"/>
    </xf>
    <xf numFmtId="1" fontId="0" fillId="7" borderId="13" xfId="0" applyNumberFormat="1" applyFill="1" applyBorder="1" applyAlignment="1">
      <alignment vertical="center"/>
    </xf>
    <xf numFmtId="0" fontId="2" fillId="9" borderId="17" xfId="0" applyFont="1" applyFill="1" applyBorder="1" applyAlignment="1">
      <alignment horizontal="left"/>
    </xf>
    <xf numFmtId="0" fontId="2" fillId="9" borderId="18" xfId="0" applyFont="1" applyFill="1" applyBorder="1"/>
    <xf numFmtId="164" fontId="2" fillId="9" borderId="19" xfId="0" applyNumberFormat="1" applyFont="1" applyFill="1" applyBorder="1"/>
    <xf numFmtId="164" fontId="0" fillId="0" borderId="0" xfId="0" applyNumberFormat="1"/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wrapText="1"/>
    </xf>
    <xf numFmtId="0" fontId="2" fillId="9" borderId="14" xfId="0" applyFont="1" applyFill="1" applyBorder="1" applyAlignment="1">
      <alignment horizontal="left"/>
    </xf>
    <xf numFmtId="0" fontId="2" fillId="9" borderId="15" xfId="0" applyFont="1" applyFill="1" applyBorder="1"/>
    <xf numFmtId="164" fontId="2" fillId="9" borderId="16" xfId="0" applyNumberFormat="1" applyFont="1" applyFill="1" applyBorder="1"/>
    <xf numFmtId="22" fontId="0" fillId="7" borderId="0" xfId="0" applyNumberFormat="1" applyFill="1" applyAlignment="1">
      <alignment vertical="center"/>
    </xf>
    <xf numFmtId="0" fontId="4" fillId="7" borderId="13" xfId="0" applyFont="1" applyFill="1" applyBorder="1" applyAlignment="1">
      <alignment wrapText="1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10" xfId="0" applyFill="1" applyBorder="1" applyAlignment="1">
      <alignment horizontal="left" vertical="center"/>
    </xf>
    <xf numFmtId="0" fontId="4" fillId="7" borderId="10" xfId="0" applyFont="1" applyFill="1" applyBorder="1" applyAlignment="1">
      <alignment vertical="center" wrapText="1"/>
    </xf>
    <xf numFmtId="164" fontId="0" fillId="7" borderId="11" xfId="1" applyNumberFormat="1" applyFont="1" applyFill="1" applyBorder="1" applyAlignment="1">
      <alignment vertical="center"/>
    </xf>
    <xf numFmtId="167" fontId="0" fillId="7" borderId="14" xfId="0" applyNumberForma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4" fillId="7" borderId="15" xfId="0" applyFont="1" applyFill="1" applyBorder="1" applyAlignment="1">
      <alignment vertical="center" wrapText="1"/>
    </xf>
    <xf numFmtId="0" fontId="0" fillId="7" borderId="15" xfId="0" applyFill="1" applyBorder="1" applyAlignment="1">
      <alignment vertical="center"/>
    </xf>
    <xf numFmtId="164" fontId="0" fillId="7" borderId="16" xfId="1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wrapText="1"/>
    </xf>
    <xf numFmtId="0" fontId="4" fillId="7" borderId="16" xfId="0" applyFont="1" applyFill="1" applyBorder="1" applyAlignment="1">
      <alignment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10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164" fontId="0" fillId="7" borderId="13" xfId="1" applyNumberFormat="1" applyFont="1" applyFill="1" applyBorder="1" applyAlignment="1">
      <alignment vertical="center"/>
    </xf>
    <xf numFmtId="0" fontId="4" fillId="7" borderId="0" xfId="0" applyFont="1" applyFill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10" fillId="7" borderId="15" xfId="0" applyFont="1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/>
    </xf>
    <xf numFmtId="0" fontId="2" fillId="7" borderId="13" xfId="0" applyFont="1" applyFill="1" applyBorder="1" applyAlignment="1">
      <alignment wrapText="1"/>
    </xf>
    <xf numFmtId="0" fontId="8" fillId="0" borderId="13" xfId="0" applyFont="1" applyBorder="1" applyAlignment="1">
      <alignment horizontal="left"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4" fillId="7" borderId="11" xfId="0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11" fillId="7" borderId="13" xfId="0" applyFont="1" applyFill="1" applyBorder="1" applyAlignment="1">
      <alignment wrapText="1"/>
    </xf>
    <xf numFmtId="0" fontId="12" fillId="7" borderId="13" xfId="0" applyFont="1" applyFill="1" applyBorder="1" applyAlignment="1">
      <alignment wrapText="1"/>
    </xf>
    <xf numFmtId="0" fontId="9" fillId="7" borderId="13" xfId="0" applyFont="1" applyFill="1" applyBorder="1" applyAlignment="1">
      <alignment wrapText="1"/>
    </xf>
    <xf numFmtId="0" fontId="8" fillId="7" borderId="13" xfId="0" applyFont="1" applyFill="1" applyBorder="1" applyAlignment="1">
      <alignment horizontal="left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4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4">
    <cellStyle name="Comma" xfId="1" builtinId="3"/>
    <cellStyle name="Comma 2" xfId="2" xr:uid="{0AF41558-106B-4E4A-B488-FB74206AF0FF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38</xdr:row>
      <xdr:rowOff>9524</xdr:rowOff>
    </xdr:from>
    <xdr:to>
      <xdr:col>4</xdr:col>
      <xdr:colOff>2232660</xdr:colOff>
      <xdr:row>50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5AAF9-F1ED-4649-BD33-D4E82514A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3510" y="10852784"/>
          <a:ext cx="4141470" cy="3564256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51</xdr:row>
      <xdr:rowOff>28575</xdr:rowOff>
    </xdr:from>
    <xdr:to>
      <xdr:col>4</xdr:col>
      <xdr:colOff>2225040</xdr:colOff>
      <xdr:row>63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0B6B11-4B61-44CE-B78A-513FBD1EC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2559" y="14719935"/>
          <a:ext cx="4114801" cy="327850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64</xdr:row>
      <xdr:rowOff>97155</xdr:rowOff>
    </xdr:from>
    <xdr:to>
      <xdr:col>5</xdr:col>
      <xdr:colOff>30480</xdr:colOff>
      <xdr:row>75</xdr:row>
      <xdr:rowOff>259080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5028D7-0F05-4322-B6F0-068FB4E06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1610" y="18362295"/>
          <a:ext cx="4141470" cy="344614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77</xdr:row>
      <xdr:rowOff>19050</xdr:rowOff>
    </xdr:from>
    <xdr:to>
      <xdr:col>4</xdr:col>
      <xdr:colOff>1101089</xdr:colOff>
      <xdr:row>90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47327-F9D2-42F9-82D1-68191C15C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4" y="49236630"/>
          <a:ext cx="2981325" cy="355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214"/>
  <sheetViews>
    <sheetView tabSelected="1" view="pageBreakPreview" zoomScale="60" zoomScaleNormal="100" workbookViewId="0">
      <selection activeCell="C15" sqref="A1:XFD1048576"/>
    </sheetView>
  </sheetViews>
  <sheetFormatPr defaultRowHeight="21" x14ac:dyDescent="0.65"/>
  <cols>
    <col min="1" max="1" width="5" customWidth="1"/>
    <col min="2" max="2" width="36.5546875" customWidth="1"/>
    <col min="3" max="3" width="39.109375" bestFit="1" customWidth="1"/>
    <col min="4" max="4" width="28.109375" customWidth="1"/>
    <col min="5" max="5" width="32.6640625" bestFit="1" customWidth="1"/>
    <col min="6" max="6" width="25.109375" customWidth="1"/>
    <col min="7" max="8" width="15.44140625" customWidth="1"/>
    <col min="9" max="9" width="12" customWidth="1"/>
    <col min="10" max="10" width="12.44140625" customWidth="1"/>
    <col min="11" max="11" width="29" customWidth="1"/>
  </cols>
  <sheetData>
    <row r="2" spans="2:7" ht="21.6" x14ac:dyDescent="0.7">
      <c r="C2" s="176" t="s">
        <v>146</v>
      </c>
      <c r="D2" s="177"/>
      <c r="E2" s="178"/>
    </row>
    <row r="4" spans="2:7" ht="21.6" x14ac:dyDescent="0.7">
      <c r="B4" s="179" t="s">
        <v>147</v>
      </c>
      <c r="C4" s="180"/>
      <c r="G4" s="3"/>
    </row>
    <row r="5" spans="2:7" ht="21.6" x14ac:dyDescent="0.7">
      <c r="B5" s="49" t="s">
        <v>61</v>
      </c>
      <c r="C5" s="50"/>
    </row>
    <row r="6" spans="2:7" ht="30" customHeight="1" x14ac:dyDescent="0.65">
      <c r="B6" s="162" t="s">
        <v>148</v>
      </c>
      <c r="C6" s="170" t="s">
        <v>0</v>
      </c>
      <c r="D6" s="170" t="s">
        <v>1</v>
      </c>
      <c r="E6" s="181" t="s">
        <v>2</v>
      </c>
      <c r="F6" s="182"/>
      <c r="G6" s="168" t="s">
        <v>7</v>
      </c>
    </row>
    <row r="7" spans="2:7" ht="43.2" x14ac:dyDescent="0.65">
      <c r="B7" s="163"/>
      <c r="C7" s="171"/>
      <c r="D7" s="171"/>
      <c r="E7" s="51" t="s">
        <v>49</v>
      </c>
      <c r="F7" s="51" t="s">
        <v>50</v>
      </c>
      <c r="G7" s="169"/>
    </row>
    <row r="8" spans="2:7" ht="21.6" x14ac:dyDescent="0.7">
      <c r="B8" s="10" t="s">
        <v>62</v>
      </c>
      <c r="C8" s="6">
        <v>184</v>
      </c>
      <c r="D8" s="5">
        <v>144309</v>
      </c>
      <c r="E8" s="5">
        <v>4254.8100000000004</v>
      </c>
      <c r="F8" s="5">
        <v>169.78</v>
      </c>
      <c r="G8" s="11">
        <f>+D8-E8-F8</f>
        <v>139884.41</v>
      </c>
    </row>
    <row r="9" spans="2:7" ht="21.6" x14ac:dyDescent="0.7">
      <c r="B9" s="10" t="s">
        <v>3</v>
      </c>
      <c r="C9" s="6">
        <v>182</v>
      </c>
      <c r="D9" s="5">
        <v>143286</v>
      </c>
      <c r="E9" s="5">
        <v>4036.8900000000008</v>
      </c>
      <c r="F9" s="5">
        <v>169.78</v>
      </c>
      <c r="G9" s="11">
        <f t="shared" ref="G9:G13" si="0">+D9-E9-F9</f>
        <v>139079.32999999999</v>
      </c>
    </row>
    <row r="10" spans="2:7" ht="21.6" x14ac:dyDescent="0.7">
      <c r="B10" s="10" t="s">
        <v>4</v>
      </c>
      <c r="C10" s="6">
        <v>2</v>
      </c>
      <c r="D10" s="5">
        <v>1023</v>
      </c>
      <c r="E10" s="5">
        <v>217.92</v>
      </c>
      <c r="F10" s="5">
        <v>0</v>
      </c>
      <c r="G10" s="11">
        <f t="shared" si="0"/>
        <v>805.08</v>
      </c>
    </row>
    <row r="11" spans="2:7" ht="21.6" x14ac:dyDescent="0.7">
      <c r="B11" s="10" t="s">
        <v>74</v>
      </c>
      <c r="C11" s="6">
        <v>1</v>
      </c>
      <c r="D11" s="5">
        <v>457</v>
      </c>
      <c r="E11" s="5">
        <v>217.92</v>
      </c>
      <c r="F11" s="5">
        <v>0</v>
      </c>
      <c r="G11" s="11">
        <f t="shared" si="0"/>
        <v>239.08</v>
      </c>
    </row>
    <row r="12" spans="2:7" ht="21.6" x14ac:dyDescent="0.7">
      <c r="B12" s="10" t="s">
        <v>5</v>
      </c>
      <c r="C12" s="6">
        <v>1</v>
      </c>
      <c r="D12" s="5">
        <v>566</v>
      </c>
      <c r="E12" s="5">
        <v>0</v>
      </c>
      <c r="F12" s="5">
        <v>0</v>
      </c>
      <c r="G12" s="11">
        <f t="shared" si="0"/>
        <v>566</v>
      </c>
    </row>
    <row r="13" spans="2:7" ht="21.6" x14ac:dyDescent="0.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22.2" thickBot="1" x14ac:dyDescent="0.75">
      <c r="B14" s="14" t="s">
        <v>6</v>
      </c>
      <c r="C14" s="15">
        <v>4</v>
      </c>
      <c r="D14" s="16"/>
      <c r="E14" s="16"/>
      <c r="F14" s="16"/>
      <c r="G14" s="17"/>
    </row>
    <row r="15" spans="2:7" ht="22.2" thickBot="1" x14ac:dyDescent="0.75">
      <c r="B15" s="33"/>
      <c r="C15" s="45"/>
      <c r="D15" s="5"/>
      <c r="E15" s="5"/>
      <c r="F15" s="5"/>
      <c r="G15" s="5"/>
    </row>
    <row r="16" spans="2:7" ht="28.5" customHeight="1" thickBot="1" x14ac:dyDescent="0.7">
      <c r="B16" s="27" t="s">
        <v>148</v>
      </c>
      <c r="C16" s="28" t="s">
        <v>0</v>
      </c>
      <c r="D16" s="29" t="s">
        <v>7</v>
      </c>
    </row>
    <row r="17" spans="2:6" ht="21.6" x14ac:dyDescent="0.7">
      <c r="B17" s="7" t="s">
        <v>8</v>
      </c>
      <c r="C17" s="8">
        <v>138</v>
      </c>
      <c r="D17" s="9">
        <v>92098.380000000034</v>
      </c>
    </row>
    <row r="18" spans="2:6" ht="21.6" x14ac:dyDescent="0.7">
      <c r="B18" s="10" t="s">
        <v>3</v>
      </c>
      <c r="C18" s="5">
        <v>134</v>
      </c>
      <c r="D18" s="11">
        <v>88364.060000000041</v>
      </c>
    </row>
    <row r="19" spans="2:6" ht="21.6" x14ac:dyDescent="0.7">
      <c r="B19" s="10" t="s">
        <v>4</v>
      </c>
      <c r="C19" s="5">
        <v>4</v>
      </c>
      <c r="D19" s="11">
        <v>3734.3199999999997</v>
      </c>
    </row>
    <row r="20" spans="2:6" ht="21.6" x14ac:dyDescent="0.7">
      <c r="B20" s="10" t="s">
        <v>74</v>
      </c>
      <c r="C20" s="5">
        <v>3</v>
      </c>
      <c r="D20" s="11">
        <v>2907.98</v>
      </c>
    </row>
    <row r="21" spans="2:6" ht="21.6" x14ac:dyDescent="0.7">
      <c r="B21" s="10" t="s">
        <v>102</v>
      </c>
      <c r="C21" s="5">
        <v>0</v>
      </c>
      <c r="D21" s="11">
        <v>0</v>
      </c>
    </row>
    <row r="22" spans="2:6" ht="21.6" x14ac:dyDescent="0.7">
      <c r="B22" s="18" t="s">
        <v>5</v>
      </c>
      <c r="C22" s="5">
        <v>1</v>
      </c>
      <c r="D22" s="11">
        <v>826.34</v>
      </c>
    </row>
    <row r="23" spans="2:6" ht="22.2" thickBot="1" x14ac:dyDescent="0.75">
      <c r="B23" s="14" t="s">
        <v>9</v>
      </c>
      <c r="C23" s="25">
        <v>0</v>
      </c>
      <c r="D23" s="17"/>
    </row>
    <row r="24" spans="2:6" ht="21.6" x14ac:dyDescent="0.7">
      <c r="B24" s="33"/>
      <c r="C24" s="46"/>
      <c r="D24" s="5"/>
      <c r="F24" s="109"/>
    </row>
    <row r="25" spans="2:6" ht="21.6" x14ac:dyDescent="0.7">
      <c r="B25" s="1" t="s">
        <v>149</v>
      </c>
      <c r="C25" s="2"/>
    </row>
    <row r="26" spans="2:6" ht="22.2" thickBot="1" x14ac:dyDescent="0.7">
      <c r="B26" s="4" t="s">
        <v>46</v>
      </c>
      <c r="C26" s="4" t="s">
        <v>47</v>
      </c>
    </row>
    <row r="27" spans="2:6" x14ac:dyDescent="0.65">
      <c r="B27" s="19" t="s">
        <v>204</v>
      </c>
      <c r="C27" s="20" t="s">
        <v>210</v>
      </c>
    </row>
    <row r="28" spans="2:6" x14ac:dyDescent="0.65">
      <c r="B28" s="12" t="s">
        <v>205</v>
      </c>
      <c r="C28" s="13" t="s">
        <v>211</v>
      </c>
    </row>
    <row r="29" spans="2:6" x14ac:dyDescent="0.65">
      <c r="B29" s="12" t="s">
        <v>206</v>
      </c>
      <c r="C29" s="13" t="s">
        <v>212</v>
      </c>
    </row>
    <row r="30" spans="2:6" x14ac:dyDescent="0.65">
      <c r="B30" s="12" t="s">
        <v>207</v>
      </c>
      <c r="C30" s="13" t="s">
        <v>213</v>
      </c>
    </row>
    <row r="31" spans="2:6" x14ac:dyDescent="0.65">
      <c r="B31" s="12" t="s">
        <v>208</v>
      </c>
      <c r="C31" s="13" t="s">
        <v>214</v>
      </c>
    </row>
    <row r="32" spans="2:6" x14ac:dyDescent="0.65">
      <c r="B32" s="12" t="s">
        <v>209</v>
      </c>
      <c r="C32" s="13" t="s">
        <v>215</v>
      </c>
    </row>
    <row r="33" spans="2:3" x14ac:dyDescent="0.65">
      <c r="B33" s="12"/>
      <c r="C33" s="13"/>
    </row>
    <row r="34" spans="2:3" ht="21.6" thickBot="1" x14ac:dyDescent="0.7">
      <c r="B34" s="21"/>
      <c r="C34" s="22"/>
    </row>
    <row r="35" spans="2:3" x14ac:dyDescent="0.65">
      <c r="B35" s="6"/>
      <c r="C35" s="6"/>
    </row>
    <row r="36" spans="2:3" ht="21.6" x14ac:dyDescent="0.7">
      <c r="B36" s="185" t="s">
        <v>150</v>
      </c>
      <c r="C36" s="186"/>
    </row>
    <row r="37" spans="2:3" ht="21.6" x14ac:dyDescent="0.7">
      <c r="B37" s="35" t="s">
        <v>104</v>
      </c>
      <c r="C37" s="34"/>
    </row>
    <row r="38" spans="2:3" ht="21.6" thickBot="1" x14ac:dyDescent="0.7">
      <c r="B38" s="6"/>
      <c r="C38" s="6"/>
    </row>
    <row r="39" spans="2:3" ht="21.6" x14ac:dyDescent="0.7">
      <c r="B39" s="172" t="s">
        <v>107</v>
      </c>
      <c r="C39" s="173"/>
    </row>
    <row r="40" spans="2:3" ht="21.6" x14ac:dyDescent="0.7">
      <c r="B40" s="10" t="s">
        <v>108</v>
      </c>
      <c r="C40" s="81" t="s">
        <v>131</v>
      </c>
    </row>
    <row r="41" spans="2:3" ht="21.6" x14ac:dyDescent="0.7">
      <c r="B41" s="10" t="s">
        <v>109</v>
      </c>
      <c r="C41" s="13" t="s">
        <v>13</v>
      </c>
    </row>
    <row r="42" spans="2:3" ht="21.6" x14ac:dyDescent="0.7">
      <c r="B42" s="10" t="s">
        <v>110</v>
      </c>
      <c r="C42" s="148">
        <v>72520</v>
      </c>
    </row>
    <row r="43" spans="2:3" ht="21.6" x14ac:dyDescent="0.7">
      <c r="B43" s="10" t="s">
        <v>111</v>
      </c>
      <c r="C43" s="13" t="s">
        <v>173</v>
      </c>
    </row>
    <row r="44" spans="2:3" ht="21.6" x14ac:dyDescent="0.65">
      <c r="B44" s="155" t="s">
        <v>112</v>
      </c>
      <c r="C44" s="137" t="s">
        <v>174</v>
      </c>
    </row>
    <row r="45" spans="2:3" ht="43.2" x14ac:dyDescent="0.7">
      <c r="B45" s="156" t="s">
        <v>113</v>
      </c>
      <c r="C45" s="140" t="s">
        <v>175</v>
      </c>
    </row>
    <row r="46" spans="2:3" ht="21.6" x14ac:dyDescent="0.7">
      <c r="B46" s="139" t="s">
        <v>114</v>
      </c>
      <c r="C46" s="157" t="s">
        <v>115</v>
      </c>
    </row>
    <row r="47" spans="2:3" ht="21.6" x14ac:dyDescent="0.7">
      <c r="B47" s="10" t="s">
        <v>116</v>
      </c>
      <c r="C47" s="81" t="s">
        <v>176</v>
      </c>
    </row>
    <row r="48" spans="2:3" ht="21.6" x14ac:dyDescent="0.7">
      <c r="B48" s="18" t="s">
        <v>117</v>
      </c>
      <c r="C48" s="81" t="s">
        <v>177</v>
      </c>
    </row>
    <row r="49" spans="2:3" ht="21.6" x14ac:dyDescent="0.7">
      <c r="B49" s="10" t="s">
        <v>118</v>
      </c>
      <c r="C49" s="114" t="s">
        <v>130</v>
      </c>
    </row>
    <row r="50" spans="2:3" ht="22.2" thickBot="1" x14ac:dyDescent="0.75">
      <c r="B50" s="14" t="s">
        <v>119</v>
      </c>
      <c r="C50" s="22" t="s">
        <v>178</v>
      </c>
    </row>
    <row r="51" spans="2:3" ht="21.6" thickBot="1" x14ac:dyDescent="0.7"/>
    <row r="52" spans="2:3" ht="21.6" x14ac:dyDescent="0.7">
      <c r="B52" s="172" t="s">
        <v>107</v>
      </c>
      <c r="C52" s="173"/>
    </row>
    <row r="53" spans="2:3" ht="21.6" x14ac:dyDescent="0.7">
      <c r="B53" s="10" t="s">
        <v>108</v>
      </c>
      <c r="C53" s="81" t="s">
        <v>179</v>
      </c>
    </row>
    <row r="54" spans="2:3" ht="21.6" x14ac:dyDescent="0.7">
      <c r="B54" s="10" t="s">
        <v>109</v>
      </c>
      <c r="C54" s="13" t="s">
        <v>180</v>
      </c>
    </row>
    <row r="55" spans="2:3" ht="21.6" x14ac:dyDescent="0.7">
      <c r="B55" s="10" t="s">
        <v>110</v>
      </c>
      <c r="C55" s="148">
        <v>225217</v>
      </c>
    </row>
    <row r="56" spans="2:3" ht="21.6" x14ac:dyDescent="0.7">
      <c r="B56" s="10" t="s">
        <v>111</v>
      </c>
      <c r="C56" s="13" t="s">
        <v>181</v>
      </c>
    </row>
    <row r="57" spans="2:3" ht="21.6" x14ac:dyDescent="0.65">
      <c r="B57" s="155" t="s">
        <v>112</v>
      </c>
      <c r="C57" s="137" t="s">
        <v>182</v>
      </c>
    </row>
    <row r="58" spans="2:3" ht="21.6" x14ac:dyDescent="0.7">
      <c r="B58" s="156" t="s">
        <v>113</v>
      </c>
      <c r="C58" s="140" t="s">
        <v>183</v>
      </c>
    </row>
    <row r="59" spans="2:3" ht="21.6" x14ac:dyDescent="0.7">
      <c r="B59" s="139" t="s">
        <v>114</v>
      </c>
      <c r="C59" s="157" t="s">
        <v>115</v>
      </c>
    </row>
    <row r="60" spans="2:3" ht="21.6" x14ac:dyDescent="0.7">
      <c r="B60" s="10" t="s">
        <v>116</v>
      </c>
      <c r="C60" s="81" t="s">
        <v>184</v>
      </c>
    </row>
    <row r="61" spans="2:3" ht="21.6" x14ac:dyDescent="0.7">
      <c r="B61" s="18" t="s">
        <v>117</v>
      </c>
      <c r="C61" s="81" t="s">
        <v>185</v>
      </c>
    </row>
    <row r="62" spans="2:3" ht="21.6" x14ac:dyDescent="0.7">
      <c r="B62" s="10" t="s">
        <v>118</v>
      </c>
      <c r="C62" s="114" t="s">
        <v>130</v>
      </c>
    </row>
    <row r="63" spans="2:3" ht="22.2" thickBot="1" x14ac:dyDescent="0.75">
      <c r="B63" s="14" t="s">
        <v>119</v>
      </c>
      <c r="C63" s="22" t="s">
        <v>186</v>
      </c>
    </row>
    <row r="64" spans="2:3" ht="21.6" thickBot="1" x14ac:dyDescent="0.7"/>
    <row r="65" spans="2:3" ht="21.6" x14ac:dyDescent="0.7">
      <c r="B65" s="172" t="s">
        <v>107</v>
      </c>
      <c r="C65" s="173"/>
    </row>
    <row r="66" spans="2:3" ht="21.6" x14ac:dyDescent="0.7">
      <c r="B66" s="10" t="s">
        <v>108</v>
      </c>
      <c r="C66" s="81" t="s">
        <v>131</v>
      </c>
    </row>
    <row r="67" spans="2:3" ht="21.6" x14ac:dyDescent="0.7">
      <c r="B67" s="10" t="s">
        <v>109</v>
      </c>
      <c r="C67" s="13" t="s">
        <v>187</v>
      </c>
    </row>
    <row r="68" spans="2:3" ht="21.6" x14ac:dyDescent="0.7">
      <c r="B68" s="10" t="s">
        <v>110</v>
      </c>
      <c r="C68" s="148">
        <v>72609</v>
      </c>
    </row>
    <row r="69" spans="2:3" ht="21.6" x14ac:dyDescent="0.7">
      <c r="B69" s="10" t="s">
        <v>111</v>
      </c>
      <c r="C69" s="13" t="s">
        <v>188</v>
      </c>
    </row>
    <row r="70" spans="2:3" ht="21.6" x14ac:dyDescent="0.65">
      <c r="B70" s="155" t="s">
        <v>112</v>
      </c>
      <c r="C70" s="137" t="s">
        <v>189</v>
      </c>
    </row>
    <row r="71" spans="2:3" ht="21.6" x14ac:dyDescent="0.7">
      <c r="B71" s="156" t="s">
        <v>113</v>
      </c>
      <c r="C71" s="140" t="s">
        <v>190</v>
      </c>
    </row>
    <row r="72" spans="2:3" ht="21.6" x14ac:dyDescent="0.7">
      <c r="B72" s="139" t="s">
        <v>114</v>
      </c>
      <c r="C72" s="161" t="s">
        <v>115</v>
      </c>
    </row>
    <row r="73" spans="2:3" ht="21.6" x14ac:dyDescent="0.7">
      <c r="B73" s="10" t="s">
        <v>116</v>
      </c>
      <c r="C73" s="81" t="s">
        <v>191</v>
      </c>
    </row>
    <row r="74" spans="2:3" ht="21.6" x14ac:dyDescent="0.7">
      <c r="B74" s="18" t="s">
        <v>117</v>
      </c>
      <c r="C74" s="81" t="s">
        <v>192</v>
      </c>
    </row>
    <row r="75" spans="2:3" ht="21.6" x14ac:dyDescent="0.7">
      <c r="B75" s="10" t="s">
        <v>118</v>
      </c>
      <c r="C75" s="158" t="s">
        <v>193</v>
      </c>
    </row>
    <row r="76" spans="2:3" ht="22.2" thickBot="1" x14ac:dyDescent="0.75">
      <c r="B76" s="14" t="s">
        <v>119</v>
      </c>
      <c r="C76" s="22" t="s">
        <v>194</v>
      </c>
    </row>
    <row r="77" spans="2:3" ht="21.6" thickBot="1" x14ac:dyDescent="0.7"/>
    <row r="78" spans="2:3" ht="21.6" x14ac:dyDescent="0.7">
      <c r="B78" s="172" t="s">
        <v>107</v>
      </c>
      <c r="C78" s="173"/>
    </row>
    <row r="79" spans="2:3" ht="21.6" x14ac:dyDescent="0.7">
      <c r="B79" s="10" t="s">
        <v>108</v>
      </c>
      <c r="C79" s="81" t="s">
        <v>195</v>
      </c>
    </row>
    <row r="80" spans="2:3" ht="21.6" x14ac:dyDescent="0.7">
      <c r="B80" s="10" t="s">
        <v>109</v>
      </c>
      <c r="C80" s="13" t="s">
        <v>40</v>
      </c>
    </row>
    <row r="81" spans="2:3" ht="21.6" x14ac:dyDescent="0.7">
      <c r="B81" s="10" t="s">
        <v>110</v>
      </c>
      <c r="C81" s="148">
        <v>72521</v>
      </c>
    </row>
    <row r="82" spans="2:3" ht="21.6" x14ac:dyDescent="0.7">
      <c r="B82" s="10" t="s">
        <v>111</v>
      </c>
      <c r="C82" s="13" t="s">
        <v>196</v>
      </c>
    </row>
    <row r="83" spans="2:3" ht="21.6" x14ac:dyDescent="0.65">
      <c r="B83" s="155" t="s">
        <v>112</v>
      </c>
      <c r="C83" s="159" t="s">
        <v>197</v>
      </c>
    </row>
    <row r="84" spans="2:3" ht="21.6" x14ac:dyDescent="0.65">
      <c r="B84" s="155" t="s">
        <v>195</v>
      </c>
      <c r="C84" s="159" t="s">
        <v>198</v>
      </c>
    </row>
    <row r="85" spans="2:3" ht="21.6" x14ac:dyDescent="0.7">
      <c r="B85" s="156" t="s">
        <v>113</v>
      </c>
      <c r="C85" s="140" t="s">
        <v>199</v>
      </c>
    </row>
    <row r="86" spans="2:3" ht="21.6" x14ac:dyDescent="0.7">
      <c r="B86" s="139" t="s">
        <v>114</v>
      </c>
      <c r="C86" s="157" t="s">
        <v>115</v>
      </c>
    </row>
    <row r="87" spans="2:3" ht="21.6" x14ac:dyDescent="0.7">
      <c r="B87" s="10" t="s">
        <v>116</v>
      </c>
      <c r="C87" s="81" t="s">
        <v>200</v>
      </c>
    </row>
    <row r="88" spans="2:3" ht="21.6" x14ac:dyDescent="0.7">
      <c r="B88" s="18" t="s">
        <v>117</v>
      </c>
      <c r="C88" s="81" t="s">
        <v>201</v>
      </c>
    </row>
    <row r="89" spans="2:3" ht="21.6" x14ac:dyDescent="0.7">
      <c r="B89" s="10" t="s">
        <v>118</v>
      </c>
      <c r="C89" s="160" t="s">
        <v>202</v>
      </c>
    </row>
    <row r="90" spans="2:3" ht="22.2" thickBot="1" x14ac:dyDescent="0.75">
      <c r="B90" s="14" t="s">
        <v>119</v>
      </c>
      <c r="C90" s="22" t="s">
        <v>203</v>
      </c>
    </row>
    <row r="91" spans="2:3" x14ac:dyDescent="0.65">
      <c r="B91" s="6"/>
      <c r="C91" s="6"/>
    </row>
    <row r="92" spans="2:3" ht="21.6" hidden="1" x14ac:dyDescent="0.7">
      <c r="B92" s="35" t="s">
        <v>105</v>
      </c>
      <c r="C92" s="6"/>
    </row>
    <row r="93" spans="2:3" ht="21.6" hidden="1" x14ac:dyDescent="0.7">
      <c r="B93" s="74"/>
      <c r="C93" s="6"/>
    </row>
    <row r="94" spans="2:3" ht="22.2" hidden="1" thickBot="1" x14ac:dyDescent="0.75">
      <c r="B94" s="174" t="s">
        <v>132</v>
      </c>
      <c r="C94" s="175"/>
    </row>
    <row r="95" spans="2:3" ht="21.6" hidden="1" x14ac:dyDescent="0.7">
      <c r="B95" s="136" t="s">
        <v>108</v>
      </c>
      <c r="C95" s="20" t="s">
        <v>133</v>
      </c>
    </row>
    <row r="96" spans="2:3" ht="21.6" hidden="1" x14ac:dyDescent="0.7">
      <c r="B96" s="18" t="s">
        <v>109</v>
      </c>
      <c r="C96" s="81" t="s">
        <v>134</v>
      </c>
    </row>
    <row r="97" spans="2:8" ht="21.6" hidden="1" x14ac:dyDescent="0.7">
      <c r="B97" s="18" t="s">
        <v>110</v>
      </c>
      <c r="C97" s="148">
        <v>20385325</v>
      </c>
    </row>
    <row r="98" spans="2:8" ht="21.6" hidden="1" x14ac:dyDescent="0.7">
      <c r="B98" s="18" t="s">
        <v>111</v>
      </c>
      <c r="C98" s="148">
        <v>6400217276</v>
      </c>
    </row>
    <row r="99" spans="2:8" ht="21.6" hidden="1" x14ac:dyDescent="0.7">
      <c r="B99" s="18" t="s">
        <v>112</v>
      </c>
      <c r="C99" s="138" t="s">
        <v>135</v>
      </c>
    </row>
    <row r="100" spans="2:8" ht="21.6" hidden="1" x14ac:dyDescent="0.7">
      <c r="B100" s="139" t="s">
        <v>113</v>
      </c>
      <c r="C100" s="149" t="s">
        <v>136</v>
      </c>
    </row>
    <row r="101" spans="2:8" ht="21.6" hidden="1" x14ac:dyDescent="0.7">
      <c r="B101" s="139" t="s">
        <v>114</v>
      </c>
      <c r="C101" s="150" t="s">
        <v>115</v>
      </c>
    </row>
    <row r="102" spans="2:8" ht="21.6" hidden="1" x14ac:dyDescent="0.7">
      <c r="B102" s="18" t="s">
        <v>116</v>
      </c>
      <c r="C102" s="81" t="s">
        <v>137</v>
      </c>
    </row>
    <row r="103" spans="2:8" ht="21.6" hidden="1" x14ac:dyDescent="0.7">
      <c r="B103" s="18" t="s">
        <v>117</v>
      </c>
      <c r="C103" s="81" t="s">
        <v>138</v>
      </c>
    </row>
    <row r="104" spans="2:8" ht="21.6" hidden="1" x14ac:dyDescent="0.7">
      <c r="B104" s="18" t="s">
        <v>118</v>
      </c>
      <c r="C104" s="114" t="s">
        <v>130</v>
      </c>
    </row>
    <row r="105" spans="2:8" ht="22.2" hidden="1" thickBot="1" x14ac:dyDescent="0.75">
      <c r="B105" s="151" t="s">
        <v>119</v>
      </c>
      <c r="C105" s="152" t="s">
        <v>139</v>
      </c>
    </row>
    <row r="106" spans="2:8" hidden="1" x14ac:dyDescent="0.65"/>
    <row r="107" spans="2:8" hidden="1" x14ac:dyDescent="0.65"/>
    <row r="108" spans="2:8" ht="21.6" x14ac:dyDescent="0.7">
      <c r="B108" s="74"/>
      <c r="C108" s="6"/>
    </row>
    <row r="109" spans="2:8" ht="21.6" x14ac:dyDescent="0.7">
      <c r="B109" s="55" t="s">
        <v>151</v>
      </c>
      <c r="C109" s="55"/>
    </row>
    <row r="110" spans="2:8" ht="22.2" thickBot="1" x14ac:dyDescent="0.75">
      <c r="B110" s="56" t="s">
        <v>87</v>
      </c>
    </row>
    <row r="111" spans="2:8" ht="22.2" thickBot="1" x14ac:dyDescent="0.75">
      <c r="B111" s="101" t="s">
        <v>10</v>
      </c>
      <c r="C111" s="102" t="s">
        <v>88</v>
      </c>
      <c r="D111" s="102" t="s">
        <v>103</v>
      </c>
      <c r="E111" s="102" t="s">
        <v>89</v>
      </c>
      <c r="F111" s="102" t="s">
        <v>90</v>
      </c>
      <c r="G111" s="102" t="s">
        <v>91</v>
      </c>
      <c r="H111" s="103" t="s">
        <v>92</v>
      </c>
    </row>
    <row r="112" spans="2:8" x14ac:dyDescent="0.65">
      <c r="B112" s="89">
        <v>45663</v>
      </c>
      <c r="C112" s="90" t="s">
        <v>41</v>
      </c>
      <c r="D112" s="90" t="s">
        <v>120</v>
      </c>
      <c r="E112" s="141" t="s">
        <v>127</v>
      </c>
      <c r="F112" s="118">
        <v>45663.552858796298</v>
      </c>
      <c r="G112" s="90">
        <v>1</v>
      </c>
      <c r="H112" s="100">
        <v>457</v>
      </c>
    </row>
    <row r="113" spans="2:8" ht="21.6" thickBot="1" x14ac:dyDescent="0.7">
      <c r="B113" s="94">
        <v>45663</v>
      </c>
      <c r="C113" s="104" t="s">
        <v>21</v>
      </c>
      <c r="D113" s="104" t="s">
        <v>121</v>
      </c>
      <c r="E113" s="145" t="s">
        <v>122</v>
      </c>
      <c r="F113" s="118">
        <v>45663.741296296299</v>
      </c>
      <c r="G113" s="104">
        <v>1</v>
      </c>
      <c r="H113" s="105">
        <v>566</v>
      </c>
    </row>
    <row r="114" spans="2:8" ht="22.2" thickBot="1" x14ac:dyDescent="0.75">
      <c r="B114" s="106" t="s">
        <v>93</v>
      </c>
      <c r="C114" s="107"/>
      <c r="D114" s="107"/>
      <c r="E114" s="107"/>
      <c r="F114" s="107"/>
      <c r="G114" s="107">
        <f>SUM(G112:G113)</f>
        <v>2</v>
      </c>
      <c r="H114" s="108">
        <f>SUM(H112:H113)</f>
        <v>1023</v>
      </c>
    </row>
    <row r="115" spans="2:8" ht="21.6" x14ac:dyDescent="0.7">
      <c r="B115" s="74"/>
      <c r="C115" s="3"/>
      <c r="D115" s="3"/>
      <c r="E115" s="3"/>
      <c r="F115" s="3"/>
      <c r="G115" s="75"/>
    </row>
    <row r="116" spans="2:8" ht="22.2" thickBot="1" x14ac:dyDescent="0.75">
      <c r="B116" s="40" t="s">
        <v>100</v>
      </c>
    </row>
    <row r="117" spans="2:8" ht="22.2" thickBot="1" x14ac:dyDescent="0.75">
      <c r="B117" s="91" t="s">
        <v>10</v>
      </c>
      <c r="C117" s="92" t="s">
        <v>88</v>
      </c>
      <c r="D117" s="92" t="s">
        <v>103</v>
      </c>
      <c r="E117" s="92" t="s">
        <v>89</v>
      </c>
      <c r="F117" s="92" t="s">
        <v>90</v>
      </c>
      <c r="G117" s="92" t="s">
        <v>91</v>
      </c>
      <c r="H117" s="93" t="s">
        <v>92</v>
      </c>
    </row>
    <row r="118" spans="2:8" x14ac:dyDescent="0.65">
      <c r="B118" s="89">
        <v>45663</v>
      </c>
      <c r="C118" s="122" t="s">
        <v>13</v>
      </c>
      <c r="D118" s="122" t="s">
        <v>121</v>
      </c>
      <c r="E118" s="146" t="s">
        <v>154</v>
      </c>
      <c r="F118" s="123" t="s">
        <v>155</v>
      </c>
      <c r="G118" s="90">
        <v>1</v>
      </c>
      <c r="H118" s="124">
        <v>826.34</v>
      </c>
    </row>
    <row r="119" spans="2:8" x14ac:dyDescent="0.65">
      <c r="B119" s="94">
        <v>45663</v>
      </c>
      <c r="C119" s="143" t="s">
        <v>31</v>
      </c>
      <c r="D119" s="143" t="s">
        <v>120</v>
      </c>
      <c r="E119" s="142" t="s">
        <v>127</v>
      </c>
      <c r="F119" s="135" t="s">
        <v>156</v>
      </c>
      <c r="G119" s="104">
        <v>1</v>
      </c>
      <c r="H119" s="144">
        <v>728.01</v>
      </c>
    </row>
    <row r="120" spans="2:8" x14ac:dyDescent="0.65">
      <c r="B120" s="94">
        <v>45663</v>
      </c>
      <c r="C120" s="143" t="s">
        <v>19</v>
      </c>
      <c r="D120" s="143" t="s">
        <v>120</v>
      </c>
      <c r="E120" s="142" t="s">
        <v>128</v>
      </c>
      <c r="F120" s="135" t="s">
        <v>157</v>
      </c>
      <c r="G120" s="104">
        <v>1</v>
      </c>
      <c r="H120" s="144">
        <v>1263.96</v>
      </c>
    </row>
    <row r="121" spans="2:8" ht="21.6" thickBot="1" x14ac:dyDescent="0.7">
      <c r="B121" s="125">
        <v>45663</v>
      </c>
      <c r="C121" s="126" t="s">
        <v>44</v>
      </c>
      <c r="D121" s="126" t="s">
        <v>120</v>
      </c>
      <c r="E121" s="147" t="s">
        <v>127</v>
      </c>
      <c r="F121" s="127" t="s">
        <v>158</v>
      </c>
      <c r="G121" s="128">
        <v>1</v>
      </c>
      <c r="H121" s="129">
        <v>916.01</v>
      </c>
    </row>
    <row r="122" spans="2:8" ht="22.2" thickBot="1" x14ac:dyDescent="0.75">
      <c r="B122" s="115" t="s">
        <v>93</v>
      </c>
      <c r="C122" s="116"/>
      <c r="D122" s="116"/>
      <c r="E122" s="116"/>
      <c r="F122" s="116"/>
      <c r="G122" s="116">
        <f>SUM(G118:G121)</f>
        <v>4</v>
      </c>
      <c r="H122" s="117">
        <f>SUM(H118:H121)</f>
        <v>3734.3199999999997</v>
      </c>
    </row>
    <row r="123" spans="2:8" ht="22.2" thickBot="1" x14ac:dyDescent="0.75">
      <c r="B123" s="57"/>
      <c r="C123" s="33"/>
      <c r="D123" s="33"/>
      <c r="E123" s="33"/>
      <c r="F123" s="33"/>
      <c r="G123" s="33"/>
    </row>
    <row r="124" spans="2:8" ht="22.2" thickBot="1" x14ac:dyDescent="0.75">
      <c r="B124" s="189" t="s">
        <v>152</v>
      </c>
      <c r="C124" s="190"/>
      <c r="D124" s="190"/>
      <c r="E124" s="191"/>
      <c r="F124" s="3"/>
      <c r="G124" s="30"/>
    </row>
    <row r="125" spans="2:8" ht="36.75" customHeight="1" thickBot="1" x14ac:dyDescent="0.75">
      <c r="B125" s="110" t="s">
        <v>11</v>
      </c>
      <c r="C125" s="111" t="s">
        <v>52</v>
      </c>
      <c r="D125" s="112" t="s">
        <v>53</v>
      </c>
      <c r="E125" s="113" t="s">
        <v>54</v>
      </c>
      <c r="F125" s="3"/>
      <c r="G125" s="30"/>
    </row>
    <row r="126" spans="2:8" ht="21.6" x14ac:dyDescent="0.7">
      <c r="B126" s="12" t="s">
        <v>22</v>
      </c>
      <c r="C126" s="6" t="s">
        <v>55</v>
      </c>
      <c r="D126" s="66">
        <v>5</v>
      </c>
      <c r="E126" s="67">
        <v>2</v>
      </c>
      <c r="F126" s="3"/>
      <c r="G126" s="30"/>
    </row>
    <row r="127" spans="2:8" ht="21.6" x14ac:dyDescent="0.7">
      <c r="B127" s="12" t="s">
        <v>23</v>
      </c>
      <c r="C127" s="6" t="s">
        <v>55</v>
      </c>
      <c r="D127" s="66">
        <v>3</v>
      </c>
      <c r="E127" s="67">
        <v>3</v>
      </c>
      <c r="F127" s="3"/>
      <c r="G127" s="30"/>
    </row>
    <row r="128" spans="2:8" ht="21.6" x14ac:dyDescent="0.7">
      <c r="B128" s="12" t="s">
        <v>48</v>
      </c>
      <c r="C128" s="6" t="s">
        <v>55</v>
      </c>
      <c r="D128" s="66">
        <v>6</v>
      </c>
      <c r="E128" s="67">
        <v>2</v>
      </c>
      <c r="F128" s="3"/>
    </row>
    <row r="129" spans="2:6" ht="21.6" x14ac:dyDescent="0.7">
      <c r="B129" s="12" t="s">
        <v>24</v>
      </c>
      <c r="C129" s="6" t="s">
        <v>55</v>
      </c>
      <c r="D129" s="66">
        <v>7</v>
      </c>
      <c r="E129" s="67">
        <v>4</v>
      </c>
      <c r="F129" s="3"/>
    </row>
    <row r="130" spans="2:6" ht="21.6" x14ac:dyDescent="0.7">
      <c r="B130" s="12" t="s">
        <v>25</v>
      </c>
      <c r="C130" s="6" t="s">
        <v>55</v>
      </c>
      <c r="D130" s="66">
        <v>8</v>
      </c>
      <c r="E130" s="67">
        <v>6</v>
      </c>
      <c r="F130" s="3"/>
    </row>
    <row r="131" spans="2:6" ht="21.6" x14ac:dyDescent="0.7">
      <c r="B131" s="12" t="s">
        <v>14</v>
      </c>
      <c r="C131" s="6" t="s">
        <v>56</v>
      </c>
      <c r="D131" s="66">
        <v>6</v>
      </c>
      <c r="E131" s="67">
        <v>8</v>
      </c>
      <c r="F131" s="3"/>
    </row>
    <row r="132" spans="2:6" ht="21.6" x14ac:dyDescent="0.7">
      <c r="B132" s="12" t="s">
        <v>15</v>
      </c>
      <c r="C132" s="6" t="s">
        <v>56</v>
      </c>
      <c r="D132" s="66">
        <v>29</v>
      </c>
      <c r="E132" s="67">
        <v>14</v>
      </c>
      <c r="F132" s="3"/>
    </row>
    <row r="133" spans="2:6" ht="22.2" thickBot="1" x14ac:dyDescent="0.75">
      <c r="B133" s="21" t="s">
        <v>26</v>
      </c>
      <c r="C133" s="24" t="s">
        <v>56</v>
      </c>
      <c r="D133" s="68">
        <v>15</v>
      </c>
      <c r="E133" s="69">
        <v>6</v>
      </c>
      <c r="F133" s="3"/>
    </row>
    <row r="134" spans="2:6" ht="22.2" thickBot="1" x14ac:dyDescent="0.75">
      <c r="B134" s="31" t="s">
        <v>73</v>
      </c>
      <c r="C134" s="32"/>
      <c r="D134" s="70">
        <f>+AVERAGE(D126:D133)</f>
        <v>9.875</v>
      </c>
      <c r="E134" s="71">
        <f>+AVERAGE(E126:E133)</f>
        <v>5.625</v>
      </c>
      <c r="F134" s="3"/>
    </row>
    <row r="135" spans="2:6" ht="21.6" x14ac:dyDescent="0.7">
      <c r="B135" t="s">
        <v>129</v>
      </c>
      <c r="C135" s="6" t="s">
        <v>57</v>
      </c>
      <c r="D135" s="66">
        <v>14</v>
      </c>
      <c r="E135" s="67">
        <v>7</v>
      </c>
      <c r="F135" s="3"/>
    </row>
    <row r="136" spans="2:6" ht="21.6" x14ac:dyDescent="0.7">
      <c r="B136" s="12" t="s">
        <v>27</v>
      </c>
      <c r="C136" s="6" t="s">
        <v>57</v>
      </c>
      <c r="D136" s="66">
        <v>8</v>
      </c>
      <c r="E136" s="67">
        <v>12</v>
      </c>
      <c r="F136" s="3"/>
    </row>
    <row r="137" spans="2:6" ht="21.6" x14ac:dyDescent="0.7">
      <c r="B137" s="12" t="s">
        <v>140</v>
      </c>
      <c r="C137" s="6" t="s">
        <v>57</v>
      </c>
      <c r="D137" s="66">
        <v>1</v>
      </c>
      <c r="E137" s="67">
        <v>13</v>
      </c>
      <c r="F137" s="3"/>
    </row>
    <row r="138" spans="2:6" ht="21.6" x14ac:dyDescent="0.7">
      <c r="B138" s="12" t="s">
        <v>28</v>
      </c>
      <c r="C138" s="6" t="s">
        <v>57</v>
      </c>
      <c r="D138" s="66">
        <v>14</v>
      </c>
      <c r="E138" s="67">
        <v>8</v>
      </c>
      <c r="F138" s="3"/>
    </row>
    <row r="139" spans="2:6" ht="21.6" x14ac:dyDescent="0.7">
      <c r="B139" s="12" t="s">
        <v>12</v>
      </c>
      <c r="C139" s="6" t="s">
        <v>57</v>
      </c>
      <c r="D139" s="66">
        <v>9</v>
      </c>
      <c r="E139" s="67">
        <v>9</v>
      </c>
      <c r="F139" s="3"/>
    </row>
    <row r="140" spans="2:6" ht="21.6" x14ac:dyDescent="0.7">
      <c r="B140" s="12" t="s">
        <v>29</v>
      </c>
      <c r="C140" s="6" t="s">
        <v>57</v>
      </c>
      <c r="D140" s="66">
        <v>8</v>
      </c>
      <c r="E140" s="67">
        <v>5</v>
      </c>
      <c r="F140" s="3"/>
    </row>
    <row r="141" spans="2:6" ht="21.6" x14ac:dyDescent="0.7">
      <c r="B141" s="12" t="s">
        <v>106</v>
      </c>
      <c r="C141" s="6" t="s">
        <v>57</v>
      </c>
      <c r="D141" s="66">
        <v>10</v>
      </c>
      <c r="E141" s="67">
        <v>2</v>
      </c>
      <c r="F141" s="3"/>
    </row>
    <row r="142" spans="2:6" ht="22.2" thickBot="1" x14ac:dyDescent="0.75">
      <c r="B142" s="12" t="s">
        <v>16</v>
      </c>
      <c r="C142" s="6" t="s">
        <v>57</v>
      </c>
      <c r="D142" s="66">
        <v>9</v>
      </c>
      <c r="E142" s="67">
        <v>9</v>
      </c>
      <c r="F142" s="3"/>
    </row>
    <row r="143" spans="2:6" ht="22.2" thickBot="1" x14ac:dyDescent="0.75">
      <c r="B143" s="31" t="s">
        <v>73</v>
      </c>
      <c r="C143" s="32"/>
      <c r="D143" s="70">
        <f>+AVERAGE(D135:D142)</f>
        <v>9.125</v>
      </c>
      <c r="E143" s="71">
        <f>+AVERAGE(E135:E142)</f>
        <v>8.125</v>
      </c>
      <c r="F143" s="3"/>
    </row>
    <row r="144" spans="2:6" ht="21.6" x14ac:dyDescent="0.7">
      <c r="B144" s="12" t="s">
        <v>30</v>
      </c>
      <c r="C144" s="6" t="s">
        <v>58</v>
      </c>
      <c r="D144" s="66">
        <v>13</v>
      </c>
      <c r="E144" s="67">
        <v>10</v>
      </c>
      <c r="F144" s="3"/>
    </row>
    <row r="145" spans="2:6" ht="21.6" x14ac:dyDescent="0.7">
      <c r="B145" s="12" t="s">
        <v>20</v>
      </c>
      <c r="C145" s="6" t="s">
        <v>58</v>
      </c>
      <c r="D145" s="66">
        <v>2</v>
      </c>
      <c r="E145" s="67">
        <v>5</v>
      </c>
      <c r="F145" s="3"/>
    </row>
    <row r="146" spans="2:6" ht="21.6" x14ac:dyDescent="0.7">
      <c r="B146" s="12" t="s">
        <v>18</v>
      </c>
      <c r="C146" s="6" t="s">
        <v>58</v>
      </c>
      <c r="D146" s="66">
        <v>11</v>
      </c>
      <c r="E146" s="67">
        <v>11</v>
      </c>
      <c r="F146" s="3"/>
    </row>
    <row r="147" spans="2:6" ht="21.6" x14ac:dyDescent="0.7">
      <c r="B147" s="12" t="s">
        <v>31</v>
      </c>
      <c r="C147" s="6" t="s">
        <v>58</v>
      </c>
      <c r="D147" s="66">
        <v>13</v>
      </c>
      <c r="E147" s="67">
        <v>8</v>
      </c>
      <c r="F147" s="3"/>
    </row>
    <row r="148" spans="2:6" ht="21.6" x14ac:dyDescent="0.7">
      <c r="B148" s="12" t="s">
        <v>17</v>
      </c>
      <c r="C148" s="6" t="s">
        <v>58</v>
      </c>
      <c r="D148" s="66">
        <v>5</v>
      </c>
      <c r="E148" s="67">
        <v>9</v>
      </c>
      <c r="F148" s="3"/>
    </row>
    <row r="149" spans="2:6" ht="21.6" x14ac:dyDescent="0.7">
      <c r="B149" s="12" t="s">
        <v>19</v>
      </c>
      <c r="C149" s="6" t="s">
        <v>58</v>
      </c>
      <c r="D149" s="66">
        <v>15</v>
      </c>
      <c r="E149" s="67">
        <v>12</v>
      </c>
      <c r="F149" s="3"/>
    </row>
    <row r="150" spans="2:6" ht="21.6" x14ac:dyDescent="0.7">
      <c r="B150" s="12" t="s">
        <v>143</v>
      </c>
      <c r="C150" s="6" t="s">
        <v>58</v>
      </c>
      <c r="D150" s="66">
        <v>27</v>
      </c>
      <c r="E150" s="67">
        <v>24</v>
      </c>
      <c r="F150" s="3"/>
    </row>
    <row r="151" spans="2:6" ht="22.2" thickBot="1" x14ac:dyDescent="0.75">
      <c r="B151" s="12" t="s">
        <v>32</v>
      </c>
      <c r="C151" s="6" t="s">
        <v>58</v>
      </c>
      <c r="D151" s="66">
        <v>13</v>
      </c>
      <c r="E151" s="67">
        <v>11</v>
      </c>
      <c r="F151" s="3"/>
    </row>
    <row r="152" spans="2:6" ht="22.2" thickBot="1" x14ac:dyDescent="0.75">
      <c r="B152" s="31" t="s">
        <v>73</v>
      </c>
      <c r="C152" s="32"/>
      <c r="D152" s="70">
        <f>+AVERAGE(D144:D151)</f>
        <v>12.375</v>
      </c>
      <c r="E152" s="71">
        <f>+AVERAGE(E144:E151)</f>
        <v>11.25</v>
      </c>
      <c r="F152" s="3"/>
    </row>
    <row r="153" spans="2:6" ht="21.6" x14ac:dyDescent="0.7">
      <c r="B153" s="12" t="s">
        <v>33</v>
      </c>
      <c r="C153" s="6" t="s">
        <v>59</v>
      </c>
      <c r="D153" s="66">
        <v>6</v>
      </c>
      <c r="E153" s="67">
        <v>7</v>
      </c>
      <c r="F153" s="3"/>
    </row>
    <row r="154" spans="2:6" ht="21.6" x14ac:dyDescent="0.7">
      <c r="B154" s="12" t="s">
        <v>34</v>
      </c>
      <c r="C154" s="6" t="s">
        <v>59</v>
      </c>
      <c r="D154" s="66">
        <v>14</v>
      </c>
      <c r="E154" s="67">
        <v>12</v>
      </c>
      <c r="F154" s="3"/>
    </row>
    <row r="155" spans="2:6" ht="21.6" x14ac:dyDescent="0.7">
      <c r="B155" s="12" t="s">
        <v>35</v>
      </c>
      <c r="C155" s="6" t="s">
        <v>59</v>
      </c>
      <c r="D155" s="66">
        <v>25</v>
      </c>
      <c r="E155" s="67">
        <v>14</v>
      </c>
      <c r="F155" s="3"/>
    </row>
    <row r="156" spans="2:6" ht="21.6" x14ac:dyDescent="0.7">
      <c r="B156" s="12" t="s">
        <v>36</v>
      </c>
      <c r="C156" s="6" t="s">
        <v>59</v>
      </c>
      <c r="D156" s="66">
        <v>0</v>
      </c>
      <c r="E156" s="67">
        <v>3</v>
      </c>
      <c r="F156" s="3"/>
    </row>
    <row r="157" spans="2:6" ht="21.6" x14ac:dyDescent="0.7">
      <c r="B157" s="12" t="s">
        <v>144</v>
      </c>
      <c r="C157" s="6" t="s">
        <v>59</v>
      </c>
      <c r="D157" s="66">
        <v>3</v>
      </c>
      <c r="E157" s="67">
        <v>1</v>
      </c>
      <c r="F157" s="3"/>
    </row>
    <row r="158" spans="2:6" ht="21.6" x14ac:dyDescent="0.7">
      <c r="B158" s="12" t="s">
        <v>37</v>
      </c>
      <c r="C158" s="6" t="s">
        <v>59</v>
      </c>
      <c r="D158" s="66">
        <v>12</v>
      </c>
      <c r="E158" s="67">
        <v>7</v>
      </c>
      <c r="F158" s="3"/>
    </row>
    <row r="159" spans="2:6" ht="21.6" x14ac:dyDescent="0.7">
      <c r="B159" s="12" t="s">
        <v>145</v>
      </c>
      <c r="C159" s="6" t="s">
        <v>59</v>
      </c>
      <c r="D159" s="66">
        <v>8</v>
      </c>
      <c r="E159" s="67">
        <v>5</v>
      </c>
      <c r="F159" s="3"/>
    </row>
    <row r="160" spans="2:6" ht="21.6" x14ac:dyDescent="0.7">
      <c r="B160" s="12" t="s">
        <v>38</v>
      </c>
      <c r="C160" s="6" t="s">
        <v>59</v>
      </c>
      <c r="D160" s="66">
        <v>2</v>
      </c>
      <c r="E160" s="67">
        <v>3</v>
      </c>
      <c r="F160" s="3"/>
    </row>
    <row r="161" spans="2:6" ht="22.2" thickBot="1" x14ac:dyDescent="0.75">
      <c r="B161" s="12" t="s">
        <v>39</v>
      </c>
      <c r="C161" s="6" t="s">
        <v>59</v>
      </c>
      <c r="D161" s="66">
        <v>4</v>
      </c>
      <c r="E161" s="67">
        <v>1</v>
      </c>
      <c r="F161" s="3"/>
    </row>
    <row r="162" spans="2:6" ht="22.2" thickBot="1" x14ac:dyDescent="0.75">
      <c r="B162" s="31" t="s">
        <v>73</v>
      </c>
      <c r="C162" s="32"/>
      <c r="D162" s="70">
        <f>+AVERAGE(D153:D161)</f>
        <v>8.2222222222222214</v>
      </c>
      <c r="E162" s="71">
        <f>+AVERAGE(E153:E161)</f>
        <v>5.8888888888888893</v>
      </c>
      <c r="F162" s="3"/>
    </row>
    <row r="163" spans="2:6" ht="21.6" x14ac:dyDescent="0.7">
      <c r="B163" s="12" t="s">
        <v>13</v>
      </c>
      <c r="C163" s="6" t="s">
        <v>60</v>
      </c>
      <c r="D163" s="66">
        <v>6</v>
      </c>
      <c r="E163" s="67">
        <v>1</v>
      </c>
      <c r="F163" s="3"/>
    </row>
    <row r="164" spans="2:6" ht="21.6" x14ac:dyDescent="0.7">
      <c r="B164" s="12" t="s">
        <v>40</v>
      </c>
      <c r="C164" s="6" t="s">
        <v>60</v>
      </c>
      <c r="D164" s="66">
        <v>2</v>
      </c>
      <c r="E164" s="67">
        <v>3</v>
      </c>
      <c r="F164" s="3"/>
    </row>
    <row r="165" spans="2:6" ht="21.6" x14ac:dyDescent="0.7">
      <c r="B165" s="12" t="s">
        <v>41</v>
      </c>
      <c r="C165" s="6" t="s">
        <v>60</v>
      </c>
      <c r="D165" s="66">
        <v>10</v>
      </c>
      <c r="E165" s="67">
        <v>4</v>
      </c>
      <c r="F165" s="3"/>
    </row>
    <row r="166" spans="2:6" ht="21.6" x14ac:dyDescent="0.7">
      <c r="B166" s="12" t="s">
        <v>42</v>
      </c>
      <c r="C166" s="6" t="s">
        <v>60</v>
      </c>
      <c r="D166" s="66">
        <v>0</v>
      </c>
      <c r="E166" s="67">
        <v>0</v>
      </c>
      <c r="F166" s="3"/>
    </row>
    <row r="167" spans="2:6" ht="21.6" x14ac:dyDescent="0.7">
      <c r="B167" s="12" t="s">
        <v>43</v>
      </c>
      <c r="C167" s="6" t="s">
        <v>60</v>
      </c>
      <c r="D167" s="66">
        <v>6</v>
      </c>
      <c r="E167" s="67">
        <v>5</v>
      </c>
      <c r="F167" s="3"/>
    </row>
    <row r="168" spans="2:6" ht="21.6" x14ac:dyDescent="0.7">
      <c r="B168" s="12" t="s">
        <v>44</v>
      </c>
      <c r="C168" s="6" t="s">
        <v>60</v>
      </c>
      <c r="D168" s="66">
        <v>9</v>
      </c>
      <c r="E168" s="67">
        <v>0</v>
      </c>
      <c r="F168" s="3"/>
    </row>
    <row r="169" spans="2:6" ht="21.6" x14ac:dyDescent="0.7">
      <c r="B169" s="12" t="s">
        <v>21</v>
      </c>
      <c r="C169" s="6" t="s">
        <v>60</v>
      </c>
      <c r="D169" s="66">
        <v>5</v>
      </c>
      <c r="E169" s="67">
        <v>1</v>
      </c>
      <c r="F169" s="3"/>
    </row>
    <row r="170" spans="2:6" ht="22.2" thickBot="1" x14ac:dyDescent="0.75">
      <c r="B170" s="21" t="s">
        <v>45</v>
      </c>
      <c r="C170" s="24" t="s">
        <v>60</v>
      </c>
      <c r="D170" s="68">
        <v>7</v>
      </c>
      <c r="E170" s="69">
        <v>7</v>
      </c>
      <c r="F170" s="3"/>
    </row>
    <row r="171" spans="2:6" ht="22.2" thickBot="1" x14ac:dyDescent="0.75">
      <c r="B171" s="31" t="s">
        <v>73</v>
      </c>
      <c r="C171" s="32"/>
      <c r="D171" s="70">
        <f>+AVERAGE(D163:D170)</f>
        <v>5.625</v>
      </c>
      <c r="E171" s="71">
        <f>+AVERAGE(E163:E170)</f>
        <v>2.625</v>
      </c>
      <c r="F171" s="3"/>
    </row>
    <row r="172" spans="2:6" ht="21.6" x14ac:dyDescent="0.7">
      <c r="B172" s="3"/>
      <c r="D172" s="76"/>
      <c r="E172" s="76"/>
      <c r="F172" s="3"/>
    </row>
    <row r="174" spans="2:6" ht="21.6" x14ac:dyDescent="0.7">
      <c r="C174" s="176" t="s">
        <v>153</v>
      </c>
      <c r="D174" s="177"/>
      <c r="E174" s="178"/>
    </row>
    <row r="176" spans="2:6" ht="22.2" thickBot="1" x14ac:dyDescent="0.75">
      <c r="B176" s="187" t="s">
        <v>75</v>
      </c>
      <c r="C176" s="188"/>
    </row>
    <row r="177" spans="2:6" ht="22.2" thickBot="1" x14ac:dyDescent="0.75">
      <c r="B177" s="84" t="s">
        <v>10</v>
      </c>
      <c r="C177" s="85" t="s">
        <v>76</v>
      </c>
      <c r="D177" s="85" t="s">
        <v>11</v>
      </c>
      <c r="E177" s="85" t="s">
        <v>77</v>
      </c>
      <c r="F177" s="65" t="s">
        <v>78</v>
      </c>
    </row>
    <row r="178" spans="2:6" x14ac:dyDescent="0.65">
      <c r="B178" s="78">
        <v>45663</v>
      </c>
      <c r="C178" s="6" t="s">
        <v>161</v>
      </c>
      <c r="D178" s="6" t="s">
        <v>162</v>
      </c>
      <c r="E178" s="6" t="s">
        <v>123</v>
      </c>
      <c r="F178" s="82">
        <v>27561</v>
      </c>
    </row>
    <row r="179" spans="2:6" x14ac:dyDescent="0.65">
      <c r="B179" s="78">
        <v>45663</v>
      </c>
      <c r="C179" s="6" t="s">
        <v>163</v>
      </c>
      <c r="D179" s="6" t="s">
        <v>162</v>
      </c>
      <c r="E179" s="6" t="s">
        <v>166</v>
      </c>
      <c r="F179" s="82">
        <v>7116</v>
      </c>
    </row>
    <row r="180" spans="2:6" x14ac:dyDescent="0.65">
      <c r="B180" s="78">
        <v>45663</v>
      </c>
      <c r="C180" s="6" t="s">
        <v>164</v>
      </c>
      <c r="D180" s="6" t="s">
        <v>45</v>
      </c>
      <c r="E180" s="6" t="s">
        <v>167</v>
      </c>
      <c r="F180" s="82">
        <v>678</v>
      </c>
    </row>
    <row r="181" spans="2:6" x14ac:dyDescent="0.65">
      <c r="B181" s="78">
        <v>45663</v>
      </c>
      <c r="C181" s="6" t="s">
        <v>165</v>
      </c>
      <c r="D181" s="6" t="s">
        <v>16</v>
      </c>
      <c r="E181" s="6" t="s">
        <v>168</v>
      </c>
      <c r="F181" s="82">
        <v>1402</v>
      </c>
    </row>
    <row r="182" spans="2:6" ht="22.2" thickBot="1" x14ac:dyDescent="0.75">
      <c r="B182" s="58" t="s">
        <v>79</v>
      </c>
      <c r="C182" s="59"/>
      <c r="D182" s="59"/>
      <c r="E182" s="59"/>
      <c r="F182" s="63">
        <f>SUM(F178:F181)</f>
        <v>36757</v>
      </c>
    </row>
    <row r="183" spans="2:6" ht="22.2" thickBot="1" x14ac:dyDescent="0.75">
      <c r="B183" s="33"/>
      <c r="C183" s="33"/>
      <c r="D183" s="33"/>
      <c r="E183" s="33"/>
      <c r="F183" s="33"/>
    </row>
    <row r="184" spans="2:6" ht="22.2" thickBot="1" x14ac:dyDescent="0.75">
      <c r="B184" s="183" t="s">
        <v>80</v>
      </c>
      <c r="C184" s="184"/>
    </row>
    <row r="185" spans="2:6" ht="22.2" thickBot="1" x14ac:dyDescent="0.75">
      <c r="B185" s="41" t="s">
        <v>10</v>
      </c>
      <c r="C185" s="42" t="s">
        <v>11</v>
      </c>
      <c r="D185" s="48" t="s">
        <v>81</v>
      </c>
      <c r="E185" s="48" t="s">
        <v>82</v>
      </c>
      <c r="F185" s="65" t="s">
        <v>83</v>
      </c>
    </row>
    <row r="186" spans="2:6" x14ac:dyDescent="0.65">
      <c r="B186" s="43">
        <v>45663</v>
      </c>
      <c r="C186" s="23" t="s">
        <v>30</v>
      </c>
      <c r="D186" s="72">
        <v>452</v>
      </c>
      <c r="E186" s="72">
        <v>9.0399999999999991</v>
      </c>
      <c r="F186" s="47">
        <f>E186/D186</f>
        <v>1.9999999999999997E-2</v>
      </c>
    </row>
    <row r="187" spans="2:6" x14ac:dyDescent="0.65">
      <c r="B187" s="44">
        <v>45663</v>
      </c>
      <c r="C187" s="6" t="s">
        <v>34</v>
      </c>
      <c r="D187" s="46">
        <v>1800</v>
      </c>
      <c r="E187" s="46">
        <v>90</v>
      </c>
      <c r="F187" s="47">
        <f t="shared" ref="F187:F201" si="1">E187/D187</f>
        <v>0.05</v>
      </c>
    </row>
    <row r="188" spans="2:6" x14ac:dyDescent="0.65">
      <c r="B188" s="44">
        <v>45663</v>
      </c>
      <c r="C188" s="6" t="s">
        <v>20</v>
      </c>
      <c r="D188" s="46">
        <v>450</v>
      </c>
      <c r="E188" s="46">
        <v>9</v>
      </c>
      <c r="F188" s="47">
        <f t="shared" si="1"/>
        <v>0.02</v>
      </c>
    </row>
    <row r="189" spans="2:6" x14ac:dyDescent="0.65">
      <c r="B189" s="44">
        <v>45663</v>
      </c>
      <c r="C189" s="6" t="s">
        <v>162</v>
      </c>
      <c r="D189" s="46">
        <v>353773</v>
      </c>
      <c r="E189" s="46">
        <v>113983.30000000008</v>
      </c>
      <c r="F189" s="47">
        <f t="shared" si="1"/>
        <v>0.3221933273596348</v>
      </c>
    </row>
    <row r="190" spans="2:6" x14ac:dyDescent="0.65">
      <c r="B190" s="44">
        <v>45663</v>
      </c>
      <c r="C190" s="6" t="s">
        <v>18</v>
      </c>
      <c r="D190" s="46">
        <v>896</v>
      </c>
      <c r="E190" s="46">
        <v>89.6</v>
      </c>
      <c r="F190" s="47">
        <f t="shared" si="1"/>
        <v>9.9999999999999992E-2</v>
      </c>
    </row>
    <row r="191" spans="2:6" x14ac:dyDescent="0.65">
      <c r="B191" s="44">
        <v>45663</v>
      </c>
      <c r="C191" s="6" t="s">
        <v>144</v>
      </c>
      <c r="D191" s="46">
        <v>13224</v>
      </c>
      <c r="E191" s="46">
        <v>396.72</v>
      </c>
      <c r="F191" s="47">
        <f t="shared" si="1"/>
        <v>3.0000000000000002E-2</v>
      </c>
    </row>
    <row r="192" spans="2:6" x14ac:dyDescent="0.65">
      <c r="B192" s="44">
        <v>45663</v>
      </c>
      <c r="C192" s="6" t="s">
        <v>41</v>
      </c>
      <c r="D192" s="46">
        <v>5520</v>
      </c>
      <c r="E192" s="46">
        <v>110.4</v>
      </c>
      <c r="F192" s="47">
        <f t="shared" si="1"/>
        <v>0.02</v>
      </c>
    </row>
    <row r="193" spans="2:11" x14ac:dyDescent="0.65">
      <c r="B193" s="44">
        <v>45663</v>
      </c>
      <c r="C193" s="6" t="s">
        <v>17</v>
      </c>
      <c r="D193" s="46">
        <v>857</v>
      </c>
      <c r="E193" s="46">
        <v>17.14</v>
      </c>
      <c r="F193" s="47">
        <f t="shared" si="1"/>
        <v>0.02</v>
      </c>
    </row>
    <row r="194" spans="2:11" x14ac:dyDescent="0.65">
      <c r="B194" s="44">
        <v>45663</v>
      </c>
      <c r="C194" s="6" t="s">
        <v>42</v>
      </c>
      <c r="D194" s="46">
        <v>4720.6000000000004</v>
      </c>
      <c r="E194" s="46">
        <v>316.62</v>
      </c>
      <c r="F194" s="47">
        <f t="shared" si="1"/>
        <v>6.7071982375121797E-2</v>
      </c>
    </row>
    <row r="195" spans="2:11" x14ac:dyDescent="0.65">
      <c r="B195" s="44">
        <v>45663</v>
      </c>
      <c r="C195" s="6" t="s">
        <v>124</v>
      </c>
      <c r="D195" s="46">
        <v>800</v>
      </c>
      <c r="E195" s="46">
        <v>16</v>
      </c>
      <c r="F195" s="47">
        <f t="shared" si="1"/>
        <v>0.02</v>
      </c>
    </row>
    <row r="196" spans="2:11" x14ac:dyDescent="0.65">
      <c r="B196" s="44">
        <v>45663</v>
      </c>
      <c r="C196" s="6" t="s">
        <v>125</v>
      </c>
      <c r="D196" s="46">
        <v>28329.759999999995</v>
      </c>
      <c r="E196" s="46">
        <v>566.5999999999998</v>
      </c>
      <c r="F196" s="47">
        <f t="shared" si="1"/>
        <v>2.0000169433133212E-2</v>
      </c>
    </row>
    <row r="197" spans="2:11" x14ac:dyDescent="0.65">
      <c r="B197" s="44">
        <v>45663</v>
      </c>
      <c r="C197" s="6" t="s">
        <v>28</v>
      </c>
      <c r="D197" s="46">
        <v>4678.5400000000009</v>
      </c>
      <c r="E197" s="46">
        <v>169.41999999999996</v>
      </c>
      <c r="F197" s="47">
        <f t="shared" si="1"/>
        <v>3.6212151654148504E-2</v>
      </c>
    </row>
    <row r="198" spans="2:11" x14ac:dyDescent="0.65">
      <c r="B198" s="44">
        <v>45663</v>
      </c>
      <c r="C198" s="6" t="s">
        <v>19</v>
      </c>
      <c r="D198" s="46">
        <v>676</v>
      </c>
      <c r="E198" s="46">
        <v>13.52</v>
      </c>
      <c r="F198" s="47">
        <f t="shared" si="1"/>
        <v>0.02</v>
      </c>
    </row>
    <row r="199" spans="2:11" x14ac:dyDescent="0.65">
      <c r="B199" s="44">
        <v>45663</v>
      </c>
      <c r="C199" s="6" t="s">
        <v>24</v>
      </c>
      <c r="D199" s="46">
        <v>469.97</v>
      </c>
      <c r="E199" s="46">
        <v>14.09</v>
      </c>
      <c r="F199" s="47">
        <f t="shared" si="1"/>
        <v>2.9980637061940121E-2</v>
      </c>
    </row>
    <row r="200" spans="2:11" x14ac:dyDescent="0.65">
      <c r="B200" s="44">
        <v>45663</v>
      </c>
      <c r="C200" s="6" t="s">
        <v>12</v>
      </c>
      <c r="D200" s="46">
        <v>51450</v>
      </c>
      <c r="E200" s="46">
        <v>2574.56</v>
      </c>
      <c r="F200" s="47">
        <f t="shared" si="1"/>
        <v>5.0040038872691935E-2</v>
      </c>
    </row>
    <row r="201" spans="2:11" x14ac:dyDescent="0.65">
      <c r="B201" s="44">
        <v>45663</v>
      </c>
      <c r="C201" s="6" t="s">
        <v>25</v>
      </c>
      <c r="D201" s="46">
        <v>2123</v>
      </c>
      <c r="E201" s="46">
        <v>424.6</v>
      </c>
      <c r="F201" s="47">
        <f t="shared" si="1"/>
        <v>0.2</v>
      </c>
    </row>
    <row r="202" spans="2:11" ht="22.2" thickBot="1" x14ac:dyDescent="0.75">
      <c r="B202" s="58" t="s">
        <v>79</v>
      </c>
      <c r="C202" s="59"/>
      <c r="D202" s="73">
        <f>SUM(D186:D201)</f>
        <v>470219.86999999994</v>
      </c>
      <c r="E202" s="73">
        <f>SUM(E186:E201)</f>
        <v>118800.61000000007</v>
      </c>
      <c r="F202" s="60">
        <f>SUM(F186:F201)</f>
        <v>1.0254983067566705</v>
      </c>
    </row>
    <row r="203" spans="2:11" ht="21.6" thickBot="1" x14ac:dyDescent="0.7">
      <c r="B203" s="6"/>
      <c r="C203" s="6"/>
      <c r="D203" s="6"/>
      <c r="E203" s="6"/>
      <c r="F203" s="6"/>
    </row>
    <row r="204" spans="2:11" ht="22.2" thickBot="1" x14ac:dyDescent="0.75">
      <c r="B204" s="187" t="s">
        <v>94</v>
      </c>
      <c r="C204" s="188"/>
    </row>
    <row r="205" spans="2:11" ht="22.2" thickBot="1" x14ac:dyDescent="0.75">
      <c r="B205" s="194" t="s">
        <v>10</v>
      </c>
      <c r="C205" s="164" t="s">
        <v>76</v>
      </c>
      <c r="D205" s="166" t="s">
        <v>11</v>
      </c>
      <c r="E205" s="192" t="s">
        <v>95</v>
      </c>
      <c r="F205" s="193"/>
      <c r="G205" s="192" t="s">
        <v>96</v>
      </c>
      <c r="H205" s="193"/>
      <c r="I205" s="164" t="s">
        <v>97</v>
      </c>
      <c r="J205" s="164" t="s">
        <v>84</v>
      </c>
      <c r="K205" s="166" t="s">
        <v>101</v>
      </c>
    </row>
    <row r="206" spans="2:11" ht="22.2" thickBot="1" x14ac:dyDescent="0.75">
      <c r="B206" s="195"/>
      <c r="C206" s="165"/>
      <c r="D206" s="167"/>
      <c r="E206" s="84" t="s">
        <v>98</v>
      </c>
      <c r="F206" s="65" t="s">
        <v>99</v>
      </c>
      <c r="G206" s="84" t="s">
        <v>98</v>
      </c>
      <c r="H206" s="65" t="s">
        <v>99</v>
      </c>
      <c r="I206" s="165"/>
      <c r="J206" s="165"/>
      <c r="K206" s="167"/>
    </row>
    <row r="207" spans="2:11" x14ac:dyDescent="0.65">
      <c r="B207" s="83">
        <v>45663</v>
      </c>
      <c r="C207" s="79" t="s">
        <v>171</v>
      </c>
      <c r="D207" s="79" t="s">
        <v>29</v>
      </c>
      <c r="E207" s="86">
        <v>45663</v>
      </c>
      <c r="F207" s="87">
        <v>0.78188657407407403</v>
      </c>
      <c r="G207" s="86">
        <v>45663</v>
      </c>
      <c r="H207" s="87" t="s">
        <v>172</v>
      </c>
      <c r="I207" s="88">
        <v>0.5</v>
      </c>
      <c r="J207" s="79">
        <v>529</v>
      </c>
      <c r="K207" s="81" t="s">
        <v>126</v>
      </c>
    </row>
    <row r="208" spans="2:11" ht="22.2" thickBot="1" x14ac:dyDescent="0.75">
      <c r="B208" s="58" t="s">
        <v>79</v>
      </c>
      <c r="C208" s="59"/>
      <c r="D208" s="59"/>
      <c r="E208" s="61"/>
      <c r="F208" s="61"/>
      <c r="G208" s="61"/>
      <c r="H208" s="61"/>
      <c r="I208" s="64">
        <f>SUM(I207:I207)</f>
        <v>0.5</v>
      </c>
      <c r="J208" s="64">
        <f>SUM(J207:J207)</f>
        <v>529</v>
      </c>
      <c r="K208" s="62"/>
    </row>
    <row r="209" spans="2:6" ht="21.6" thickBot="1" x14ac:dyDescent="0.7">
      <c r="B209" s="6"/>
      <c r="C209" s="6"/>
      <c r="D209" s="6"/>
      <c r="E209" s="6"/>
      <c r="F209" s="6"/>
    </row>
    <row r="210" spans="2:6" ht="22.2" thickBot="1" x14ac:dyDescent="0.75">
      <c r="B210" s="183" t="s">
        <v>85</v>
      </c>
      <c r="C210" s="184"/>
    </row>
    <row r="211" spans="2:6" ht="22.2" thickBot="1" x14ac:dyDescent="0.75">
      <c r="B211" s="84" t="s">
        <v>10</v>
      </c>
      <c r="C211" s="85" t="s">
        <v>76</v>
      </c>
      <c r="D211" s="85" t="s">
        <v>11</v>
      </c>
      <c r="E211" s="85" t="s">
        <v>86</v>
      </c>
      <c r="F211" s="65" t="s">
        <v>84</v>
      </c>
    </row>
    <row r="212" spans="2:6" x14ac:dyDescent="0.65">
      <c r="B212" s="44">
        <v>45663</v>
      </c>
      <c r="C212" s="6" t="s">
        <v>169</v>
      </c>
      <c r="D212" s="6" t="s">
        <v>36</v>
      </c>
      <c r="E212" s="79">
        <v>1</v>
      </c>
      <c r="F212" s="80">
        <v>226</v>
      </c>
    </row>
    <row r="213" spans="2:6" x14ac:dyDescent="0.65">
      <c r="B213" s="44">
        <v>45663</v>
      </c>
      <c r="C213" s="6" t="s">
        <v>170</v>
      </c>
      <c r="D213" s="6" t="s">
        <v>39</v>
      </c>
      <c r="E213" s="79">
        <v>1</v>
      </c>
      <c r="F213" s="80">
        <v>226</v>
      </c>
    </row>
    <row r="214" spans="2:6" ht="22.2" thickBot="1" x14ac:dyDescent="0.75">
      <c r="B214" s="58" t="s">
        <v>79</v>
      </c>
      <c r="C214" s="59"/>
      <c r="D214" s="59"/>
      <c r="E214" s="64">
        <f>SUM(E212:E213)</f>
        <v>2</v>
      </c>
      <c r="F214" s="77">
        <f>SUM(F212:F213)</f>
        <v>452</v>
      </c>
    </row>
  </sheetData>
  <mergeCells count="27">
    <mergeCell ref="C2:E2"/>
    <mergeCell ref="B4:C4"/>
    <mergeCell ref="E6:F6"/>
    <mergeCell ref="K205:K206"/>
    <mergeCell ref="B210:C210"/>
    <mergeCell ref="B36:C36"/>
    <mergeCell ref="C174:E174"/>
    <mergeCell ref="B176:C176"/>
    <mergeCell ref="B184:C184"/>
    <mergeCell ref="B124:E124"/>
    <mergeCell ref="E205:F205"/>
    <mergeCell ref="G205:H205"/>
    <mergeCell ref="I205:I206"/>
    <mergeCell ref="J205:J206"/>
    <mergeCell ref="B204:C204"/>
    <mergeCell ref="B205:B206"/>
    <mergeCell ref="B6:B7"/>
    <mergeCell ref="C205:C206"/>
    <mergeCell ref="D205:D206"/>
    <mergeCell ref="G6:G7"/>
    <mergeCell ref="D6:D7"/>
    <mergeCell ref="C6:C7"/>
    <mergeCell ref="B39:C39"/>
    <mergeCell ref="B94:C94"/>
    <mergeCell ref="B52:C52"/>
    <mergeCell ref="B65:C65"/>
    <mergeCell ref="B78:C78"/>
  </mergeCells>
  <conditionalFormatting sqref="D126:E172">
    <cfRule type="cellIs" dxfId="0" priority="1" operator="greaterThan">
      <formula>15</formula>
    </cfRule>
  </conditionalFormatting>
  <pageMargins left="0" right="0" top="0" bottom="0" header="0" footer="0"/>
  <pageSetup scale="42" fitToHeight="3" orientation="portrait" r:id="rId1"/>
  <rowBreaks count="2" manualBreakCount="2">
    <brk id="76" max="16383" man="1"/>
    <brk id="17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3"/>
  <sheetViews>
    <sheetView zoomScaleNormal="100" workbookViewId="0">
      <selection activeCell="B3" sqref="B3:I13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96" t="s">
        <v>160</v>
      </c>
      <c r="C3" s="197"/>
    </row>
    <row r="4" spans="2:9" ht="22.2" thickBot="1" x14ac:dyDescent="0.75">
      <c r="B4" s="40" t="s">
        <v>63</v>
      </c>
    </row>
    <row r="5" spans="2:9" ht="65.400000000000006" thickBot="1" x14ac:dyDescent="0.7">
      <c r="B5" s="52" t="s">
        <v>10</v>
      </c>
      <c r="C5" s="53" t="s">
        <v>11</v>
      </c>
      <c r="D5" s="53" t="s">
        <v>64</v>
      </c>
      <c r="E5" s="53" t="s">
        <v>65</v>
      </c>
      <c r="F5" s="53" t="s">
        <v>66</v>
      </c>
      <c r="G5" s="53" t="s">
        <v>67</v>
      </c>
      <c r="H5" s="53" t="s">
        <v>68</v>
      </c>
      <c r="I5" s="54" t="s">
        <v>69</v>
      </c>
    </row>
    <row r="6" spans="2:9" x14ac:dyDescent="0.65">
      <c r="B6" s="132">
        <v>45663</v>
      </c>
      <c r="C6" s="90" t="s">
        <v>15</v>
      </c>
      <c r="D6" s="133">
        <v>6</v>
      </c>
      <c r="E6" s="134">
        <v>4791.8100000000004</v>
      </c>
      <c r="F6" s="133">
        <v>6</v>
      </c>
      <c r="G6" s="133">
        <v>4699</v>
      </c>
      <c r="H6" s="134">
        <v>92.8100000000004</v>
      </c>
      <c r="I6" s="154" t="s">
        <v>159</v>
      </c>
    </row>
    <row r="7" spans="2:9" x14ac:dyDescent="0.65">
      <c r="B7" s="78">
        <v>45663</v>
      </c>
      <c r="C7" s="6" t="s">
        <v>13</v>
      </c>
      <c r="D7" s="120">
        <v>17</v>
      </c>
      <c r="E7" s="121">
        <v>14314.88</v>
      </c>
      <c r="F7" s="120">
        <v>17</v>
      </c>
      <c r="G7" s="120">
        <v>14408</v>
      </c>
      <c r="H7" s="121">
        <v>-93.1200000000008</v>
      </c>
      <c r="I7" s="119" t="s">
        <v>159</v>
      </c>
    </row>
    <row r="8" spans="2:9" ht="21.6" thickBot="1" x14ac:dyDescent="0.7">
      <c r="B8" s="97">
        <v>45663</v>
      </c>
      <c r="C8" s="24" t="s">
        <v>21</v>
      </c>
      <c r="D8" s="98">
        <v>9</v>
      </c>
      <c r="E8" s="99">
        <v>7414</v>
      </c>
      <c r="F8" s="98">
        <v>10</v>
      </c>
      <c r="G8" s="98">
        <v>7987</v>
      </c>
      <c r="H8" s="99">
        <f t="shared" ref="H8" si="0">E8-G8</f>
        <v>-573</v>
      </c>
      <c r="I8" s="131" t="s">
        <v>122</v>
      </c>
    </row>
    <row r="9" spans="2:9" x14ac:dyDescent="0.65">
      <c r="B9" s="38"/>
      <c r="C9" s="36"/>
      <c r="D9" s="36"/>
      <c r="E9" s="36"/>
      <c r="F9" s="36"/>
      <c r="G9" s="36"/>
      <c r="H9" s="37"/>
      <c r="I9" s="39"/>
    </row>
    <row r="10" spans="2:9" ht="22.2" thickBot="1" x14ac:dyDescent="0.75">
      <c r="B10" s="40" t="s">
        <v>70</v>
      </c>
      <c r="E10" s="26"/>
      <c r="G10" s="26"/>
      <c r="H10" s="26"/>
    </row>
    <row r="11" spans="2:9" ht="65.400000000000006" thickBot="1" x14ac:dyDescent="0.7">
      <c r="B11" s="52" t="s">
        <v>10</v>
      </c>
      <c r="C11" s="53" t="s">
        <v>11</v>
      </c>
      <c r="D11" s="53" t="s">
        <v>71</v>
      </c>
      <c r="E11" s="53" t="s">
        <v>72</v>
      </c>
      <c r="F11" s="53" t="s">
        <v>66</v>
      </c>
      <c r="G11" s="53" t="s">
        <v>67</v>
      </c>
      <c r="H11" s="53" t="s">
        <v>68</v>
      </c>
      <c r="I11" s="54" t="s">
        <v>69</v>
      </c>
    </row>
    <row r="12" spans="2:9" ht="42" x14ac:dyDescent="0.65">
      <c r="B12" s="132">
        <v>45663</v>
      </c>
      <c r="C12" s="23" t="s">
        <v>31</v>
      </c>
      <c r="D12" s="95">
        <v>3</v>
      </c>
      <c r="E12" s="96">
        <v>784.21</v>
      </c>
      <c r="F12" s="95">
        <v>3</v>
      </c>
      <c r="G12" s="95">
        <v>868</v>
      </c>
      <c r="H12" s="96">
        <v>-83.789999999999964</v>
      </c>
      <c r="I12" s="130" t="s">
        <v>141</v>
      </c>
    </row>
    <row r="13" spans="2:9" ht="21.6" thickBot="1" x14ac:dyDescent="0.7">
      <c r="B13" s="153">
        <v>45663</v>
      </c>
      <c r="C13" s="24" t="s">
        <v>29</v>
      </c>
      <c r="D13" s="98">
        <v>6</v>
      </c>
      <c r="E13" s="99">
        <v>6829.7899999999991</v>
      </c>
      <c r="F13" s="98">
        <v>7</v>
      </c>
      <c r="G13" s="99">
        <v>7359</v>
      </c>
      <c r="H13" s="99">
        <v>-529.21000000000095</v>
      </c>
      <c r="I13" s="131" t="s">
        <v>142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2025-01-07T11:57:34Z</cp:lastPrinted>
  <dcterms:created xsi:type="dcterms:W3CDTF">2024-02-01T05:47:36Z</dcterms:created>
  <dcterms:modified xsi:type="dcterms:W3CDTF">2025-01-07T11:58:06Z</dcterms:modified>
</cp:coreProperties>
</file>