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cfcd1f3f2f01c0/Desktop/SKS OFFICE/ONLINE/REPORT'25/"/>
    </mc:Choice>
  </mc:AlternateContent>
  <xr:revisionPtr revIDLastSave="70" documentId="13_ncr:1_{3E9540C5-2F83-44BF-86DC-EF0C3C852F38}" xr6:coauthVersionLast="47" xr6:coauthVersionMax="47" xr10:uidLastSave="{6BE7771C-D22F-4B7B-B659-F89780F1492B}"/>
  <bookViews>
    <workbookView xWindow="-108" yWindow="-108" windowWidth="23256" windowHeight="12456" xr2:uid="{122FE27D-04D0-4A59-9F21-D92B864EFB30}"/>
  </bookViews>
  <sheets>
    <sheet name="Report 1" sheetId="1" r:id="rId1"/>
    <sheet name="Sheet1" sheetId="2" state="hidden" r:id="rId2"/>
  </sheets>
  <definedNames>
    <definedName name="_xlnm._FilterDatabase" localSheetId="0" hidden="1">'Report 1'!$B$68:$H$75</definedName>
    <definedName name="_xlnm._FilterDatabase" localSheetId="1" hidden="1">Sheet1!$B$3:$I$19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0" i="1" l="1"/>
  <c r="F151" i="1"/>
  <c r="F152" i="1"/>
  <c r="F153" i="1"/>
  <c r="F154" i="1"/>
  <c r="F155" i="1"/>
  <c r="F142" i="1"/>
  <c r="F149" i="1"/>
  <c r="F156" i="1"/>
  <c r="F157" i="1"/>
  <c r="E175" i="1" l="1"/>
  <c r="F175" i="1"/>
  <c r="F160" i="1"/>
  <c r="F159" i="1"/>
  <c r="F158" i="1"/>
  <c r="D161" i="1"/>
  <c r="G75" i="1"/>
  <c r="H75" i="1"/>
  <c r="G84" i="1" l="1"/>
  <c r="I168" i="1"/>
  <c r="J168" i="1"/>
  <c r="H84" i="1" l="1"/>
  <c r="F148" i="1" l="1"/>
  <c r="F147" i="1"/>
  <c r="F146" i="1"/>
  <c r="E161" i="1" l="1"/>
  <c r="F161" i="1" l="1"/>
  <c r="G8" i="1" l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<sst xmlns="http://schemas.openxmlformats.org/spreadsheetml/2006/main" count="352" uniqueCount="203">
  <si>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</si>
  <si>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</si>
  <si>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</si>
  <si>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</si>
  <si>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</si>
  <si>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</si>
  <si>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</si>
  <si>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</si>
  <si>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</si>
  <si>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</si>
  <si>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</si>
  <si>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</si>
  <si>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</si>
  <si>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</si>
  <si>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ADAYAR</t>
  </si>
  <si>
    <t>ASHOK NAGAR</t>
  </si>
  <si>
    <t>WEST MAMBALAM</t>
  </si>
  <si>
    <t>MYLAPORE</t>
  </si>
  <si>
    <t>KATHIPARA</t>
  </si>
  <si>
    <t>PURASAIWAKKAM</t>
  </si>
  <si>
    <t>EGMORE</t>
  </si>
  <si>
    <t>TAMBARAM WEST</t>
  </si>
  <si>
    <t>BESANT NAGAR</t>
  </si>
  <si>
    <t>KARAPAKKAM</t>
  </si>
  <si>
    <t>THURAIPAKKAM</t>
  </si>
  <si>
    <t>VELACHERY</t>
  </si>
  <si>
    <t>VN ROAD TNAGAR</t>
  </si>
  <si>
    <t>KANCHIPURAM</t>
  </si>
  <si>
    <t>PORUR</t>
  </si>
  <si>
    <t>VALASARAVAKKAM</t>
  </si>
  <si>
    <t>ALWARPET</t>
  </si>
  <si>
    <t>LUZ NEW</t>
  </si>
  <si>
    <t>TRIPLICANE</t>
  </si>
  <si>
    <t>AMBATTUR</t>
  </si>
  <si>
    <t>ANNA NAGAR</t>
  </si>
  <si>
    <t>AVADI</t>
  </si>
  <si>
    <t>AYANAVARAM</t>
  </si>
  <si>
    <t>MOGAPPAIR</t>
  </si>
  <si>
    <t>THIRUVALLUR</t>
  </si>
  <si>
    <t>VILLIVAKKAM SKS</t>
  </si>
  <si>
    <t>MADIPAKKAM</t>
  </si>
  <si>
    <t>MEDAVAKKAM</t>
  </si>
  <si>
    <t>NANGANALLUR</t>
  </si>
  <si>
    <t>NANGANALLUR WEST</t>
  </si>
  <si>
    <t>SAIDAPET</t>
  </si>
  <si>
    <t>THIRUVANNAMALAI</t>
  </si>
  <si>
    <t xml:space="preserve">BRANCH IN SWIGGY </t>
  </si>
  <si>
    <t>BRANCH IN ZOMATO</t>
  </si>
  <si>
    <t>KELAMBAKKAM</t>
  </si>
  <si>
    <t>Restaurant Trade Discount</t>
  </si>
  <si>
    <t>Restaurant Coupon Discount Share</t>
  </si>
  <si>
    <t xml:space="preserve">No Of Orders Canceled In Swiggy </t>
  </si>
  <si>
    <t>ZONAL</t>
  </si>
  <si>
    <t>SWIGGY NO OF OUT OF STOCK</t>
  </si>
  <si>
    <t>ZOMATO NO OF OUT OF STOCK</t>
  </si>
  <si>
    <t>ZONE -A</t>
  </si>
  <si>
    <t>ZONE -A+</t>
  </si>
  <si>
    <t>ZONE -B</t>
  </si>
  <si>
    <t>ZONE -C</t>
  </si>
  <si>
    <t>ZONE -D</t>
  </si>
  <si>
    <t>ZONE -E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</si>
  <si>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</si>
  <si>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</si>
  <si>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</si>
  <si>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</si>
  <si>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</si>
  <si>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</si>
  <si>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</si>
  <si>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</si>
  <si>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</si>
  <si>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</si>
  <si>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</si>
  <si>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</si>
  <si>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AVERAGE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</si>
  <si>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</si>
  <si>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</si>
  <si>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</si>
  <si>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</si>
  <si>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</si>
  <si>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</si>
  <si>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</si>
  <si>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</si>
  <si>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</si>
  <si>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</si>
  <si>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</si>
  <si>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</si>
  <si>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</si>
  <si>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SWIGGY ORDER CANCEL :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</si>
  <si>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</si>
  <si>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</si>
  <si>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</si>
  <si>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</si>
  <si>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</si>
  <si>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</si>
  <si>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 RETURN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</si>
  <si>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</si>
  <si>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</si>
  <si>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</si>
  <si>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</si>
  <si>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</si>
  <si>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</si>
  <si>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</si>
  <si>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</si>
  <si>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</si>
  <si>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SWIGGY COMPLAINT :</t>
  </si>
  <si>
    <t>ZOMATO COMPLAINT :</t>
  </si>
  <si>
    <t>USMAN ROAD T NAGAR</t>
  </si>
  <si>
    <t xml:space="preserve">SWIGGY COMPLAINTS 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</si>
  <si>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</si>
  <si>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</si>
  <si>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</si>
  <si>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</si>
  <si>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</si>
  <si>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</si>
  <si>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</si>
  <si>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The customer has not rated this order yet</t>
  </si>
  <si>
    <t>Order placed at</t>
  </si>
  <si>
    <t xml:space="preserve">Complaint received at </t>
  </si>
  <si>
    <t>Complaint Status</t>
  </si>
  <si>
    <t>Recommended Refund Amount</t>
  </si>
  <si>
    <t>RESTAURANT</t>
  </si>
  <si>
    <t>CUSTOMER</t>
  </si>
  <si>
    <t>PONDICHERRY</t>
  </si>
  <si>
    <t>Items out of stock</t>
  </si>
  <si>
    <t xml:space="preserve">ZOMATO COMPLAINTS </t>
  </si>
  <si>
    <t>GUINDY FACTORY</t>
  </si>
  <si>
    <t>Rs. 0</t>
  </si>
  <si>
    <t>KANCHIPURAM218700</t>
  </si>
  <si>
    <t>THIRUVANMIYUR72524</t>
  </si>
  <si>
    <t>THIRUVANMIYUR67992</t>
  </si>
  <si>
    <t>KANCHIPURAM21370008</t>
  </si>
  <si>
    <t>Customer Cancellation</t>
  </si>
  <si>
    <t xml:space="preserve"> </t>
  </si>
  <si>
    <t>Wrong Item | Entire order wrong</t>
  </si>
  <si>
    <t>KORATUR</t>
  </si>
  <si>
    <t>#19539430365
6313</t>
  </si>
  <si>
    <t>1 x Kanjee Mavu (200G)</t>
  </si>
  <si>
    <t>“”</t>
  </si>
  <si>
    <t>9 Jan'25, 05:41 PM</t>
  </si>
  <si>
    <t>9 Jan'25, 06:13 PM</t>
  </si>
  <si>
    <t xml:space="preserve">(Complaint  Solved ) </t>
  </si>
  <si>
    <t>Poor taste or quality</t>
  </si>
  <si>
    <t>NOT ENTRY SALE BILL</t>
  </si>
  <si>
    <t>1 x Badam Halwa [200 grams] ₹444.76</t>
  </si>
  <si>
    <t>“I paid 450 rupees for badam halwa. I thought it would be fresh for the price I paid.. it was a packaged product with a horrific taste..”</t>
  </si>
  <si>
    <t>1*</t>
  </si>
  <si>
    <t>5:20 PM | 9 January</t>
  </si>
  <si>
    <t>4:46 AM | 10 January</t>
  </si>
  <si>
    <t>(Complaint  Solved ) A WINBACK COUPON OF ₹106 HAS BEEN ISSUED</t>
  </si>
  <si>
    <t>Rs. 106</t>
  </si>
  <si>
    <t>PURASAI PALACE REGENCY</t>
  </si>
  <si>
    <t>USMAN ROAD T NAGAR21232240</t>
  </si>
  <si>
    <t>KORATTUR</t>
  </si>
  <si>
    <t>BAZULLAH ROAD T NAGAR</t>
  </si>
  <si>
    <t>KANCHI GANDHI ROAD</t>
  </si>
  <si>
    <t>PERAMBUR</t>
  </si>
  <si>
    <t>DATE (12-01-2025)</t>
  </si>
  <si>
    <t>ONLINE SALES ON 12-01-2025</t>
  </si>
  <si>
    <t>SWIGGY &amp; ZOMATO ORDER DETAILS (12-01-2025)</t>
  </si>
  <si>
    <t>ZERO ORDERS IN SWIGGY &amp; ZOMATO 12-01-2025</t>
  </si>
  <si>
    <t>SWIGGY AND ZOMATO CUSTOMER COMPLAINTS ON 12-01-2025</t>
  </si>
  <si>
    <t>SWIGGY &amp; ZOMATO ORDER CANCELLATION ON 12-01-2025</t>
  </si>
  <si>
    <t>COMPLIMENTARY DETAILS ON 12-01-2025</t>
  </si>
  <si>
    <t>SALE BILL RETURN</t>
  </si>
  <si>
    <t>NEED TO CALRIFY</t>
  </si>
  <si>
    <t>Order cancelled after pickup</t>
  </si>
  <si>
    <t>DASHBOARD ISSUE</t>
  </si>
  <si>
    <t>DISCOUNT DIFFERENCE</t>
  </si>
  <si>
    <t>GIVEN PRODUCT ENTERED THE VALUE</t>
  </si>
  <si>
    <t>11TH 01 SALE BILL ONLY ENTRY</t>
  </si>
  <si>
    <t>SALE BILL NOT ENTRY</t>
  </si>
  <si>
    <t>DOUBLE ENTRY</t>
  </si>
  <si>
    <t>19:21, January 12 2025</t>
  </si>
  <si>
    <t>19:37, January 12 2025</t>
  </si>
  <si>
    <t>14:25, January 12 2025</t>
  </si>
  <si>
    <t>21:54, January 12 2025</t>
  </si>
  <si>
    <t>20:34, January 12 2025</t>
  </si>
  <si>
    <t xml:space="preserve">PURASAIWAKKAM NEW </t>
  </si>
  <si>
    <t>SWIGGY</t>
  </si>
  <si>
    <t>GUINDY FACTORY278153</t>
  </si>
  <si>
    <t>KANCHI GANDHI ROAD710461</t>
  </si>
  <si>
    <t>AVADI717659</t>
  </si>
  <si>
    <t>USMAN ROAD T NAGAR219029</t>
  </si>
  <si>
    <t>KANCHI GANDHI ROAD20686487</t>
  </si>
  <si>
    <t>KORATTUR20452143</t>
  </si>
  <si>
    <t>PERAMBUR20435789</t>
  </si>
  <si>
    <t>BAZULLAH ROAD T NAGAR20922279</t>
  </si>
  <si>
    <t>PURASAI PALACE REGENCY20922280</t>
  </si>
  <si>
    <t>ORDER AGAINST INVOICE : 12-01-2025</t>
  </si>
  <si>
    <t>AMB-POSRWRV 43</t>
  </si>
  <si>
    <t>KAR-POSRWRV 9</t>
  </si>
  <si>
    <t>MOG-POSRWRV 21</t>
  </si>
  <si>
    <t>AMB-SRWRV 26</t>
  </si>
  <si>
    <t>KAT-SRWRV 12</t>
  </si>
  <si>
    <t>21:29:49</t>
  </si>
  <si>
    <t>19:56:44</t>
  </si>
  <si>
    <t>DOUBLE TIME ENTER</t>
  </si>
  <si>
    <t>NOT ENTEY</t>
  </si>
  <si>
    <t>SC/CS 1400</t>
  </si>
  <si>
    <t>CUSTOMER COMPLAINT   MR.SENTHIL SIR APPROVAL</t>
  </si>
  <si>
    <t>SC/CS 1401</t>
  </si>
  <si>
    <t>MD SIR</t>
  </si>
  <si>
    <t>SWIGGY , ZOMATO OUT OF STOCK DETAILS ON 13-01-2025 (02:31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</si>
</sst>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</numFmts>
  <fonts count="10" x14ac:knownFonts="1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b/>
      <sz val="11"/>
      <color theme="0"/>
      <name val="Latha"/>
      <family val="2"/>
      <scheme val="minor"/>
    </font>
    <font>
      <sz val="11"/>
      <name val="Latha"/>
      <family val="2"/>
      <scheme val="minor"/>
    </font>
    <font>
      <b/>
      <sz val="11"/>
      <name val="Latha"/>
      <family val="2"/>
      <scheme val="minor"/>
    </font>
    <font>
      <sz val="11"/>
      <color rgb="FFFF0000"/>
      <name val="Latha"/>
      <family val="2"/>
      <scheme val="minor"/>
    </font>
    <font>
      <b/>
      <sz val="11"/>
      <color rgb="FF282C3F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theme="9" tint="-0.249977111117893"/>
      <name val="Lath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2">
    <xf numFmtId="0" fontId="0" fillId="0" borderId="0" xfId="0"/>
    <xf numFmtId="0" fontId="2" fillId="2" borderId="1" xfId="0" applyFont="1" applyFill="1" applyBorder="1"/>
    <xf numFmtId="0" fontId="0" fillId="2" borderId="3" xfId="0" applyFill="1" applyBorder="1"/>
    <xf numFmtId="0" fontId="2" fillId="0" borderId="0" xfId="0" applyFont="1"/>
    <xf numFmtId="0" fontId="2" fillId="3" borderId="6" xfId="0" applyFont="1" applyFill="1" applyBorder="1" applyAlignment="1">
      <alignment horizontal="center" vertical="center" wrapText="1"/>
    </xf>
    <xf numFmtId="164" fontId="0" fillId="7" borderId="0" xfId="1" applyNumberFormat="1" applyFont="1" applyFill="1" applyBorder="1" applyAlignment="1">
      <alignment vertical="top"/>
    </xf>
    <xf numFmtId="0" fontId="0" fillId="7" borderId="0" xfId="0" applyFill="1"/>
    <xf numFmtId="0" fontId="2" fillId="7" borderId="9" xfId="0" applyFont="1" applyFill="1" applyBorder="1"/>
    <xf numFmtId="164" fontId="0" fillId="7" borderId="10" xfId="1" applyNumberFormat="1" applyFont="1" applyFill="1" applyBorder="1" applyAlignment="1">
      <alignment vertical="top"/>
    </xf>
    <xf numFmtId="164" fontId="0" fillId="7" borderId="11" xfId="1" applyNumberFormat="1" applyFont="1" applyFill="1" applyBorder="1" applyAlignment="1">
      <alignment vertical="top"/>
    </xf>
    <xf numFmtId="0" fontId="2" fillId="7" borderId="12" xfId="0" applyFont="1" applyFill="1" applyBorder="1"/>
    <xf numFmtId="164" fontId="0" fillId="7" borderId="13" xfId="1" applyNumberFormat="1" applyFont="1" applyFill="1" applyBorder="1" applyAlignment="1">
      <alignment vertical="top"/>
    </xf>
    <xf numFmtId="0" fontId="0" fillId="7" borderId="12" xfId="0" applyFill="1" applyBorder="1"/>
    <xf numFmtId="0" fontId="0" fillId="7" borderId="13" xfId="0" applyFill="1" applyBorder="1"/>
    <xf numFmtId="0" fontId="2" fillId="7" borderId="14" xfId="0" applyFont="1" applyFill="1" applyBorder="1"/>
    <xf numFmtId="164" fontId="0" fillId="7" borderId="15" xfId="1" applyNumberFormat="1" applyFont="1" applyFill="1" applyBorder="1" applyAlignment="1">
      <alignment horizontal="right" vertical="top"/>
    </xf>
    <xf numFmtId="164" fontId="0" fillId="7" borderId="15" xfId="1" applyNumberFormat="1" applyFont="1" applyFill="1" applyBorder="1" applyAlignment="1">
      <alignment vertical="top"/>
    </xf>
    <xf numFmtId="164" fontId="0" fillId="7" borderId="16" xfId="1" applyNumberFormat="1" applyFont="1" applyFill="1" applyBorder="1" applyAlignment="1">
      <alignment vertical="top"/>
    </xf>
    <xf numFmtId="0" fontId="2" fillId="7" borderId="12" xfId="0" applyFont="1" applyFill="1" applyBorder="1" applyAlignment="1">
      <alignment wrapText="1"/>
    </xf>
    <xf numFmtId="0" fontId="0" fillId="7" borderId="9" xfId="0" applyFill="1" applyBorder="1"/>
    <xf numFmtId="0" fontId="0" fillId="7" borderId="11" xfId="0" applyFill="1" applyBorder="1"/>
    <xf numFmtId="0" fontId="0" fillId="7" borderId="14" xfId="0" applyFill="1" applyBorder="1"/>
    <xf numFmtId="0" fontId="0" fillId="7" borderId="16" xfId="0" applyFill="1" applyBorder="1"/>
    <xf numFmtId="0" fontId="0" fillId="7" borderId="10" xfId="0" applyFill="1" applyBorder="1"/>
    <xf numFmtId="0" fontId="0" fillId="7" borderId="15" xfId="0" applyFill="1" applyBorder="1"/>
    <xf numFmtId="164" fontId="0" fillId="7" borderId="15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 wrapText="1"/>
    </xf>
    <xf numFmtId="1" fontId="2" fillId="0" borderId="0" xfId="0" applyNumberFormat="1" applyFont="1"/>
    <xf numFmtId="0" fontId="2" fillId="7" borderId="0" xfId="0" applyFont="1" applyFill="1"/>
    <xf numFmtId="0" fontId="3" fillId="7" borderId="0" xfId="0" applyFont="1" applyFill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6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165" fontId="0" fillId="7" borderId="9" xfId="0" applyNumberFormat="1" applyFill="1" applyBorder="1" applyAlignment="1">
      <alignment horizontal="left"/>
    </xf>
    <xf numFmtId="165" fontId="0" fillId="7" borderId="12" xfId="0" applyNumberFormat="1" applyFill="1" applyBorder="1" applyAlignment="1">
      <alignment horizontal="left"/>
    </xf>
    <xf numFmtId="164" fontId="0" fillId="7" borderId="0" xfId="1" applyNumberFormat="1" applyFont="1" applyFill="1" applyBorder="1" applyAlignment="1">
      <alignment horizontal="right" vertical="top"/>
    </xf>
    <xf numFmtId="164" fontId="0" fillId="7" borderId="0" xfId="1" applyNumberFormat="1" applyFont="1" applyFill="1" applyBorder="1" applyAlignment="1">
      <alignment horizontal="center" vertical="center"/>
    </xf>
    <xf numFmtId="166" fontId="0" fillId="7" borderId="13" xfId="3" applyNumberFormat="1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2" borderId="12" xfId="0" applyFont="1" applyFill="1" applyBorder="1"/>
    <xf numFmtId="0" fontId="0" fillId="2" borderId="26" xfId="0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/>
    </xf>
    <xf numFmtId="0" fontId="2" fillId="2" borderId="8" xfId="0" applyFont="1" applyFill="1" applyBorder="1"/>
    <xf numFmtId="0" fontId="2" fillId="7" borderId="0" xfId="0" applyFont="1" applyFill="1" applyAlignment="1">
      <alignment horizontal="left"/>
    </xf>
    <xf numFmtId="0" fontId="2" fillId="8" borderId="14" xfId="0" applyFont="1" applyFill="1" applyBorder="1"/>
    <xf numFmtId="0" fontId="2" fillId="8" borderId="15" xfId="0" applyFont="1" applyFill="1" applyBorder="1"/>
    <xf numFmtId="9" fontId="2" fillId="8" borderId="16" xfId="3" applyFont="1" applyFill="1" applyBorder="1" applyAlignment="1">
      <alignment horizontal="center" vertical="center"/>
    </xf>
    <xf numFmtId="1" fontId="2" fillId="8" borderId="15" xfId="0" applyNumberFormat="1" applyFont="1" applyFill="1" applyBorder="1"/>
    <xf numFmtId="1" fontId="2" fillId="8" borderId="16" xfId="0" applyNumberFormat="1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2" fontId="2" fillId="8" borderId="15" xfId="0" applyNumberFormat="1" applyFont="1" applyFill="1" applyBorder="1" applyAlignment="1">
      <alignment horizontal="center" vertical="center"/>
    </xf>
    <xf numFmtId="0" fontId="2" fillId="8" borderId="19" xfId="0" applyFont="1" applyFill="1" applyBorder="1"/>
    <xf numFmtId="164" fontId="0" fillId="7" borderId="10" xfId="1" applyNumberFormat="1" applyFont="1" applyFill="1" applyBorder="1" applyAlignment="1">
      <alignment horizontal="center" vertical="center"/>
    </xf>
    <xf numFmtId="164" fontId="2" fillId="8" borderId="15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1" applyNumberFormat="1" applyFont="1" applyFill="1" applyBorder="1" applyAlignment="1">
      <alignment horizontal="left" vertical="top"/>
    </xf>
    <xf numFmtId="4" fontId="2" fillId="8" borderId="16" xfId="1" applyNumberFormat="1" applyFont="1" applyFill="1" applyBorder="1" applyAlignment="1">
      <alignment horizontal="center" vertical="center"/>
    </xf>
    <xf numFmtId="14" fontId="0" fillId="7" borderId="12" xfId="0" applyNumberFormat="1" applyFill="1" applyBorder="1" applyAlignment="1">
      <alignment horizontal="left"/>
    </xf>
    <xf numFmtId="0" fontId="0" fillId="7" borderId="0" xfId="0" applyFill="1" applyAlignment="1">
      <alignment horizontal="center" vertical="center"/>
    </xf>
    <xf numFmtId="4" fontId="0" fillId="7" borderId="13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7" borderId="13" xfId="0" applyFill="1" applyBorder="1" applyAlignment="1">
      <alignment horizontal="center" vertical="center"/>
    </xf>
    <xf numFmtId="165" fontId="0" fillId="7" borderId="12" xfId="0" applyNumberFormat="1" applyFill="1" applyBorder="1" applyAlignment="1">
      <alignment horizontal="left" vertical="center"/>
    </xf>
    <xf numFmtId="0" fontId="2" fillId="8" borderId="17" xfId="0" applyFont="1" applyFill="1" applyBorder="1"/>
    <xf numFmtId="0" fontId="2" fillId="8" borderId="18" xfId="0" applyFont="1" applyFill="1" applyBorder="1"/>
    <xf numFmtId="165" fontId="0" fillId="7" borderId="0" xfId="0" applyNumberFormat="1" applyFill="1" applyAlignment="1">
      <alignment horizontal="center" vertical="center"/>
    </xf>
    <xf numFmtId="2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7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vertical="center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/>
    <xf numFmtId="0" fontId="2" fillId="3" borderId="11" xfId="0" applyFont="1" applyFill="1" applyBorder="1"/>
    <xf numFmtId="167" fontId="0" fillId="7" borderId="12" xfId="0" applyNumberFormat="1" applyFill="1" applyBorder="1" applyAlignment="1">
      <alignment horizontal="left" vertical="center"/>
    </xf>
    <xf numFmtId="14" fontId="0" fillId="7" borderId="14" xfId="0" applyNumberFormat="1" applyFill="1" applyBorder="1" applyAlignment="1">
      <alignment horizontal="left"/>
    </xf>
    <xf numFmtId="0" fontId="0" fillId="7" borderId="15" xfId="0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1" fontId="0" fillId="7" borderId="11" xfId="0" applyNumberFormat="1" applyFill="1" applyBorder="1" applyAlignment="1">
      <alignment vertical="center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/>
    <xf numFmtId="0" fontId="2" fillId="3" borderId="19" xfId="0" applyFont="1" applyFill="1" applyBorder="1"/>
    <xf numFmtId="0" fontId="0" fillId="7" borderId="0" xfId="0" applyFill="1" applyAlignment="1">
      <alignment vertical="center"/>
    </xf>
    <xf numFmtId="1" fontId="0" fillId="7" borderId="13" xfId="0" applyNumberFormat="1" applyFill="1" applyBorder="1" applyAlignment="1">
      <alignment vertical="center"/>
    </xf>
    <xf numFmtId="0" fontId="2" fillId="9" borderId="17" xfId="0" applyFont="1" applyFill="1" applyBorder="1" applyAlignment="1">
      <alignment horizontal="left"/>
    </xf>
    <xf numFmtId="0" fontId="2" fillId="9" borderId="18" xfId="0" applyFont="1" applyFill="1" applyBorder="1"/>
    <xf numFmtId="164" fontId="2" fillId="9" borderId="19" xfId="0" applyNumberFormat="1" applyFont="1" applyFill="1" applyBorder="1"/>
    <xf numFmtId="164" fontId="0" fillId="0" borderId="0" xfId="0" applyNumberFormat="1"/>
    <xf numFmtId="0" fontId="2" fillId="9" borderId="14" xfId="0" applyFont="1" applyFill="1" applyBorder="1" applyAlignment="1">
      <alignment horizontal="left"/>
    </xf>
    <xf numFmtId="0" fontId="2" fillId="9" borderId="15" xfId="0" applyFont="1" applyFill="1" applyBorder="1"/>
    <xf numFmtId="164" fontId="2" fillId="9" borderId="16" xfId="0" applyNumberFormat="1" applyFont="1" applyFill="1" applyBorder="1"/>
    <xf numFmtId="22" fontId="0" fillId="7" borderId="0" xfId="0" applyNumberFormat="1" applyFill="1" applyAlignment="1">
      <alignment vertical="center"/>
    </xf>
    <xf numFmtId="0" fontId="0" fillId="7" borderId="10" xfId="0" applyFill="1" applyBorder="1" applyAlignment="1">
      <alignment horizontal="left" vertical="center"/>
    </xf>
    <xf numFmtId="0" fontId="4" fillId="7" borderId="10" xfId="0" applyFont="1" applyFill="1" applyBorder="1" applyAlignment="1">
      <alignment vertical="center" wrapText="1"/>
    </xf>
    <xf numFmtId="164" fontId="0" fillId="7" borderId="11" xfId="1" applyNumberFormat="1" applyFont="1" applyFill="1" applyBorder="1" applyAlignment="1">
      <alignment vertical="center"/>
    </xf>
    <xf numFmtId="14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4" fillId="7" borderId="0" xfId="0" applyFont="1" applyFill="1" applyAlignment="1">
      <alignment vertical="center" wrapText="1"/>
    </xf>
    <xf numFmtId="0" fontId="2" fillId="7" borderId="9" xfId="0" applyFont="1" applyFill="1" applyBorder="1" applyAlignment="1">
      <alignment wrapText="1"/>
    </xf>
    <xf numFmtId="0" fontId="0" fillId="7" borderId="13" xfId="0" applyFill="1" applyBorder="1" applyAlignment="1">
      <alignment horizontal="left" vertical="top" wrapText="1"/>
    </xf>
    <xf numFmtId="0" fontId="2" fillId="7" borderId="12" xfId="0" applyFont="1" applyFill="1" applyBorder="1" applyAlignment="1">
      <alignment horizontal="left" wrapText="1"/>
    </xf>
    <xf numFmtId="0" fontId="7" fillId="7" borderId="13" xfId="0" applyFont="1" applyFill="1" applyBorder="1" applyAlignment="1">
      <alignment horizontal="left" wrapText="1"/>
    </xf>
    <xf numFmtId="0" fontId="6" fillId="7" borderId="0" xfId="0" applyFont="1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164" fontId="0" fillId="7" borderId="13" xfId="1" applyNumberFormat="1" applyFont="1" applyFill="1" applyBorder="1" applyAlignment="1">
      <alignment vertical="center"/>
    </xf>
    <xf numFmtId="0" fontId="4" fillId="7" borderId="0" xfId="0" applyFont="1" applyFill="1" applyAlignment="1">
      <alignment horizontal="left" vertical="center" wrapText="1"/>
    </xf>
    <xf numFmtId="0" fontId="0" fillId="7" borderId="13" xfId="0" applyFill="1" applyBorder="1" applyAlignment="1">
      <alignment horizontal="left"/>
    </xf>
    <xf numFmtId="0" fontId="2" fillId="7" borderId="13" xfId="0" applyFont="1" applyFill="1" applyBorder="1" applyAlignment="1">
      <alignment wrapText="1"/>
    </xf>
    <xf numFmtId="0" fontId="2" fillId="7" borderId="14" xfId="0" applyFont="1" applyFill="1" applyBorder="1" applyAlignment="1">
      <alignment wrapText="1"/>
    </xf>
    <xf numFmtId="1" fontId="0" fillId="7" borderId="16" xfId="0" applyNumberFormat="1" applyFill="1" applyBorder="1" applyAlignment="1">
      <alignment horizontal="left" wrapText="1"/>
    </xf>
    <xf numFmtId="14" fontId="0" fillId="7" borderId="14" xfId="0" applyNumberForma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 wrapText="1"/>
    </xf>
    <xf numFmtId="0" fontId="2" fillId="7" borderId="12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 wrapText="1"/>
    </xf>
    <xf numFmtId="0" fontId="9" fillId="7" borderId="13" xfId="0" applyFont="1" applyFill="1" applyBorder="1" applyAlignment="1">
      <alignment wrapText="1"/>
    </xf>
    <xf numFmtId="0" fontId="2" fillId="7" borderId="12" xfId="0" applyFont="1" applyFill="1" applyBorder="1" applyAlignment="1">
      <alignment vertical="top" wrapText="1"/>
    </xf>
    <xf numFmtId="0" fontId="7" fillId="0" borderId="13" xfId="0" applyFont="1" applyBorder="1" applyAlignment="1">
      <alignment horizontal="left" wrapText="1"/>
    </xf>
    <xf numFmtId="0" fontId="6" fillId="7" borderId="16" xfId="0" applyFont="1" applyFill="1" applyBorder="1" applyAlignment="1">
      <alignment wrapText="1"/>
    </xf>
    <xf numFmtId="0" fontId="4" fillId="7" borderId="10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7" xfId="0" applyFont="1" applyFill="1" applyBorder="1"/>
    <xf numFmtId="0" fontId="0" fillId="3" borderId="18" xfId="0" applyFill="1" applyBorder="1"/>
    <xf numFmtId="164" fontId="0" fillId="7" borderId="10" xfId="5" applyNumberFormat="1" applyFont="1" applyFill="1" applyBorder="1" applyAlignment="1">
      <alignment horizontal="left" vertical="top"/>
    </xf>
    <xf numFmtId="164" fontId="0" fillId="7" borderId="11" xfId="5" applyNumberFormat="1" applyFont="1" applyFill="1" applyBorder="1" applyAlignment="1">
      <alignment horizontal="left" vertical="top"/>
    </xf>
    <xf numFmtId="164" fontId="0" fillId="7" borderId="0" xfId="5" applyNumberFormat="1" applyFont="1" applyFill="1" applyBorder="1" applyAlignment="1">
      <alignment horizontal="left" vertical="top"/>
    </xf>
    <xf numFmtId="164" fontId="0" fillId="7" borderId="13" xfId="5" applyNumberFormat="1" applyFont="1" applyFill="1" applyBorder="1" applyAlignment="1">
      <alignment horizontal="left" vertical="top"/>
    </xf>
    <xf numFmtId="164" fontId="0" fillId="7" borderId="15" xfId="5" applyNumberFormat="1" applyFont="1" applyFill="1" applyBorder="1" applyAlignment="1">
      <alignment horizontal="left" vertical="top"/>
    </xf>
    <xf numFmtId="164" fontId="0" fillId="7" borderId="16" xfId="5" applyNumberFormat="1" applyFont="1" applyFill="1" applyBorder="1" applyAlignment="1">
      <alignment horizontal="left" vertical="top"/>
    </xf>
    <xf numFmtId="164" fontId="2" fillId="3" borderId="18" xfId="5" applyNumberFormat="1" applyFont="1" applyFill="1" applyBorder="1" applyAlignment="1">
      <alignment horizontal="left" vertical="top"/>
    </xf>
    <xf numFmtId="164" fontId="2" fillId="3" borderId="19" xfId="5" applyNumberFormat="1" applyFont="1" applyFill="1" applyBorder="1" applyAlignment="1">
      <alignment horizontal="left" vertical="top"/>
    </xf>
    <xf numFmtId="14" fontId="0" fillId="7" borderId="12" xfId="0" applyNumberFormat="1" applyFill="1" applyBorder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0" fontId="4" fillId="7" borderId="13" xfId="0" applyFont="1" applyFill="1" applyBorder="1" applyAlignment="1">
      <alignment vertical="center" wrapText="1"/>
    </xf>
    <xf numFmtId="0" fontId="6" fillId="7" borderId="13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vertical="center" wrapText="1"/>
    </xf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6" fillId="7" borderId="13" xfId="0" applyFont="1" applyFill="1" applyBorder="1" applyAlignment="1">
      <alignment wrapText="1"/>
    </xf>
    <xf numFmtId="0" fontId="4" fillId="7" borderId="13" xfId="0" applyFont="1" applyFill="1" applyBorder="1" applyAlignment="1">
      <alignment wrapText="1"/>
    </xf>
    <xf numFmtId="0" fontId="0" fillId="7" borderId="10" xfId="0" applyFill="1" applyBorder="1" applyAlignment="1">
      <alignment horizontal="left" vertical="center" wrapText="1"/>
    </xf>
    <xf numFmtId="43" fontId="0" fillId="0" borderId="0" xfId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left"/>
    </xf>
    <xf numFmtId="0" fontId="3" fillId="5" borderId="21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31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6">
    <cellStyle name="Comma" xfId="1" builtinId="3"/>
    <cellStyle name="Comma 2" xfId="2" xr:uid="{0AF41558-106B-4E4A-B488-FB74206AF0FF}"/>
    <cellStyle name="Comma 2 2" xfId="5" xr:uid="{347325DF-937D-43CE-AC7A-AFF4987A231E}"/>
    <cellStyle name="Comma 3" xfId="4" xr:uid="{D51552CB-E7BB-44D7-98DD-EA93DE984A01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175"/>
  <sheetViews>
    <sheetView tabSelected="1" topLeftCell="B74" zoomScaleNormal="100" zoomScaleSheetLayoutView="100" workbookViewId="0">
      <selection activeCell="D87" sqref="B86:E133"/>
    </sheetView>
  </sheetViews>
  <sheetFormatPr defaultRowHeight="21" x14ac:dyDescent="0.65"/>
  <cols>
    <col min="1" max="1" width="5" customWidth="1"/>
    <col min="2" max="2" width="36.5546875" customWidth="1"/>
    <col min="3" max="3" width="39.109375" bestFit="1" customWidth="1"/>
    <col min="4" max="4" width="32" customWidth="1"/>
    <col min="5" max="5" width="54.44140625" bestFit="1" customWidth="1"/>
    <col min="6" max="6" width="25.109375" customWidth="1"/>
    <col min="7" max="8" width="15.44140625" customWidth="1"/>
    <col min="9" max="9" width="12" customWidth="1"/>
    <col min="10" max="10" width="12.44140625" customWidth="1"/>
    <col min="11" max="11" width="29" customWidth="1"/>
  </cols>
  <sheetData>
    <row r="2" spans="2:7" ht="21.6" x14ac:dyDescent="0.7">
      <c r="C2" s="156" t="s">
        <v>157</v>
      </c>
      <c r="D2" s="157"/>
      <c r="E2" s="158"/>
    </row>
    <row r="4" spans="2:7" ht="21.6" x14ac:dyDescent="0.7">
      <c r="B4" s="159" t="s">
        <v>158</v>
      </c>
      <c r="C4" s="160"/>
      <c r="G4" s="3"/>
    </row>
    <row r="5" spans="2:7" ht="21.6" x14ac:dyDescent="0.7">
      <c r="B5" s="47" t="s">
        <v>61</v>
      </c>
      <c r="C5" s="48"/>
    </row>
    <row r="6" spans="2:7" ht="30" customHeight="1" x14ac:dyDescent="0.65">
      <c r="B6" s="177" t="s">
        <v>156</v>
      </c>
      <c r="C6" s="181" t="s">
        <v>0</v>
      </c>
      <c r="D6" s="181" t="s">
        <v>1</v>
      </c>
      <c r="E6" s="161" t="s">
        <v>2</v>
      </c>
      <c r="F6" s="162"/>
      <c r="G6" s="179" t="s">
        <v>7</v>
      </c>
    </row>
    <row r="7" spans="2:7" ht="43.2" x14ac:dyDescent="0.65">
      <c r="B7" s="178"/>
      <c r="C7" s="182"/>
      <c r="D7" s="182"/>
      <c r="E7" s="49" t="s">
        <v>49</v>
      </c>
      <c r="F7" s="49" t="s">
        <v>50</v>
      </c>
      <c r="G7" s="180"/>
    </row>
    <row r="8" spans="2:7" ht="21.6" x14ac:dyDescent="0.7">
      <c r="B8" s="10" t="s">
        <v>62</v>
      </c>
      <c r="C8" s="6">
        <v>256</v>
      </c>
      <c r="D8" s="5">
        <v>217159</v>
      </c>
      <c r="E8" s="5">
        <v>63.56</v>
      </c>
      <c r="F8" s="5">
        <v>299.94</v>
      </c>
      <c r="G8" s="11">
        <f>+D8-E8-F8</f>
        <v>216795.5</v>
      </c>
    </row>
    <row r="9" spans="2:7" ht="21.6" x14ac:dyDescent="0.7">
      <c r="B9" s="10" t="s">
        <v>3</v>
      </c>
      <c r="C9" s="6">
        <v>252</v>
      </c>
      <c r="D9" s="5">
        <v>214707</v>
      </c>
      <c r="E9" s="5">
        <v>63.56</v>
      </c>
      <c r="F9" s="5">
        <v>249.96000000000004</v>
      </c>
      <c r="G9" s="11">
        <f t="shared" ref="G9:G13" si="0">+D9-E9-F9</f>
        <v>214393.48</v>
      </c>
    </row>
    <row r="10" spans="2:7" ht="21.6" x14ac:dyDescent="0.7">
      <c r="B10" s="10" t="s">
        <v>4</v>
      </c>
      <c r="C10" s="6">
        <v>4</v>
      </c>
      <c r="D10" s="5">
        <v>2452</v>
      </c>
      <c r="E10" s="5">
        <v>0</v>
      </c>
      <c r="F10" s="5">
        <v>49.98</v>
      </c>
      <c r="G10" s="11">
        <f t="shared" si="0"/>
        <v>2402.02</v>
      </c>
    </row>
    <row r="11" spans="2:7" ht="21.6" x14ac:dyDescent="0.7">
      <c r="B11" s="10" t="s">
        <v>74</v>
      </c>
      <c r="C11" s="6">
        <v>2</v>
      </c>
      <c r="D11" s="5">
        <v>1029</v>
      </c>
      <c r="E11" s="5">
        <v>0</v>
      </c>
      <c r="F11" s="5">
        <v>0</v>
      </c>
      <c r="G11" s="11">
        <f t="shared" si="0"/>
        <v>1029</v>
      </c>
    </row>
    <row r="12" spans="2:7" ht="21.6" x14ac:dyDescent="0.7">
      <c r="B12" s="10" t="s">
        <v>5</v>
      </c>
      <c r="C12" s="6">
        <v>1</v>
      </c>
      <c r="D12" s="5">
        <v>857</v>
      </c>
      <c r="E12" s="5">
        <v>0</v>
      </c>
      <c r="F12" s="5">
        <v>49.98</v>
      </c>
      <c r="G12" s="11">
        <f t="shared" si="0"/>
        <v>807.02</v>
      </c>
    </row>
    <row r="13" spans="2:7" ht="21.6" x14ac:dyDescent="0.7">
      <c r="B13" s="10" t="s">
        <v>51</v>
      </c>
      <c r="C13" s="6">
        <v>1</v>
      </c>
      <c r="D13" s="5">
        <v>566</v>
      </c>
      <c r="E13" s="5">
        <v>0</v>
      </c>
      <c r="F13" s="5">
        <v>0</v>
      </c>
      <c r="G13" s="11">
        <f t="shared" si="0"/>
        <v>566</v>
      </c>
    </row>
    <row r="14" spans="2:7" ht="22.2" thickBot="1" x14ac:dyDescent="0.75">
      <c r="B14" s="14" t="s">
        <v>6</v>
      </c>
      <c r="C14" s="15">
        <v>0</v>
      </c>
      <c r="D14" s="16"/>
      <c r="E14" s="16"/>
      <c r="F14" s="16"/>
      <c r="G14" s="17"/>
    </row>
    <row r="15" spans="2:7" ht="22.2" thickBot="1" x14ac:dyDescent="0.75">
      <c r="B15" s="31"/>
      <c r="C15" s="43"/>
      <c r="D15" s="5"/>
      <c r="E15" s="5"/>
      <c r="F15" s="5"/>
      <c r="G15" s="5"/>
    </row>
    <row r="16" spans="2:7" ht="28.5" customHeight="1" thickBot="1" x14ac:dyDescent="0.7">
      <c r="B16" s="27" t="s">
        <v>156</v>
      </c>
      <c r="C16" s="28" t="s">
        <v>0</v>
      </c>
      <c r="D16" s="29" t="s">
        <v>7</v>
      </c>
    </row>
    <row r="17" spans="2:6" ht="21.6" x14ac:dyDescent="0.7">
      <c r="B17" s="7" t="s">
        <v>8</v>
      </c>
      <c r="C17" s="8">
        <v>181</v>
      </c>
      <c r="D17" s="9">
        <v>113469.00000000004</v>
      </c>
    </row>
    <row r="18" spans="2:6" ht="21.6" x14ac:dyDescent="0.7">
      <c r="B18" s="10" t="s">
        <v>3</v>
      </c>
      <c r="C18" s="5">
        <v>176</v>
      </c>
      <c r="D18" s="11">
        <v>109870.89000000006</v>
      </c>
    </row>
    <row r="19" spans="2:6" ht="21.6" x14ac:dyDescent="0.7">
      <c r="B19" s="10" t="s">
        <v>4</v>
      </c>
      <c r="C19" s="5">
        <v>5</v>
      </c>
      <c r="D19" s="11">
        <v>3598.11</v>
      </c>
    </row>
    <row r="20" spans="2:6" ht="21.6" x14ac:dyDescent="0.7">
      <c r="B20" s="10" t="s">
        <v>74</v>
      </c>
      <c r="C20" s="5">
        <v>3</v>
      </c>
      <c r="D20" s="11">
        <v>1703.8600000000001</v>
      </c>
    </row>
    <row r="21" spans="2:6" ht="21.6" x14ac:dyDescent="0.7">
      <c r="B21" s="10" t="s">
        <v>102</v>
      </c>
      <c r="C21" s="5">
        <v>0</v>
      </c>
      <c r="D21" s="11">
        <v>0</v>
      </c>
    </row>
    <row r="22" spans="2:6" ht="21.6" x14ac:dyDescent="0.7">
      <c r="B22" s="18" t="s">
        <v>5</v>
      </c>
      <c r="C22" s="5">
        <v>2</v>
      </c>
      <c r="D22" s="11">
        <v>1894.25</v>
      </c>
    </row>
    <row r="23" spans="2:6" ht="22.2" thickBot="1" x14ac:dyDescent="0.75">
      <c r="B23" s="14" t="s">
        <v>9</v>
      </c>
      <c r="C23" s="25">
        <v>0</v>
      </c>
      <c r="D23" s="17"/>
    </row>
    <row r="24" spans="2:6" ht="21.6" x14ac:dyDescent="0.7">
      <c r="B24" s="31"/>
      <c r="C24" s="44"/>
      <c r="D24" s="5"/>
      <c r="F24" s="99"/>
    </row>
    <row r="25" spans="2:6" ht="21.6" x14ac:dyDescent="0.7">
      <c r="B25" s="1" t="s">
        <v>159</v>
      </c>
      <c r="C25" s="2"/>
    </row>
    <row r="26" spans="2:6" ht="22.2" thickBot="1" x14ac:dyDescent="0.7">
      <c r="B26" s="4" t="s">
        <v>46</v>
      </c>
      <c r="C26" s="4" t="s">
        <v>47</v>
      </c>
    </row>
    <row r="27" spans="2:6" x14ac:dyDescent="0.65">
      <c r="B27" s="19" t="s">
        <v>179</v>
      </c>
      <c r="C27" s="20" t="s">
        <v>183</v>
      </c>
    </row>
    <row r="28" spans="2:6" x14ac:dyDescent="0.65">
      <c r="B28" s="12" t="s">
        <v>127</v>
      </c>
      <c r="C28" s="13" t="s">
        <v>129</v>
      </c>
    </row>
    <row r="29" spans="2:6" x14ac:dyDescent="0.65">
      <c r="B29" s="12" t="s">
        <v>180</v>
      </c>
      <c r="C29" s="13" t="s">
        <v>184</v>
      </c>
    </row>
    <row r="30" spans="2:6" x14ac:dyDescent="0.65">
      <c r="B30" s="12" t="s">
        <v>128</v>
      </c>
      <c r="C30" s="13" t="s">
        <v>185</v>
      </c>
    </row>
    <row r="31" spans="2:6" x14ac:dyDescent="0.65">
      <c r="B31" s="12" t="s">
        <v>181</v>
      </c>
      <c r="C31" s="13" t="s">
        <v>186</v>
      </c>
    </row>
    <row r="32" spans="2:6" x14ac:dyDescent="0.65">
      <c r="B32" s="12" t="s">
        <v>182</v>
      </c>
      <c r="C32" s="13" t="s">
        <v>187</v>
      </c>
    </row>
    <row r="33" spans="2:3" x14ac:dyDescent="0.65">
      <c r="B33" s="12"/>
      <c r="C33" s="13" t="s">
        <v>151</v>
      </c>
    </row>
    <row r="34" spans="2:3" ht="21.6" thickBot="1" x14ac:dyDescent="0.7">
      <c r="B34" s="21"/>
      <c r="C34" s="22" t="s">
        <v>130</v>
      </c>
    </row>
    <row r="35" spans="2:3" x14ac:dyDescent="0.65">
      <c r="B35" s="6"/>
      <c r="C35" s="6"/>
    </row>
    <row r="36" spans="2:3" ht="21.6" x14ac:dyDescent="0.7">
      <c r="B36" s="167" t="s">
        <v>160</v>
      </c>
      <c r="C36" s="168"/>
    </row>
    <row r="37" spans="2:3" ht="21.6" x14ac:dyDescent="0.7">
      <c r="B37" s="33" t="s">
        <v>104</v>
      </c>
      <c r="C37" s="32"/>
    </row>
    <row r="38" spans="2:3" x14ac:dyDescent="0.65">
      <c r="B38" s="6"/>
      <c r="C38" s="6"/>
    </row>
    <row r="39" spans="2:3" ht="21.6" hidden="1" x14ac:dyDescent="0.7">
      <c r="B39" s="183" t="s">
        <v>107</v>
      </c>
      <c r="C39" s="184"/>
    </row>
    <row r="40" spans="2:3" ht="21.6" hidden="1" x14ac:dyDescent="0.7">
      <c r="B40" s="10" t="s">
        <v>108</v>
      </c>
      <c r="C40" s="73" t="s">
        <v>133</v>
      </c>
    </row>
    <row r="41" spans="2:3" ht="21.6" hidden="1" x14ac:dyDescent="0.7">
      <c r="B41" s="10" t="s">
        <v>109</v>
      </c>
      <c r="C41" s="13" t="s">
        <v>134</v>
      </c>
    </row>
    <row r="42" spans="2:3" ht="21.6" hidden="1" x14ac:dyDescent="0.7">
      <c r="B42" s="10" t="s">
        <v>110</v>
      </c>
      <c r="C42" s="119">
        <v>623432</v>
      </c>
    </row>
    <row r="43" spans="2:3" ht="21.6" hidden="1" x14ac:dyDescent="0.7">
      <c r="B43" s="10" t="s">
        <v>111</v>
      </c>
      <c r="C43" s="13" t="s">
        <v>135</v>
      </c>
    </row>
    <row r="44" spans="2:3" ht="21.6" hidden="1" x14ac:dyDescent="0.65">
      <c r="B44" s="124" t="s">
        <v>112</v>
      </c>
      <c r="C44" s="73" t="s">
        <v>136</v>
      </c>
    </row>
    <row r="45" spans="2:3" ht="21.6" hidden="1" x14ac:dyDescent="0.7">
      <c r="B45" s="125" t="s">
        <v>113</v>
      </c>
      <c r="C45" s="114" t="s">
        <v>137</v>
      </c>
    </row>
    <row r="46" spans="2:3" ht="21.6" hidden="1" x14ac:dyDescent="0.7">
      <c r="B46" s="113" t="s">
        <v>114</v>
      </c>
      <c r="C46" s="126" t="s">
        <v>115</v>
      </c>
    </row>
    <row r="47" spans="2:3" ht="21.6" hidden="1" x14ac:dyDescent="0.7">
      <c r="B47" s="10" t="s">
        <v>116</v>
      </c>
      <c r="C47" s="73" t="s">
        <v>138</v>
      </c>
    </row>
    <row r="48" spans="2:3" ht="21.6" hidden="1" x14ac:dyDescent="0.7">
      <c r="B48" s="18" t="s">
        <v>117</v>
      </c>
      <c r="C48" s="73" t="s">
        <v>139</v>
      </c>
    </row>
    <row r="49" spans="2:3" ht="21.6" hidden="1" x14ac:dyDescent="0.7">
      <c r="B49" s="10" t="s">
        <v>118</v>
      </c>
      <c r="C49" s="127" t="s">
        <v>140</v>
      </c>
    </row>
    <row r="50" spans="2:3" ht="22.2" hidden="1" thickBot="1" x14ac:dyDescent="0.75">
      <c r="B50" s="14" t="s">
        <v>119</v>
      </c>
      <c r="C50" s="22" t="s">
        <v>126</v>
      </c>
    </row>
    <row r="51" spans="2:3" hidden="1" x14ac:dyDescent="0.65">
      <c r="B51" s="6"/>
      <c r="C51" s="6"/>
    </row>
    <row r="52" spans="2:3" ht="21.6" x14ac:dyDescent="0.7">
      <c r="B52" s="33" t="s">
        <v>105</v>
      </c>
      <c r="C52" s="6"/>
    </row>
    <row r="53" spans="2:3" ht="21.6" x14ac:dyDescent="0.7">
      <c r="B53" s="66"/>
      <c r="C53" s="6"/>
    </row>
    <row r="54" spans="2:3" ht="22.2" hidden="1" thickBot="1" x14ac:dyDescent="0.75">
      <c r="B54" s="185" t="s">
        <v>124</v>
      </c>
      <c r="C54" s="186"/>
    </row>
    <row r="55" spans="2:3" ht="21.6" hidden="1" x14ac:dyDescent="0.7">
      <c r="B55" s="111" t="s">
        <v>108</v>
      </c>
      <c r="C55" s="20" t="s">
        <v>141</v>
      </c>
    </row>
    <row r="56" spans="2:3" ht="21.6" hidden="1" x14ac:dyDescent="0.7">
      <c r="B56" s="18" t="s">
        <v>109</v>
      </c>
      <c r="C56" s="73" t="s">
        <v>122</v>
      </c>
    </row>
    <row r="57" spans="2:3" ht="21.6" hidden="1" x14ac:dyDescent="0.7">
      <c r="B57" s="18" t="s">
        <v>110</v>
      </c>
      <c r="C57" s="119">
        <v>3700062</v>
      </c>
    </row>
    <row r="58" spans="2:3" ht="21.6" hidden="1" x14ac:dyDescent="0.7">
      <c r="B58" s="18" t="s">
        <v>111</v>
      </c>
      <c r="C58" s="119">
        <v>6503375654</v>
      </c>
    </row>
    <row r="59" spans="2:3" ht="21.6" hidden="1" x14ac:dyDescent="0.65">
      <c r="B59" s="128" t="s">
        <v>112</v>
      </c>
      <c r="C59" s="112" t="s">
        <v>143</v>
      </c>
    </row>
    <row r="60" spans="2:3" ht="86.4" hidden="1" x14ac:dyDescent="0.7">
      <c r="B60" s="113" t="s">
        <v>113</v>
      </c>
      <c r="C60" s="120" t="s">
        <v>144</v>
      </c>
    </row>
    <row r="61" spans="2:3" ht="21.6" hidden="1" x14ac:dyDescent="0.7">
      <c r="B61" s="113" t="s">
        <v>114</v>
      </c>
      <c r="C61" s="129" t="s">
        <v>145</v>
      </c>
    </row>
    <row r="62" spans="2:3" ht="21.6" hidden="1" x14ac:dyDescent="0.7">
      <c r="B62" s="18" t="s">
        <v>116</v>
      </c>
      <c r="C62" s="73" t="s">
        <v>146</v>
      </c>
    </row>
    <row r="63" spans="2:3" ht="21.6" hidden="1" x14ac:dyDescent="0.7">
      <c r="B63" s="18" t="s">
        <v>117</v>
      </c>
      <c r="C63" s="73" t="s">
        <v>147</v>
      </c>
    </row>
    <row r="64" spans="2:3" ht="42.6" hidden="1" x14ac:dyDescent="0.7">
      <c r="B64" s="18" t="s">
        <v>118</v>
      </c>
      <c r="C64" s="127" t="s">
        <v>148</v>
      </c>
    </row>
    <row r="65" spans="2:8" ht="22.2" hidden="1" thickBot="1" x14ac:dyDescent="0.75">
      <c r="B65" s="121" t="s">
        <v>119</v>
      </c>
      <c r="C65" s="122" t="s">
        <v>149</v>
      </c>
    </row>
    <row r="66" spans="2:8" hidden="1" x14ac:dyDescent="0.65"/>
    <row r="67" spans="2:8" ht="21.6" x14ac:dyDescent="0.7">
      <c r="B67" s="66"/>
      <c r="C67" s="6"/>
    </row>
    <row r="68" spans="2:8" ht="21.6" x14ac:dyDescent="0.7">
      <c r="B68" s="53" t="s">
        <v>161</v>
      </c>
      <c r="C68" s="53"/>
    </row>
    <row r="69" spans="2:8" ht="22.2" thickBot="1" x14ac:dyDescent="0.75">
      <c r="B69" s="54" t="s">
        <v>87</v>
      </c>
    </row>
    <row r="70" spans="2:8" ht="22.2" thickBot="1" x14ac:dyDescent="0.75">
      <c r="B70" s="91" t="s">
        <v>10</v>
      </c>
      <c r="C70" s="92" t="s">
        <v>88</v>
      </c>
      <c r="D70" s="92" t="s">
        <v>103</v>
      </c>
      <c r="E70" s="92" t="s">
        <v>89</v>
      </c>
      <c r="F70" s="92" t="s">
        <v>90</v>
      </c>
      <c r="G70" s="92" t="s">
        <v>91</v>
      </c>
      <c r="H70" s="93" t="s">
        <v>92</v>
      </c>
    </row>
    <row r="71" spans="2:8" x14ac:dyDescent="0.65">
      <c r="B71" s="81">
        <v>45669</v>
      </c>
      <c r="C71" s="82" t="s">
        <v>13</v>
      </c>
      <c r="D71" s="82" t="s">
        <v>178</v>
      </c>
      <c r="E71" s="154" t="s">
        <v>165</v>
      </c>
      <c r="F71" s="103">
        <v>45669.640150462961</v>
      </c>
      <c r="G71" s="82">
        <v>1</v>
      </c>
      <c r="H71" s="90">
        <v>566</v>
      </c>
    </row>
    <row r="72" spans="2:8" x14ac:dyDescent="0.65">
      <c r="B72" s="86">
        <v>45669</v>
      </c>
      <c r="C72" s="94" t="s">
        <v>40</v>
      </c>
      <c r="D72" s="94" t="s">
        <v>120</v>
      </c>
      <c r="E72" s="115" t="s">
        <v>123</v>
      </c>
      <c r="F72" s="103">
        <v>45669.770428240743</v>
      </c>
      <c r="G72" s="94">
        <v>1</v>
      </c>
      <c r="H72" s="95">
        <v>664</v>
      </c>
    </row>
    <row r="73" spans="2:8" x14ac:dyDescent="0.65">
      <c r="B73" s="86">
        <v>45669</v>
      </c>
      <c r="C73" s="94" t="s">
        <v>37</v>
      </c>
      <c r="D73" s="94" t="s">
        <v>120</v>
      </c>
      <c r="E73" s="115" t="s">
        <v>123</v>
      </c>
      <c r="F73" s="103">
        <v>45669.878611111111</v>
      </c>
      <c r="G73" s="94">
        <v>1</v>
      </c>
      <c r="H73" s="95">
        <v>365</v>
      </c>
    </row>
    <row r="74" spans="2:8" ht="21.6" thickBot="1" x14ac:dyDescent="0.7">
      <c r="B74" s="86">
        <v>45669</v>
      </c>
      <c r="C74" s="94" t="s">
        <v>45</v>
      </c>
      <c r="D74" s="94" t="s">
        <v>121</v>
      </c>
      <c r="E74" s="118" t="s">
        <v>131</v>
      </c>
      <c r="F74" s="103">
        <v>45669.55945601852</v>
      </c>
      <c r="G74" s="94">
        <v>1</v>
      </c>
      <c r="H74" s="95">
        <v>857</v>
      </c>
    </row>
    <row r="75" spans="2:8" ht="22.2" thickBot="1" x14ac:dyDescent="0.75">
      <c r="B75" s="96" t="s">
        <v>93</v>
      </c>
      <c r="C75" s="97"/>
      <c r="D75" s="97"/>
      <c r="E75" s="97"/>
      <c r="F75" s="97"/>
      <c r="G75" s="97">
        <f>SUM(G71:G74)</f>
        <v>4</v>
      </c>
      <c r="H75" s="98">
        <f>SUM(H71:H74)</f>
        <v>2452</v>
      </c>
    </row>
    <row r="76" spans="2:8" ht="21.6" x14ac:dyDescent="0.7">
      <c r="B76" s="66"/>
      <c r="C76" s="3"/>
      <c r="D76" s="3"/>
      <c r="E76" s="3"/>
      <c r="F76" s="3"/>
      <c r="G76" s="67"/>
    </row>
    <row r="77" spans="2:8" ht="22.2" thickBot="1" x14ac:dyDescent="0.75">
      <c r="B77" s="38" t="s">
        <v>100</v>
      </c>
    </row>
    <row r="78" spans="2:8" ht="22.2" thickBot="1" x14ac:dyDescent="0.75">
      <c r="B78" s="83" t="s">
        <v>10</v>
      </c>
      <c r="C78" s="84" t="s">
        <v>88</v>
      </c>
      <c r="D78" s="84" t="s">
        <v>103</v>
      </c>
      <c r="E78" s="84" t="s">
        <v>89</v>
      </c>
      <c r="F78" s="84" t="s">
        <v>90</v>
      </c>
      <c r="G78" s="84" t="s">
        <v>91</v>
      </c>
      <c r="H78" s="85" t="s">
        <v>92</v>
      </c>
    </row>
    <row r="79" spans="2:8" x14ac:dyDescent="0.65">
      <c r="B79" s="81">
        <v>45669</v>
      </c>
      <c r="C79" s="104" t="s">
        <v>13</v>
      </c>
      <c r="D79" s="104" t="s">
        <v>121</v>
      </c>
      <c r="E79" s="131" t="s">
        <v>131</v>
      </c>
      <c r="F79" s="105" t="s">
        <v>172</v>
      </c>
      <c r="G79" s="82">
        <v>1</v>
      </c>
      <c r="H79" s="106">
        <v>769.25</v>
      </c>
    </row>
    <row r="80" spans="2:8" x14ac:dyDescent="0.65">
      <c r="B80" s="86">
        <v>45669</v>
      </c>
      <c r="C80" s="116" t="s">
        <v>177</v>
      </c>
      <c r="D80" s="116" t="s">
        <v>120</v>
      </c>
      <c r="E80" s="115" t="s">
        <v>123</v>
      </c>
      <c r="F80" s="110" t="s">
        <v>173</v>
      </c>
      <c r="G80" s="94">
        <v>1</v>
      </c>
      <c r="H80" s="117">
        <v>529.5</v>
      </c>
    </row>
    <row r="81" spans="2:8" x14ac:dyDescent="0.65">
      <c r="B81" s="86">
        <v>45669</v>
      </c>
      <c r="C81" s="116" t="s">
        <v>44</v>
      </c>
      <c r="D81" s="116" t="s">
        <v>120</v>
      </c>
      <c r="E81" s="115" t="s">
        <v>123</v>
      </c>
      <c r="F81" s="110" t="s">
        <v>174</v>
      </c>
      <c r="G81" s="94">
        <v>1</v>
      </c>
      <c r="H81" s="117">
        <v>800</v>
      </c>
    </row>
    <row r="82" spans="2:8" x14ac:dyDescent="0.65">
      <c r="B82" s="86">
        <v>45669</v>
      </c>
      <c r="C82" s="116" t="s">
        <v>44</v>
      </c>
      <c r="D82" s="116" t="s">
        <v>120</v>
      </c>
      <c r="E82" s="115" t="s">
        <v>123</v>
      </c>
      <c r="F82" s="110" t="s">
        <v>175</v>
      </c>
      <c r="G82" s="94">
        <v>1</v>
      </c>
      <c r="H82" s="117">
        <v>374.36</v>
      </c>
    </row>
    <row r="83" spans="2:8" x14ac:dyDescent="0.65">
      <c r="B83" s="86">
        <v>45669</v>
      </c>
      <c r="C83" s="116" t="s">
        <v>29</v>
      </c>
      <c r="D83" s="116" t="s">
        <v>121</v>
      </c>
      <c r="E83" s="118" t="s">
        <v>131</v>
      </c>
      <c r="F83" s="110" t="s">
        <v>176</v>
      </c>
      <c r="G83" s="94">
        <v>1</v>
      </c>
      <c r="H83" s="117">
        <v>1125</v>
      </c>
    </row>
    <row r="84" spans="2:8" ht="22.2" thickBot="1" x14ac:dyDescent="0.75">
      <c r="B84" s="100" t="s">
        <v>93</v>
      </c>
      <c r="C84" s="101"/>
      <c r="D84" s="101"/>
      <c r="E84" s="101"/>
      <c r="F84" s="101"/>
      <c r="G84" s="101">
        <f>SUM(G79:G83)</f>
        <v>5</v>
      </c>
      <c r="H84" s="102">
        <f>SUM(H79:H83)</f>
        <v>3598.11</v>
      </c>
    </row>
    <row r="85" spans="2:8" ht="21.6" x14ac:dyDescent="0.7">
      <c r="B85" s="55"/>
      <c r="C85" s="31"/>
      <c r="D85" s="31"/>
      <c r="E85" s="31"/>
      <c r="F85" s="31"/>
      <c r="G85" s="31"/>
    </row>
    <row r="86" spans="2:8" ht="21.6" x14ac:dyDescent="0.7">
      <c r="B86" s="187" t="s">
        <v>202</v>
      </c>
      <c r="C86" s="188"/>
      <c r="D86" s="188"/>
      <c r="E86" s="189"/>
      <c r="F86" s="3"/>
      <c r="G86" s="30"/>
    </row>
    <row r="87" spans="2:8" ht="36.75" customHeight="1" thickBot="1" x14ac:dyDescent="0.75">
      <c r="B87" s="133" t="s">
        <v>11</v>
      </c>
      <c r="C87" s="134" t="s">
        <v>52</v>
      </c>
      <c r="D87" s="132" t="s">
        <v>53</v>
      </c>
      <c r="E87" s="132" t="s">
        <v>54</v>
      </c>
      <c r="F87" s="3"/>
      <c r="G87" s="30"/>
    </row>
    <row r="88" spans="2:8" ht="21.6" x14ac:dyDescent="0.7">
      <c r="B88" s="19" t="s">
        <v>14</v>
      </c>
      <c r="C88" s="23" t="s">
        <v>55</v>
      </c>
      <c r="D88" s="137">
        <v>6</v>
      </c>
      <c r="E88" s="138">
        <v>8</v>
      </c>
      <c r="F88" s="3"/>
      <c r="G88" s="30"/>
    </row>
    <row r="89" spans="2:8" ht="21.6" x14ac:dyDescent="0.7">
      <c r="B89" s="12" t="s">
        <v>22</v>
      </c>
      <c r="C89" s="6" t="s">
        <v>55</v>
      </c>
      <c r="D89" s="139">
        <v>7</v>
      </c>
      <c r="E89" s="140">
        <v>7</v>
      </c>
      <c r="F89" s="3"/>
      <c r="G89" s="30"/>
    </row>
    <row r="90" spans="2:8" ht="21.6" x14ac:dyDescent="0.7">
      <c r="B90" s="12" t="s">
        <v>23</v>
      </c>
      <c r="C90" s="6" t="s">
        <v>55</v>
      </c>
      <c r="D90" s="139">
        <v>6</v>
      </c>
      <c r="E90" s="140">
        <v>8</v>
      </c>
      <c r="F90" s="3"/>
    </row>
    <row r="91" spans="2:8" ht="21.6" x14ac:dyDescent="0.7">
      <c r="B91" s="12" t="s">
        <v>48</v>
      </c>
      <c r="C91" s="6" t="s">
        <v>55</v>
      </c>
      <c r="D91" s="139">
        <v>8</v>
      </c>
      <c r="E91" s="140">
        <v>4</v>
      </c>
      <c r="F91" s="3"/>
    </row>
    <row r="92" spans="2:8" ht="21.6" x14ac:dyDescent="0.7">
      <c r="B92" s="12" t="s">
        <v>24</v>
      </c>
      <c r="C92" s="6" t="s">
        <v>55</v>
      </c>
      <c r="D92" s="139">
        <v>8</v>
      </c>
      <c r="E92" s="140">
        <v>11</v>
      </c>
      <c r="F92" s="3"/>
    </row>
    <row r="93" spans="2:8" ht="21.6" x14ac:dyDescent="0.7">
      <c r="B93" s="12" t="s">
        <v>25</v>
      </c>
      <c r="C93" s="6" t="s">
        <v>55</v>
      </c>
      <c r="D93" s="139">
        <v>10</v>
      </c>
      <c r="E93" s="140">
        <v>5</v>
      </c>
      <c r="F93" s="3"/>
    </row>
    <row r="94" spans="2:8" ht="22.2" thickBot="1" x14ac:dyDescent="0.75">
      <c r="B94" s="21" t="s">
        <v>26</v>
      </c>
      <c r="C94" s="24" t="s">
        <v>56</v>
      </c>
      <c r="D94" s="141">
        <v>14</v>
      </c>
      <c r="E94" s="142">
        <v>5</v>
      </c>
      <c r="F94" s="3"/>
    </row>
    <row r="95" spans="2:8" ht="22.2" thickBot="1" x14ac:dyDescent="0.75">
      <c r="B95" s="135" t="s">
        <v>73</v>
      </c>
      <c r="C95" s="136"/>
      <c r="D95" s="143">
        <v>13.428571428571429</v>
      </c>
      <c r="E95" s="144">
        <v>9.1428571428571423</v>
      </c>
      <c r="F95" s="3"/>
    </row>
    <row r="96" spans="2:8" ht="21.6" x14ac:dyDescent="0.7">
      <c r="B96" s="12" t="s">
        <v>15</v>
      </c>
      <c r="C96" s="6" t="s">
        <v>57</v>
      </c>
      <c r="D96" s="139">
        <v>24</v>
      </c>
      <c r="E96" s="140">
        <v>18</v>
      </c>
      <c r="F96" s="3"/>
    </row>
    <row r="97" spans="2:7" ht="21.6" x14ac:dyDescent="0.7">
      <c r="B97" s="12" t="s">
        <v>153</v>
      </c>
      <c r="C97" s="6" t="s">
        <v>57</v>
      </c>
      <c r="D97" s="139">
        <v>10</v>
      </c>
      <c r="E97" s="140">
        <v>4</v>
      </c>
      <c r="F97" s="3"/>
    </row>
    <row r="98" spans="2:7" ht="21.6" x14ac:dyDescent="0.7">
      <c r="B98" s="12" t="s">
        <v>27</v>
      </c>
      <c r="C98" s="6" t="s">
        <v>57</v>
      </c>
      <c r="D98" s="139">
        <v>11</v>
      </c>
      <c r="E98" s="140">
        <v>15</v>
      </c>
      <c r="F98" s="3"/>
    </row>
    <row r="99" spans="2:7" ht="21.6" x14ac:dyDescent="0.7">
      <c r="B99" s="12" t="s">
        <v>154</v>
      </c>
      <c r="C99" s="6" t="s">
        <v>57</v>
      </c>
      <c r="D99" s="139">
        <v>4</v>
      </c>
      <c r="E99" s="140">
        <v>11</v>
      </c>
      <c r="F99" s="3"/>
    </row>
    <row r="100" spans="2:7" ht="21.6" x14ac:dyDescent="0.7">
      <c r="B100" s="12" t="s">
        <v>28</v>
      </c>
      <c r="C100" s="6" t="s">
        <v>57</v>
      </c>
      <c r="D100" s="139">
        <v>14</v>
      </c>
      <c r="E100" s="140">
        <v>8</v>
      </c>
      <c r="F100" s="3"/>
    </row>
    <row r="101" spans="2:7" ht="21.6" x14ac:dyDescent="0.7">
      <c r="B101" s="12" t="s">
        <v>12</v>
      </c>
      <c r="C101" s="6" t="s">
        <v>57</v>
      </c>
      <c r="D101" s="139">
        <v>10</v>
      </c>
      <c r="E101" s="140">
        <v>6</v>
      </c>
      <c r="F101" s="3"/>
    </row>
    <row r="102" spans="2:7" ht="21.6" x14ac:dyDescent="0.7">
      <c r="B102" s="12" t="s">
        <v>29</v>
      </c>
      <c r="C102" s="6" t="s">
        <v>57</v>
      </c>
      <c r="D102" s="139">
        <v>12</v>
      </c>
      <c r="E102" s="140">
        <v>6</v>
      </c>
      <c r="F102" s="3"/>
    </row>
    <row r="103" spans="2:7" ht="21.6" x14ac:dyDescent="0.7">
      <c r="B103" s="12" t="s">
        <v>106</v>
      </c>
      <c r="C103" s="6" t="s">
        <v>57</v>
      </c>
      <c r="D103" s="139">
        <v>11</v>
      </c>
      <c r="E103" s="140">
        <v>3</v>
      </c>
      <c r="F103" s="3"/>
      <c r="G103" s="155"/>
    </row>
    <row r="104" spans="2:7" ht="22.2" thickBot="1" x14ac:dyDescent="0.75">
      <c r="B104" s="12" t="s">
        <v>16</v>
      </c>
      <c r="C104" s="6" t="s">
        <v>57</v>
      </c>
      <c r="D104" s="139">
        <v>15</v>
      </c>
      <c r="E104" s="140">
        <v>8</v>
      </c>
      <c r="F104" s="3"/>
      <c r="G104" s="155"/>
    </row>
    <row r="105" spans="2:7" ht="22.2" thickBot="1" x14ac:dyDescent="0.75">
      <c r="B105" s="135" t="s">
        <v>73</v>
      </c>
      <c r="C105" s="136"/>
      <c r="D105" s="143">
        <v>12</v>
      </c>
      <c r="E105" s="144">
        <v>11.111111111111111</v>
      </c>
      <c r="F105" s="3"/>
      <c r="G105" s="155"/>
    </row>
    <row r="106" spans="2:7" ht="21.6" x14ac:dyDescent="0.7">
      <c r="B106" s="12" t="s">
        <v>30</v>
      </c>
      <c r="C106" s="6" t="s">
        <v>58</v>
      </c>
      <c r="D106" s="139">
        <v>15</v>
      </c>
      <c r="E106" s="140">
        <v>10</v>
      </c>
      <c r="F106" s="3"/>
    </row>
    <row r="107" spans="2:7" ht="21.6" x14ac:dyDescent="0.7">
      <c r="B107" s="12" t="s">
        <v>20</v>
      </c>
      <c r="C107" s="6" t="s">
        <v>58</v>
      </c>
      <c r="D107" s="139">
        <v>6</v>
      </c>
      <c r="E107" s="140">
        <v>9</v>
      </c>
      <c r="F107" s="3"/>
    </row>
    <row r="108" spans="2:7" ht="21.6" x14ac:dyDescent="0.7">
      <c r="B108" s="12" t="s">
        <v>18</v>
      </c>
      <c r="C108" s="6" t="s">
        <v>58</v>
      </c>
      <c r="D108" s="139">
        <v>17</v>
      </c>
      <c r="E108" s="140">
        <v>11</v>
      </c>
      <c r="F108" s="3"/>
    </row>
    <row r="109" spans="2:7" ht="21.6" x14ac:dyDescent="0.7">
      <c r="B109" s="12" t="s">
        <v>31</v>
      </c>
      <c r="C109" s="6" t="s">
        <v>58</v>
      </c>
      <c r="D109" s="139">
        <v>17</v>
      </c>
      <c r="E109" s="140">
        <v>9</v>
      </c>
      <c r="F109" s="3"/>
    </row>
    <row r="110" spans="2:7" ht="21.6" x14ac:dyDescent="0.7">
      <c r="B110" s="12" t="s">
        <v>17</v>
      </c>
      <c r="C110" s="6" t="s">
        <v>58</v>
      </c>
      <c r="D110" s="139">
        <v>7</v>
      </c>
      <c r="E110" s="140">
        <v>5</v>
      </c>
      <c r="F110" s="3"/>
    </row>
    <row r="111" spans="2:7" ht="21.6" x14ac:dyDescent="0.7">
      <c r="B111" s="12" t="s">
        <v>19</v>
      </c>
      <c r="C111" s="6" t="s">
        <v>58</v>
      </c>
      <c r="D111" s="139">
        <v>13</v>
      </c>
      <c r="E111" s="140">
        <v>11</v>
      </c>
      <c r="F111" s="3"/>
    </row>
    <row r="112" spans="2:7" ht="21.6" x14ac:dyDescent="0.7">
      <c r="B112" s="12" t="s">
        <v>150</v>
      </c>
      <c r="C112" s="6" t="s">
        <v>58</v>
      </c>
      <c r="D112" s="139">
        <v>20</v>
      </c>
      <c r="E112" s="140">
        <v>23</v>
      </c>
      <c r="F112" s="3"/>
    </row>
    <row r="113" spans="2:6" ht="22.2" thickBot="1" x14ac:dyDescent="0.75">
      <c r="B113" s="12" t="s">
        <v>32</v>
      </c>
      <c r="C113" s="6" t="s">
        <v>58</v>
      </c>
      <c r="D113" s="139">
        <v>19</v>
      </c>
      <c r="E113" s="140">
        <v>11</v>
      </c>
      <c r="F113" s="3"/>
    </row>
    <row r="114" spans="2:6" ht="22.2" thickBot="1" x14ac:dyDescent="0.75">
      <c r="B114" s="135" t="s">
        <v>73</v>
      </c>
      <c r="C114" s="136"/>
      <c r="D114" s="143">
        <v>10.375</v>
      </c>
      <c r="E114" s="144">
        <v>8.75</v>
      </c>
      <c r="F114" s="3"/>
    </row>
    <row r="115" spans="2:6" ht="21.6" x14ac:dyDescent="0.7">
      <c r="B115" s="12" t="s">
        <v>33</v>
      </c>
      <c r="C115" s="6" t="s">
        <v>59</v>
      </c>
      <c r="D115" s="139">
        <v>10</v>
      </c>
      <c r="E115" s="140">
        <v>10</v>
      </c>
      <c r="F115" s="3"/>
    </row>
    <row r="116" spans="2:6" ht="21.6" x14ac:dyDescent="0.7">
      <c r="B116" s="12" t="s">
        <v>34</v>
      </c>
      <c r="C116" s="6" t="s">
        <v>59</v>
      </c>
      <c r="D116" s="139">
        <v>10</v>
      </c>
      <c r="E116" s="140">
        <v>3</v>
      </c>
      <c r="F116" s="3"/>
    </row>
    <row r="117" spans="2:6" ht="21.6" x14ac:dyDescent="0.7">
      <c r="B117" s="12" t="s">
        <v>35</v>
      </c>
      <c r="C117" s="6" t="s">
        <v>59</v>
      </c>
      <c r="D117" s="139">
        <v>9</v>
      </c>
      <c r="E117" s="140">
        <v>3</v>
      </c>
      <c r="F117" s="3"/>
    </row>
    <row r="118" spans="2:6" ht="21.6" x14ac:dyDescent="0.7">
      <c r="B118" s="12" t="s">
        <v>36</v>
      </c>
      <c r="C118" s="6" t="s">
        <v>59</v>
      </c>
      <c r="D118" s="139">
        <v>4</v>
      </c>
      <c r="E118" s="140">
        <v>3</v>
      </c>
      <c r="F118" s="3"/>
    </row>
    <row r="119" spans="2:6" ht="21.6" x14ac:dyDescent="0.7">
      <c r="B119" s="12" t="s">
        <v>152</v>
      </c>
      <c r="C119" s="6" t="s">
        <v>59</v>
      </c>
      <c r="D119" s="139">
        <v>5</v>
      </c>
      <c r="E119" s="140">
        <v>2</v>
      </c>
      <c r="F119" s="3"/>
    </row>
    <row r="120" spans="2:6" ht="21.6" x14ac:dyDescent="0.7">
      <c r="B120" s="12" t="s">
        <v>37</v>
      </c>
      <c r="C120" s="6" t="s">
        <v>59</v>
      </c>
      <c r="D120" s="139">
        <v>11</v>
      </c>
      <c r="E120" s="140">
        <v>11</v>
      </c>
      <c r="F120" s="3"/>
    </row>
    <row r="121" spans="2:6" ht="21.6" x14ac:dyDescent="0.7">
      <c r="B121" s="12" t="s">
        <v>155</v>
      </c>
      <c r="C121" s="6" t="s">
        <v>59</v>
      </c>
      <c r="D121" s="139">
        <v>14</v>
      </c>
      <c r="E121" s="140">
        <v>8</v>
      </c>
      <c r="F121" s="3"/>
    </row>
    <row r="122" spans="2:6" ht="21.6" x14ac:dyDescent="0.7">
      <c r="B122" s="12" t="s">
        <v>38</v>
      </c>
      <c r="C122" s="6" t="s">
        <v>59</v>
      </c>
      <c r="D122" s="139">
        <v>23</v>
      </c>
      <c r="E122" s="140">
        <v>19</v>
      </c>
      <c r="F122" s="3"/>
    </row>
    <row r="123" spans="2:6" ht="22.2" thickBot="1" x14ac:dyDescent="0.75">
      <c r="B123" s="12" t="s">
        <v>39</v>
      </c>
      <c r="C123" s="6" t="s">
        <v>59</v>
      </c>
      <c r="D123" s="139">
        <v>8</v>
      </c>
      <c r="E123" s="140">
        <v>6</v>
      </c>
      <c r="F123" s="3"/>
    </row>
    <row r="124" spans="2:6" ht="22.2" thickBot="1" x14ac:dyDescent="0.75">
      <c r="B124" s="135" t="s">
        <v>73</v>
      </c>
      <c r="C124" s="136"/>
      <c r="D124" s="143">
        <v>7.5555555555555554</v>
      </c>
      <c r="E124" s="144">
        <v>6</v>
      </c>
      <c r="F124" s="3"/>
    </row>
    <row r="125" spans="2:6" ht="21.6" x14ac:dyDescent="0.7">
      <c r="B125" s="12" t="s">
        <v>13</v>
      </c>
      <c r="C125" s="6" t="s">
        <v>60</v>
      </c>
      <c r="D125" s="139">
        <v>2</v>
      </c>
      <c r="E125" s="140">
        <v>6</v>
      </c>
      <c r="F125" s="3"/>
    </row>
    <row r="126" spans="2:6" ht="21.6" x14ac:dyDescent="0.7">
      <c r="B126" s="12" t="s">
        <v>40</v>
      </c>
      <c r="C126" s="6" t="s">
        <v>60</v>
      </c>
      <c r="D126" s="139">
        <v>16</v>
      </c>
      <c r="E126" s="140">
        <v>9</v>
      </c>
      <c r="F126" s="3"/>
    </row>
    <row r="127" spans="2:6" ht="21.6" x14ac:dyDescent="0.7">
      <c r="B127" s="12" t="s">
        <v>41</v>
      </c>
      <c r="C127" s="6" t="s">
        <v>60</v>
      </c>
      <c r="D127" s="139">
        <v>10</v>
      </c>
      <c r="E127" s="140">
        <v>6</v>
      </c>
      <c r="F127" s="3"/>
    </row>
    <row r="128" spans="2:6" ht="21.6" x14ac:dyDescent="0.7">
      <c r="B128" s="12" t="s">
        <v>42</v>
      </c>
      <c r="C128" s="6" t="s">
        <v>60</v>
      </c>
      <c r="D128" s="139">
        <v>1</v>
      </c>
      <c r="E128" s="140">
        <v>0</v>
      </c>
      <c r="F128" s="3"/>
    </row>
    <row r="129" spans="2:6" ht="21.6" x14ac:dyDescent="0.7">
      <c r="B129" s="12" t="s">
        <v>43</v>
      </c>
      <c r="C129" s="6" t="s">
        <v>60</v>
      </c>
      <c r="D129" s="139">
        <v>4</v>
      </c>
      <c r="E129" s="140">
        <v>4</v>
      </c>
      <c r="F129" s="3"/>
    </row>
    <row r="130" spans="2:6" ht="21.6" x14ac:dyDescent="0.7">
      <c r="B130" s="12" t="s">
        <v>44</v>
      </c>
      <c r="C130" s="6" t="s">
        <v>60</v>
      </c>
      <c r="D130" s="139">
        <v>9</v>
      </c>
      <c r="E130" s="140">
        <v>1</v>
      </c>
      <c r="F130" s="3"/>
    </row>
    <row r="131" spans="2:6" ht="21.6" x14ac:dyDescent="0.7">
      <c r="B131" s="12" t="s">
        <v>21</v>
      </c>
      <c r="C131" s="6" t="s">
        <v>60</v>
      </c>
      <c r="D131" s="139">
        <v>11</v>
      </c>
      <c r="E131" s="140">
        <v>6</v>
      </c>
      <c r="F131" s="3"/>
    </row>
    <row r="132" spans="2:6" ht="22.2" thickBot="1" x14ac:dyDescent="0.75">
      <c r="B132" s="21" t="s">
        <v>45</v>
      </c>
      <c r="C132" s="24" t="s">
        <v>60</v>
      </c>
      <c r="D132" s="141">
        <v>11</v>
      </c>
      <c r="E132" s="142">
        <v>14</v>
      </c>
      <c r="F132" s="3"/>
    </row>
    <row r="133" spans="2:6" ht="22.2" thickBot="1" x14ac:dyDescent="0.75">
      <c r="B133" s="135" t="s">
        <v>73</v>
      </c>
      <c r="C133" s="136"/>
      <c r="D133" s="143">
        <v>5.375</v>
      </c>
      <c r="E133" s="144">
        <v>4.75</v>
      </c>
      <c r="F133" s="3"/>
    </row>
    <row r="134" spans="2:6" ht="21.6" x14ac:dyDescent="0.7">
      <c r="B134" s="3"/>
      <c r="D134" s="68"/>
      <c r="E134" s="68"/>
      <c r="F134" s="3"/>
    </row>
    <row r="136" spans="2:6" ht="21.6" x14ac:dyDescent="0.7">
      <c r="C136" s="156" t="s">
        <v>162</v>
      </c>
      <c r="D136" s="157"/>
      <c r="E136" s="158"/>
    </row>
    <row r="138" spans="2:6" ht="22.2" thickBot="1" x14ac:dyDescent="0.75">
      <c r="B138" s="169" t="s">
        <v>75</v>
      </c>
      <c r="C138" s="170"/>
    </row>
    <row r="139" spans="2:6" ht="22.2" thickBot="1" x14ac:dyDescent="0.75">
      <c r="B139" s="76" t="s">
        <v>10</v>
      </c>
      <c r="C139" s="77" t="s">
        <v>76</v>
      </c>
      <c r="D139" s="77" t="s">
        <v>11</v>
      </c>
      <c r="E139" s="77" t="s">
        <v>77</v>
      </c>
      <c r="F139" s="63" t="s">
        <v>78</v>
      </c>
    </row>
    <row r="140" spans="2:6" x14ac:dyDescent="0.65">
      <c r="B140" s="70">
        <v>45669</v>
      </c>
      <c r="C140" s="6" t="s">
        <v>198</v>
      </c>
      <c r="D140" s="6" t="s">
        <v>34</v>
      </c>
      <c r="E140" s="6" t="s">
        <v>199</v>
      </c>
      <c r="F140" s="74">
        <v>689</v>
      </c>
    </row>
    <row r="141" spans="2:6" x14ac:dyDescent="0.65">
      <c r="B141" s="70">
        <v>45669</v>
      </c>
      <c r="C141" s="6" t="s">
        <v>200</v>
      </c>
      <c r="D141" s="6" t="s">
        <v>125</v>
      </c>
      <c r="E141" s="6" t="s">
        <v>201</v>
      </c>
      <c r="F141" s="74">
        <v>32050</v>
      </c>
    </row>
    <row r="142" spans="2:6" ht="22.2" thickBot="1" x14ac:dyDescent="0.75">
      <c r="B142" s="56" t="s">
        <v>79</v>
      </c>
      <c r="C142" s="57"/>
      <c r="D142" s="57"/>
      <c r="E142" s="57"/>
      <c r="F142" s="61">
        <f>SUM(F140:F141)</f>
        <v>32739</v>
      </c>
    </row>
    <row r="143" spans="2:6" ht="22.2" thickBot="1" x14ac:dyDescent="0.75">
      <c r="B143" s="31"/>
      <c r="C143" s="31"/>
      <c r="D143" s="31"/>
      <c r="E143" s="31"/>
      <c r="F143" s="31"/>
    </row>
    <row r="144" spans="2:6" ht="22.2" thickBot="1" x14ac:dyDescent="0.75">
      <c r="B144" s="165" t="s">
        <v>80</v>
      </c>
      <c r="C144" s="166"/>
    </row>
    <row r="145" spans="2:6" ht="22.2" thickBot="1" x14ac:dyDescent="0.75">
      <c r="B145" s="39" t="s">
        <v>10</v>
      </c>
      <c r="C145" s="40" t="s">
        <v>11</v>
      </c>
      <c r="D145" s="46" t="s">
        <v>81</v>
      </c>
      <c r="E145" s="46" t="s">
        <v>82</v>
      </c>
      <c r="F145" s="63" t="s">
        <v>83</v>
      </c>
    </row>
    <row r="146" spans="2:6" x14ac:dyDescent="0.65">
      <c r="B146" s="41">
        <v>45669</v>
      </c>
      <c r="C146" s="23" t="s">
        <v>30</v>
      </c>
      <c r="D146" s="64">
        <v>1350</v>
      </c>
      <c r="E146" s="64">
        <v>27</v>
      </c>
      <c r="F146" s="45">
        <f>E146/D146</f>
        <v>0.02</v>
      </c>
    </row>
    <row r="147" spans="2:6" x14ac:dyDescent="0.65">
      <c r="B147" s="42">
        <v>45669</v>
      </c>
      <c r="C147" s="6" t="s">
        <v>13</v>
      </c>
      <c r="D147" s="44">
        <v>645</v>
      </c>
      <c r="E147" s="44">
        <v>64.5</v>
      </c>
      <c r="F147" s="45">
        <f t="shared" ref="F147:F160" si="1">E147/D147</f>
        <v>0.1</v>
      </c>
    </row>
    <row r="148" spans="2:6" x14ac:dyDescent="0.65">
      <c r="B148" s="42">
        <v>45669</v>
      </c>
      <c r="C148" s="6" t="s">
        <v>125</v>
      </c>
      <c r="D148" s="44">
        <v>476507.5</v>
      </c>
      <c r="E148" s="44">
        <v>149672.25</v>
      </c>
      <c r="F148" s="45">
        <f t="shared" si="1"/>
        <v>0.31410261118660254</v>
      </c>
    </row>
    <row r="149" spans="2:6" x14ac:dyDescent="0.65">
      <c r="B149" s="42">
        <v>45669</v>
      </c>
      <c r="C149" s="6" t="s">
        <v>23</v>
      </c>
      <c r="D149" s="44">
        <v>980.7800000000002</v>
      </c>
      <c r="E149" s="44">
        <v>29.4</v>
      </c>
      <c r="F149" s="45">
        <f t="shared" si="1"/>
        <v>2.9976141438446943E-2</v>
      </c>
    </row>
    <row r="150" spans="2:6" x14ac:dyDescent="0.65">
      <c r="B150" s="42">
        <v>45669</v>
      </c>
      <c r="C150" s="6" t="s">
        <v>18</v>
      </c>
      <c r="D150" s="44">
        <v>6661</v>
      </c>
      <c r="E150" s="44">
        <v>133.22000000000003</v>
      </c>
      <c r="F150" s="45">
        <f t="shared" si="1"/>
        <v>2.0000000000000004E-2</v>
      </c>
    </row>
    <row r="151" spans="2:6" x14ac:dyDescent="0.65">
      <c r="B151" s="42">
        <v>45669</v>
      </c>
      <c r="C151" s="6" t="s">
        <v>31</v>
      </c>
      <c r="D151" s="44">
        <v>3406</v>
      </c>
      <c r="E151" s="44">
        <v>510.90000000000003</v>
      </c>
      <c r="F151" s="45">
        <f t="shared" si="1"/>
        <v>0.15000000000000002</v>
      </c>
    </row>
    <row r="152" spans="2:6" x14ac:dyDescent="0.65">
      <c r="B152" s="42">
        <v>45669</v>
      </c>
      <c r="C152" s="6" t="s">
        <v>41</v>
      </c>
      <c r="D152" s="44">
        <v>6687.07</v>
      </c>
      <c r="E152" s="44">
        <v>288.29999999999995</v>
      </c>
      <c r="F152" s="45">
        <f t="shared" si="1"/>
        <v>4.3113052502815129E-2</v>
      </c>
    </row>
    <row r="153" spans="2:6" x14ac:dyDescent="0.65">
      <c r="B153" s="42">
        <v>45669</v>
      </c>
      <c r="C153" s="6" t="s">
        <v>17</v>
      </c>
      <c r="D153" s="44">
        <v>1381</v>
      </c>
      <c r="E153" s="44">
        <v>27.619999999999997</v>
      </c>
      <c r="F153" s="45">
        <f t="shared" si="1"/>
        <v>1.9999999999999997E-2</v>
      </c>
    </row>
    <row r="154" spans="2:6" x14ac:dyDescent="0.65">
      <c r="B154" s="42">
        <v>45669</v>
      </c>
      <c r="C154" s="6" t="s">
        <v>122</v>
      </c>
      <c r="D154" s="44">
        <v>47517.450000000004</v>
      </c>
      <c r="E154" s="44">
        <v>950.35000000000014</v>
      </c>
      <c r="F154" s="45">
        <f t="shared" si="1"/>
        <v>2.0000021044900347E-2</v>
      </c>
    </row>
    <row r="155" spans="2:6" x14ac:dyDescent="0.65">
      <c r="B155" s="42">
        <v>45669</v>
      </c>
      <c r="C155" s="6" t="s">
        <v>28</v>
      </c>
      <c r="D155" s="44">
        <v>5975.9</v>
      </c>
      <c r="E155" s="44">
        <v>578.88</v>
      </c>
      <c r="F155" s="45">
        <f t="shared" si="1"/>
        <v>9.6869090848240441E-2</v>
      </c>
    </row>
    <row r="156" spans="2:6" x14ac:dyDescent="0.65">
      <c r="B156" s="42">
        <v>45669</v>
      </c>
      <c r="C156" s="6" t="s">
        <v>19</v>
      </c>
      <c r="D156" s="44">
        <v>2026</v>
      </c>
      <c r="E156" s="44">
        <v>40.519999999999996</v>
      </c>
      <c r="F156" s="45">
        <f t="shared" si="1"/>
        <v>1.9999999999999997E-2</v>
      </c>
    </row>
    <row r="157" spans="2:6" x14ac:dyDescent="0.65">
      <c r="B157" s="42">
        <v>45669</v>
      </c>
      <c r="C157" s="6" t="s">
        <v>21</v>
      </c>
      <c r="D157" s="44">
        <v>237.16</v>
      </c>
      <c r="E157" s="44">
        <v>4.74</v>
      </c>
      <c r="F157" s="45">
        <f t="shared" si="1"/>
        <v>1.9986506999494013E-2</v>
      </c>
    </row>
    <row r="158" spans="2:6" x14ac:dyDescent="0.65">
      <c r="B158" s="42">
        <v>45669</v>
      </c>
      <c r="C158" s="6" t="s">
        <v>29</v>
      </c>
      <c r="D158" s="44">
        <v>189</v>
      </c>
      <c r="E158" s="44">
        <v>18.899999999999999</v>
      </c>
      <c r="F158" s="45">
        <f t="shared" si="1"/>
        <v>9.9999999999999992E-2</v>
      </c>
    </row>
    <row r="159" spans="2:6" x14ac:dyDescent="0.65">
      <c r="B159" s="42">
        <v>45669</v>
      </c>
      <c r="C159" s="6" t="s">
        <v>25</v>
      </c>
      <c r="D159" s="44">
        <v>794</v>
      </c>
      <c r="E159" s="44">
        <v>158.79999999999998</v>
      </c>
      <c r="F159" s="45">
        <f t="shared" si="1"/>
        <v>0.19999999999999998</v>
      </c>
    </row>
    <row r="160" spans="2:6" x14ac:dyDescent="0.65">
      <c r="B160" s="42">
        <v>45669</v>
      </c>
      <c r="C160" s="6" t="s">
        <v>16</v>
      </c>
      <c r="D160" s="44">
        <v>275</v>
      </c>
      <c r="E160" s="44">
        <v>5.5</v>
      </c>
      <c r="F160" s="45">
        <f t="shared" si="1"/>
        <v>0.02</v>
      </c>
    </row>
    <row r="161" spans="2:11" ht="22.2" thickBot="1" x14ac:dyDescent="0.75">
      <c r="B161" s="56" t="s">
        <v>79</v>
      </c>
      <c r="C161" s="57"/>
      <c r="D161" s="65">
        <f>SUM(D146:D160)</f>
        <v>554632.8600000001</v>
      </c>
      <c r="E161" s="65">
        <f>SUM(E146:E160)</f>
        <v>152510.87999999995</v>
      </c>
      <c r="F161" s="58">
        <f>SUM(F146:F160)</f>
        <v>1.1740474240204997</v>
      </c>
    </row>
    <row r="162" spans="2:11" ht="21.6" thickBot="1" x14ac:dyDescent="0.7">
      <c r="B162" s="6"/>
      <c r="C162" s="6"/>
      <c r="D162" s="6"/>
      <c r="E162" s="6"/>
      <c r="F162" s="6"/>
    </row>
    <row r="163" spans="2:11" ht="22.2" thickBot="1" x14ac:dyDescent="0.75">
      <c r="B163" s="169" t="s">
        <v>94</v>
      </c>
      <c r="C163" s="170"/>
    </row>
    <row r="164" spans="2:11" ht="22.2" thickBot="1" x14ac:dyDescent="0.75">
      <c r="B164" s="175" t="s">
        <v>10</v>
      </c>
      <c r="C164" s="173" t="s">
        <v>76</v>
      </c>
      <c r="D164" s="163" t="s">
        <v>11</v>
      </c>
      <c r="E164" s="171" t="s">
        <v>95</v>
      </c>
      <c r="F164" s="172"/>
      <c r="G164" s="171" t="s">
        <v>96</v>
      </c>
      <c r="H164" s="172"/>
      <c r="I164" s="173" t="s">
        <v>97</v>
      </c>
      <c r="J164" s="173" t="s">
        <v>84</v>
      </c>
      <c r="K164" s="163" t="s">
        <v>101</v>
      </c>
    </row>
    <row r="165" spans="2:11" ht="22.2" thickBot="1" x14ac:dyDescent="0.75">
      <c r="B165" s="176"/>
      <c r="C165" s="174"/>
      <c r="D165" s="164"/>
      <c r="E165" s="76" t="s">
        <v>98</v>
      </c>
      <c r="F165" s="63" t="s">
        <v>99</v>
      </c>
      <c r="G165" s="76" t="s">
        <v>98</v>
      </c>
      <c r="H165" s="63" t="s">
        <v>99</v>
      </c>
      <c r="I165" s="174"/>
      <c r="J165" s="174"/>
      <c r="K165" s="164"/>
    </row>
    <row r="166" spans="2:11" x14ac:dyDescent="0.65">
      <c r="B166" s="75">
        <v>45669</v>
      </c>
      <c r="C166" s="71" t="s">
        <v>192</v>
      </c>
      <c r="D166" s="71" t="s">
        <v>33</v>
      </c>
      <c r="E166" s="78">
        <v>45669</v>
      </c>
      <c r="F166" s="79">
        <v>0.83939814814814817</v>
      </c>
      <c r="G166" s="78">
        <v>45669</v>
      </c>
      <c r="H166" s="79" t="s">
        <v>194</v>
      </c>
      <c r="I166" s="80">
        <v>0.5</v>
      </c>
      <c r="J166" s="71">
        <v>530</v>
      </c>
      <c r="K166" s="73" t="s">
        <v>196</v>
      </c>
    </row>
    <row r="167" spans="2:11" x14ac:dyDescent="0.65">
      <c r="B167" s="75">
        <v>45669</v>
      </c>
      <c r="C167" s="71" t="s">
        <v>193</v>
      </c>
      <c r="D167" s="71" t="s">
        <v>18</v>
      </c>
      <c r="E167" s="78">
        <v>45669</v>
      </c>
      <c r="F167" s="79">
        <v>0.760625</v>
      </c>
      <c r="G167" s="78">
        <v>45669</v>
      </c>
      <c r="H167" s="79" t="s">
        <v>195</v>
      </c>
      <c r="I167" s="80">
        <v>1</v>
      </c>
      <c r="J167" s="71">
        <v>231</v>
      </c>
      <c r="K167" s="73" t="s">
        <v>197</v>
      </c>
    </row>
    <row r="168" spans="2:11" ht="22.2" thickBot="1" x14ac:dyDescent="0.75">
      <c r="B168" s="56" t="s">
        <v>79</v>
      </c>
      <c r="C168" s="57"/>
      <c r="D168" s="57"/>
      <c r="E168" s="59"/>
      <c r="F168" s="59"/>
      <c r="G168" s="59"/>
      <c r="H168" s="59"/>
      <c r="I168" s="62">
        <f>SUM(I166:I166)</f>
        <v>0.5</v>
      </c>
      <c r="J168" s="62">
        <f>SUM(J166:J166)</f>
        <v>530</v>
      </c>
      <c r="K168" s="60"/>
    </row>
    <row r="169" spans="2:11" ht="21.6" thickBot="1" x14ac:dyDescent="0.7">
      <c r="B169" s="6"/>
      <c r="C169" s="6"/>
      <c r="D169" s="6"/>
      <c r="E169" s="6"/>
      <c r="F169" s="6"/>
    </row>
    <row r="170" spans="2:11" ht="22.2" thickBot="1" x14ac:dyDescent="0.75">
      <c r="B170" s="165" t="s">
        <v>85</v>
      </c>
      <c r="C170" s="166"/>
    </row>
    <row r="171" spans="2:11" ht="22.2" thickBot="1" x14ac:dyDescent="0.75">
      <c r="B171" s="76" t="s">
        <v>10</v>
      </c>
      <c r="C171" s="77" t="s">
        <v>76</v>
      </c>
      <c r="D171" s="77" t="s">
        <v>11</v>
      </c>
      <c r="E171" s="77" t="s">
        <v>86</v>
      </c>
      <c r="F171" s="63" t="s">
        <v>84</v>
      </c>
    </row>
    <row r="172" spans="2:11" x14ac:dyDescent="0.65">
      <c r="B172" s="42">
        <v>45669</v>
      </c>
      <c r="C172" s="6" t="s">
        <v>189</v>
      </c>
      <c r="D172" s="6" t="s">
        <v>33</v>
      </c>
      <c r="E172" s="71">
        <v>0.41</v>
      </c>
      <c r="F172" s="72">
        <v>347</v>
      </c>
    </row>
    <row r="173" spans="2:11" x14ac:dyDescent="0.65">
      <c r="B173" s="42">
        <v>45669</v>
      </c>
      <c r="C173" s="6" t="s">
        <v>190</v>
      </c>
      <c r="D173" s="6" t="s">
        <v>23</v>
      </c>
      <c r="E173" s="71">
        <v>1.31</v>
      </c>
      <c r="F173" s="72">
        <v>490</v>
      </c>
    </row>
    <row r="174" spans="2:11" x14ac:dyDescent="0.65">
      <c r="B174" s="42">
        <v>45669</v>
      </c>
      <c r="C174" s="6" t="s">
        <v>191</v>
      </c>
      <c r="D174" s="6" t="s">
        <v>37</v>
      </c>
      <c r="E174" s="71">
        <v>6</v>
      </c>
      <c r="F174" s="72">
        <v>250</v>
      </c>
    </row>
    <row r="175" spans="2:11" ht="22.2" thickBot="1" x14ac:dyDescent="0.75">
      <c r="B175" s="56" t="s">
        <v>79</v>
      </c>
      <c r="C175" s="57"/>
      <c r="D175" s="57"/>
      <c r="E175" s="62">
        <f>SUM(E172:E174)</f>
        <v>7.72</v>
      </c>
      <c r="F175" s="69">
        <f>SUM(F172:F174)</f>
        <v>1087</v>
      </c>
    </row>
  </sheetData>
  <mergeCells count="24">
    <mergeCell ref="C164:C165"/>
    <mergeCell ref="D164:D165"/>
    <mergeCell ref="G6:G7"/>
    <mergeCell ref="D6:D7"/>
    <mergeCell ref="C6:C7"/>
    <mergeCell ref="B39:C39"/>
    <mergeCell ref="B54:C54"/>
    <mergeCell ref="B86:E86"/>
    <mergeCell ref="C2:E2"/>
    <mergeCell ref="B4:C4"/>
    <mergeCell ref="E6:F6"/>
    <mergeCell ref="K164:K165"/>
    <mergeCell ref="B170:C170"/>
    <mergeCell ref="B36:C36"/>
    <mergeCell ref="C136:E136"/>
    <mergeCell ref="B138:C138"/>
    <mergeCell ref="B144:C144"/>
    <mergeCell ref="E164:F164"/>
    <mergeCell ref="G164:H164"/>
    <mergeCell ref="I164:I165"/>
    <mergeCell ref="J164:J165"/>
    <mergeCell ref="B163:C163"/>
    <mergeCell ref="B164:B165"/>
    <mergeCell ref="B6:B7"/>
  </mergeCells>
  <conditionalFormatting sqref="D88:E134">
    <cfRule type="cellIs" dxfId="0" priority="1" operator="greaterThan">
      <formula>15</formula>
    </cfRule>
  </conditionalFormatting>
  <pageMargins left="0" right="0" top="0" bottom="0" header="0" footer="0"/>
  <pageSetup scale="42" fitToHeight="3" orientation="portrait" r:id="rId1"/>
  <rowBreaks count="2" manualBreakCount="2">
    <brk id="85" max="16383" man="1"/>
    <brk id="1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22"/>
  <sheetViews>
    <sheetView topLeftCell="A7" zoomScaleNormal="100" workbookViewId="0">
      <selection activeCell="B3" sqref="B3:I22"/>
    </sheetView>
  </sheetViews>
  <sheetFormatPr defaultRowHeight="21" x14ac:dyDescent="0.65"/>
  <cols>
    <col min="2" max="2" width="21.88671875" bestFit="1" customWidth="1"/>
    <col min="3" max="3" width="24.33203125" customWidth="1"/>
    <col min="4" max="4" width="16.44140625" customWidth="1"/>
    <col min="5" max="5" width="15.5546875" customWidth="1"/>
    <col min="6" max="6" width="17.5546875" customWidth="1"/>
    <col min="7" max="7" width="10.6640625" customWidth="1"/>
    <col min="8" max="8" width="19.109375" customWidth="1"/>
    <col min="9" max="9" width="40.109375" customWidth="1"/>
  </cols>
  <sheetData>
    <row r="3" spans="2:9" ht="21.6" x14ac:dyDescent="0.7">
      <c r="B3" s="190" t="s">
        <v>188</v>
      </c>
      <c r="C3" s="191"/>
    </row>
    <row r="4" spans="2:9" ht="22.2" thickBot="1" x14ac:dyDescent="0.75">
      <c r="B4" s="38" t="s">
        <v>63</v>
      </c>
    </row>
    <row r="5" spans="2:9" ht="65.400000000000006" thickBot="1" x14ac:dyDescent="0.7">
      <c r="B5" s="50" t="s">
        <v>10</v>
      </c>
      <c r="C5" s="51" t="s">
        <v>11</v>
      </c>
      <c r="D5" s="51" t="s">
        <v>64</v>
      </c>
      <c r="E5" s="51" t="s">
        <v>65</v>
      </c>
      <c r="F5" s="51" t="s">
        <v>66</v>
      </c>
      <c r="G5" s="51" t="s">
        <v>67</v>
      </c>
      <c r="H5" s="51" t="s">
        <v>68</v>
      </c>
      <c r="I5" s="52" t="s">
        <v>69</v>
      </c>
    </row>
    <row r="6" spans="2:9" x14ac:dyDescent="0.65">
      <c r="B6" s="107">
        <v>45669</v>
      </c>
      <c r="C6" s="82" t="s">
        <v>33</v>
      </c>
      <c r="D6" s="108">
        <v>3</v>
      </c>
      <c r="E6" s="109">
        <v>1898</v>
      </c>
      <c r="F6" s="108">
        <v>4</v>
      </c>
      <c r="G6" s="108">
        <v>2429</v>
      </c>
      <c r="H6" s="109">
        <v>-531</v>
      </c>
      <c r="I6" s="149" t="s">
        <v>163</v>
      </c>
    </row>
    <row r="7" spans="2:9" x14ac:dyDescent="0.65">
      <c r="B7" s="145">
        <v>45669</v>
      </c>
      <c r="C7" s="94" t="s">
        <v>15</v>
      </c>
      <c r="D7" s="71">
        <v>7</v>
      </c>
      <c r="E7" s="146">
        <v>8278</v>
      </c>
      <c r="F7" s="71">
        <v>13</v>
      </c>
      <c r="G7" s="71">
        <v>11293</v>
      </c>
      <c r="H7" s="146">
        <v>-3015</v>
      </c>
      <c r="I7" s="148" t="s">
        <v>164</v>
      </c>
    </row>
    <row r="8" spans="2:9" x14ac:dyDescent="0.65">
      <c r="B8" s="145">
        <v>45669</v>
      </c>
      <c r="C8" s="94" t="s">
        <v>13</v>
      </c>
      <c r="D8" s="71">
        <v>13</v>
      </c>
      <c r="E8" s="146">
        <v>8428</v>
      </c>
      <c r="F8" s="71">
        <v>14</v>
      </c>
      <c r="G8" s="71">
        <v>9008</v>
      </c>
      <c r="H8" s="146">
        <v>-580</v>
      </c>
      <c r="I8" s="147" t="s">
        <v>165</v>
      </c>
    </row>
    <row r="9" spans="2:9" x14ac:dyDescent="0.65">
      <c r="B9" s="145">
        <v>45669</v>
      </c>
      <c r="C9" s="94" t="s">
        <v>41</v>
      </c>
      <c r="D9" s="71">
        <v>21</v>
      </c>
      <c r="E9" s="146">
        <v>23468</v>
      </c>
      <c r="F9" s="71">
        <v>21</v>
      </c>
      <c r="G9" s="71">
        <v>23443</v>
      </c>
      <c r="H9" s="146">
        <v>25</v>
      </c>
      <c r="I9" s="148" t="s">
        <v>166</v>
      </c>
    </row>
    <row r="10" spans="2:9" x14ac:dyDescent="0.65">
      <c r="B10" s="145">
        <v>45669</v>
      </c>
      <c r="C10" s="94" t="s">
        <v>42</v>
      </c>
      <c r="D10" s="71">
        <v>4</v>
      </c>
      <c r="E10" s="146">
        <v>2965</v>
      </c>
      <c r="F10" s="71">
        <v>4</v>
      </c>
      <c r="G10" s="71">
        <v>2916</v>
      </c>
      <c r="H10" s="146">
        <v>49</v>
      </c>
      <c r="I10" s="147" t="s">
        <v>167</v>
      </c>
    </row>
    <row r="11" spans="2:9" x14ac:dyDescent="0.65">
      <c r="B11" s="145">
        <v>45669</v>
      </c>
      <c r="C11" s="94" t="s">
        <v>150</v>
      </c>
      <c r="D11" s="71">
        <v>2</v>
      </c>
      <c r="E11" s="146">
        <v>795</v>
      </c>
      <c r="F11" s="71">
        <v>1</v>
      </c>
      <c r="G11" s="71">
        <v>217</v>
      </c>
      <c r="H11" s="146">
        <v>578</v>
      </c>
      <c r="I11" s="148" t="s">
        <v>142</v>
      </c>
    </row>
    <row r="12" spans="2:9" x14ac:dyDescent="0.65">
      <c r="B12" s="145">
        <v>45669</v>
      </c>
      <c r="C12" s="94" t="s">
        <v>44</v>
      </c>
      <c r="D12" s="71">
        <v>1</v>
      </c>
      <c r="E12" s="146">
        <v>476</v>
      </c>
      <c r="F12" s="71">
        <v>1</v>
      </c>
      <c r="G12" s="71">
        <v>456</v>
      </c>
      <c r="H12" s="146">
        <v>20</v>
      </c>
      <c r="I12" s="147" t="s">
        <v>168</v>
      </c>
    </row>
    <row r="13" spans="2:9" x14ac:dyDescent="0.65">
      <c r="B13" s="145">
        <v>45669</v>
      </c>
      <c r="C13" s="94" t="s">
        <v>45</v>
      </c>
      <c r="D13" s="71">
        <v>5</v>
      </c>
      <c r="E13" s="146">
        <v>2473.0299999999997</v>
      </c>
      <c r="F13" s="71">
        <v>6</v>
      </c>
      <c r="G13" s="71">
        <v>3281</v>
      </c>
      <c r="H13" s="146">
        <v>-807.97000000000025</v>
      </c>
      <c r="I13" s="147" t="s">
        <v>165</v>
      </c>
    </row>
    <row r="14" spans="2:9" x14ac:dyDescent="0.65">
      <c r="B14" s="145">
        <v>45669</v>
      </c>
      <c r="C14" s="94" t="s">
        <v>25</v>
      </c>
      <c r="D14" s="71">
        <v>9</v>
      </c>
      <c r="E14" s="146">
        <v>8298</v>
      </c>
      <c r="F14" s="71">
        <v>9</v>
      </c>
      <c r="G14" s="71">
        <v>8203</v>
      </c>
      <c r="H14" s="146">
        <v>95</v>
      </c>
      <c r="I14" s="147" t="s">
        <v>167</v>
      </c>
    </row>
    <row r="15" spans="2:9" ht="21.6" thickBot="1" x14ac:dyDescent="0.7">
      <c r="B15" s="87">
        <v>45669</v>
      </c>
      <c r="C15" s="24" t="s">
        <v>26</v>
      </c>
      <c r="D15" s="88">
        <v>3</v>
      </c>
      <c r="E15" s="89">
        <v>1806</v>
      </c>
      <c r="F15" s="88">
        <v>1</v>
      </c>
      <c r="G15" s="88">
        <v>2643</v>
      </c>
      <c r="H15" s="89">
        <v>-837</v>
      </c>
      <c r="I15" s="130" t="s">
        <v>169</v>
      </c>
    </row>
    <row r="16" spans="2:9" x14ac:dyDescent="0.65">
      <c r="B16" s="36" t="s">
        <v>132</v>
      </c>
      <c r="C16" s="34"/>
      <c r="D16" s="34"/>
      <c r="E16" s="34"/>
      <c r="F16" s="34"/>
      <c r="G16" s="34"/>
      <c r="H16" s="35"/>
      <c r="I16" s="37"/>
    </row>
    <row r="17" spans="2:9" ht="22.2" thickBot="1" x14ac:dyDescent="0.75">
      <c r="B17" s="38" t="s">
        <v>70</v>
      </c>
      <c r="E17" s="26"/>
      <c r="G17" s="26"/>
      <c r="H17" s="26"/>
    </row>
    <row r="18" spans="2:9" ht="64.8" x14ac:dyDescent="0.65">
      <c r="B18" s="50" t="s">
        <v>10</v>
      </c>
      <c r="C18" s="51" t="s">
        <v>11</v>
      </c>
      <c r="D18" s="51" t="s">
        <v>71</v>
      </c>
      <c r="E18" s="51" t="s">
        <v>72</v>
      </c>
      <c r="F18" s="51" t="s">
        <v>66</v>
      </c>
      <c r="G18" s="51" t="s">
        <v>67</v>
      </c>
      <c r="H18" s="51" t="s">
        <v>68</v>
      </c>
      <c r="I18" s="52" t="s">
        <v>69</v>
      </c>
    </row>
    <row r="19" spans="2:9" x14ac:dyDescent="0.65">
      <c r="B19" s="145">
        <v>45669</v>
      </c>
      <c r="C19" s="6" t="s">
        <v>15</v>
      </c>
      <c r="D19" s="150">
        <v>5</v>
      </c>
      <c r="E19" s="151">
        <v>2883.26</v>
      </c>
      <c r="F19" s="150">
        <v>0</v>
      </c>
      <c r="G19" s="151">
        <v>0</v>
      </c>
      <c r="H19" s="151">
        <v>2883.26</v>
      </c>
      <c r="I19" s="152" t="s">
        <v>170</v>
      </c>
    </row>
    <row r="20" spans="2:9" x14ac:dyDescent="0.65">
      <c r="B20" s="145">
        <v>45669</v>
      </c>
      <c r="C20" s="6" t="s">
        <v>18</v>
      </c>
      <c r="D20" s="150">
        <v>3</v>
      </c>
      <c r="E20" s="151">
        <v>751.93000000000006</v>
      </c>
      <c r="F20" s="150">
        <v>4</v>
      </c>
      <c r="G20" s="151">
        <v>984</v>
      </c>
      <c r="H20" s="151">
        <v>-232.06999999999994</v>
      </c>
      <c r="I20" s="152" t="s">
        <v>171</v>
      </c>
    </row>
    <row r="21" spans="2:9" x14ac:dyDescent="0.65">
      <c r="B21" s="145">
        <v>45669</v>
      </c>
      <c r="C21" s="6" t="s">
        <v>43</v>
      </c>
      <c r="D21" s="150">
        <v>2</v>
      </c>
      <c r="E21" s="151">
        <v>1337.26</v>
      </c>
      <c r="F21" s="150">
        <v>2</v>
      </c>
      <c r="G21" s="151">
        <v>1366</v>
      </c>
      <c r="H21" s="151">
        <v>-28.740000000000009</v>
      </c>
      <c r="I21" s="153" t="s">
        <v>167</v>
      </c>
    </row>
    <row r="22" spans="2:9" ht="21.6" thickBot="1" x14ac:dyDescent="0.7">
      <c r="B22" s="123">
        <v>45669</v>
      </c>
      <c r="C22" s="24" t="s">
        <v>26</v>
      </c>
      <c r="D22" s="88">
        <v>5</v>
      </c>
      <c r="E22" s="89">
        <v>3166.36</v>
      </c>
      <c r="F22" s="88">
        <v>1</v>
      </c>
      <c r="G22" s="89">
        <v>5245</v>
      </c>
      <c r="H22" s="89">
        <v>-2078.64</v>
      </c>
      <c r="I22" s="130" t="s">
        <v>169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cp:lastPrinted>2025-01-11T09:50:09Z</cp:lastPrinted>
  <dcterms:created xsi:type="dcterms:W3CDTF">2024-02-01T05:47:36Z</dcterms:created>
  <dcterms:modified xsi:type="dcterms:W3CDTF">2025-01-13T09:32:22Z</dcterms:modified>
</cp:coreProperties>
</file>