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REPORT'25\"/>
    </mc:Choice>
  </mc:AlternateContent>
  <xr:revisionPtr revIDLastSave="0" documentId="13_ncr:1_{5AEC7EED-1BAB-47CC-BD18-5592DD78AD8A}" xr6:coauthVersionLast="47" xr6:coauthVersionMax="47" xr10:uidLastSave="{00000000-0000-0000-0000-000000000000}"/>
  <bookViews>
    <workbookView xWindow="-108" yWindow="-108" windowWidth="23256" windowHeight="12456" xr2:uid="{122FE27D-04D0-4A59-9F21-D92B864EFB30}"/>
  </bookViews>
  <sheets>
    <sheet name="Report 1" sheetId="1" r:id="rId1"/>
    <sheet name="Sheet1" sheetId="2" state="hidden" r:id="rId2"/>
  </sheets>
  <definedNames>
    <definedName name="_xlnm._FilterDatabase" localSheetId="0" hidden="1">'Report 1'!$B$80:$H$87</definedName>
    <definedName name="_xlnm._FilterDatabase" localSheetId="1" hidden="1">Sheet1!$B$3:$I$12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4" i="1" l="1"/>
  <c r="E174" i="1"/>
  <c r="F162" i="1" l="1"/>
  <c r="F163" i="1"/>
  <c r="F164" i="1"/>
  <c r="F165" i="1"/>
  <c r="F167" i="1"/>
  <c r="F168" i="1"/>
  <c r="F154" i="1"/>
  <c r="F161" i="1"/>
  <c r="F169" i="1"/>
  <c r="F170" i="1"/>
  <c r="E186" i="1" l="1"/>
  <c r="F186" i="1"/>
  <c r="F173" i="1"/>
  <c r="F172" i="1"/>
  <c r="F171" i="1"/>
  <c r="G87" i="1"/>
  <c r="H87" i="1"/>
  <c r="G96" i="1" l="1"/>
  <c r="I180" i="1"/>
  <c r="J180" i="1"/>
  <c r="H96" i="1" l="1"/>
  <c r="F160" i="1" l="1"/>
  <c r="F159" i="1"/>
  <c r="F158" i="1"/>
  <c r="F174" i="1" l="1"/>
  <c r="G8" i="1" l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<sst xmlns="http://schemas.openxmlformats.org/spreadsheetml/2006/main" count="361" uniqueCount="197">
  <si>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</si>
  <si>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</si>
  <si>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</si>
  <si>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</si>
  <si>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</si>
  <si>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</si>
  <si>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</si>
  <si>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</si>
  <si>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</si>
  <si>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</si>
  <si>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</si>
  <si>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</si>
  <si>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</si>
  <si>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</si>
  <si>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ADAYAR</t>
  </si>
  <si>
    <t>ASHOK NAGAR</t>
  </si>
  <si>
    <t>WEST MAMBALAM</t>
  </si>
  <si>
    <t>MYLAPORE</t>
  </si>
  <si>
    <t>KATHIPARA</t>
  </si>
  <si>
    <t>PURASAIWAKKAM</t>
  </si>
  <si>
    <t>EGMORE</t>
  </si>
  <si>
    <t>TAMBARAM WEST</t>
  </si>
  <si>
    <t>BESANT NAGAR</t>
  </si>
  <si>
    <t>KARAPAKKAM</t>
  </si>
  <si>
    <t>THURAIPAKKAM</t>
  </si>
  <si>
    <t>VELACHERY</t>
  </si>
  <si>
    <t>VN ROAD TNAGAR</t>
  </si>
  <si>
    <t>KANCHIPURAM</t>
  </si>
  <si>
    <t>PORUR</t>
  </si>
  <si>
    <t>VALASARAVAKKAM</t>
  </si>
  <si>
    <t>ALWARPET</t>
  </si>
  <si>
    <t>LUZ NEW</t>
  </si>
  <si>
    <t>TRIPLICANE</t>
  </si>
  <si>
    <t>AMBATTUR</t>
  </si>
  <si>
    <t>ANNA NAGAR</t>
  </si>
  <si>
    <t>AVADI</t>
  </si>
  <si>
    <t>AYANAVARAM</t>
  </si>
  <si>
    <t>MOGAPPAIR</t>
  </si>
  <si>
    <t>THIRUVALLUR</t>
  </si>
  <si>
    <t>VILLIVAKKAM SKS</t>
  </si>
  <si>
    <t>MADIPAKKAM</t>
  </si>
  <si>
    <t>MEDAVAKKAM</t>
  </si>
  <si>
    <t>NANGANALLUR</t>
  </si>
  <si>
    <t>NANGANALLUR WEST</t>
  </si>
  <si>
    <t>SAIDAPET</t>
  </si>
  <si>
    <t>THIRUVANNAMALAI</t>
  </si>
  <si>
    <t xml:space="preserve">BRANCH IN SWIGGY </t>
  </si>
  <si>
    <t>BRANCH IN ZOMATO</t>
  </si>
  <si>
    <t>KELAMBAKKAM</t>
  </si>
  <si>
    <t>Restaurant Trade Discount</t>
  </si>
  <si>
    <t>Restaurant Coupon Discount Share</t>
  </si>
  <si>
    <t xml:space="preserve">No Of Orders Canceled In Swiggy </t>
  </si>
  <si>
    <t>ZONAL</t>
  </si>
  <si>
    <t>SWIGGY NO OF OUT OF STOCK</t>
  </si>
  <si>
    <t>ZOMATO NO OF OUT OF STOCK</t>
  </si>
  <si>
    <t>ZONE -A</t>
  </si>
  <si>
    <t>ZONE -A+</t>
  </si>
  <si>
    <t>ZONE -B</t>
  </si>
  <si>
    <t>ZONE -C</t>
  </si>
  <si>
    <t>ZONE -D</t>
  </si>
  <si>
    <t>ZONE -E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</si>
  <si>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</si>
  <si>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</si>
  <si>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</si>
  <si>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</si>
  <si>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</si>
  <si>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</si>
  <si>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</si>
  <si>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</si>
  <si>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</si>
  <si>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</si>
  <si>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</si>
  <si>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</si>
  <si>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AVERAGE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</si>
  <si>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</si>
  <si>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</si>
  <si>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</si>
  <si>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</si>
  <si>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</si>
  <si>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</si>
  <si>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</si>
  <si>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</si>
  <si>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</si>
  <si>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</si>
  <si>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</si>
  <si>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</si>
  <si>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</si>
  <si>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SWIGGY ORDER CANCEL :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</si>
  <si>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</si>
  <si>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</si>
  <si>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</si>
  <si>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</si>
  <si>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</si>
  <si>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</si>
  <si>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 RETURN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</si>
  <si>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</si>
  <si>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</si>
  <si>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</si>
  <si>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</si>
  <si>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</si>
  <si>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</si>
  <si>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</si>
  <si>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</si>
  <si>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</si>
  <si>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SWIGGY COMPLAINT :</t>
  </si>
  <si>
    <t>ZOMATO COMPLAINT :</t>
  </si>
  <si>
    <t>USMAN ROAD T NAGAR</t>
  </si>
  <si>
    <t xml:space="preserve">SWIGGY COMPLAINTS 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</si>
  <si>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</si>
  <si>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</si>
  <si>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</si>
  <si>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</si>
  <si>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</si>
  <si>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</si>
  <si>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</si>
  <si>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The customer has not rated this order yet</t>
  </si>
  <si>
    <t>Order placed at</t>
  </si>
  <si>
    <t xml:space="preserve">Complaint received at </t>
  </si>
  <si>
    <t>Complaint Status</t>
  </si>
  <si>
    <t>Recommended Refund Amount</t>
  </si>
  <si>
    <t>RESTAURANT</t>
  </si>
  <si>
    <t>CUSTOMER</t>
  </si>
  <si>
    <t>PONDICHERRY</t>
  </si>
  <si>
    <t>Items out of stock</t>
  </si>
  <si>
    <t xml:space="preserve">ZOMATO COMPLAINTS </t>
  </si>
  <si>
    <t>GUINDY FACTORY</t>
  </si>
  <si>
    <t>Rs. 0</t>
  </si>
  <si>
    <t>KANCHIPURAM218700</t>
  </si>
  <si>
    <t>THIRUVANMIYUR72524</t>
  </si>
  <si>
    <t>THIRUVANMIYUR67992</t>
  </si>
  <si>
    <t>KANCHIPURAM21370008</t>
  </si>
  <si>
    <t>Customer Cancellation</t>
  </si>
  <si>
    <t xml:space="preserve"> </t>
  </si>
  <si>
    <t>PURASAI PALACE REGENCY</t>
  </si>
  <si>
    <t>KORATTUR</t>
  </si>
  <si>
    <t>BAZULLAH ROAD T NAGAR</t>
  </si>
  <si>
    <t>KANCHI GANDHI ROAD</t>
  </si>
  <si>
    <t>PERAMBUR</t>
  </si>
  <si>
    <t>SALE BILL RETURN</t>
  </si>
  <si>
    <t>Order cancelled after pickup</t>
  </si>
  <si>
    <t>19:21, January 12 2025</t>
  </si>
  <si>
    <t>19:37, January 12 2025</t>
  </si>
  <si>
    <t>14:25, January 12 2025</t>
  </si>
  <si>
    <t>21:54, January 12 2025</t>
  </si>
  <si>
    <t>20:34, January 12 2025</t>
  </si>
  <si>
    <t xml:space="preserve">PURASAIWAKKAM NEW </t>
  </si>
  <si>
    <t>SWIGGY</t>
  </si>
  <si>
    <t>KANCHI GANDHI ROAD20686487</t>
  </si>
  <si>
    <t>PURASAI PALACE REGENCY20922280</t>
  </si>
  <si>
    <t>DOUBLE TIME ENTER</t>
  </si>
  <si>
    <t>ONLINE SALES ON 13-01-2025</t>
  </si>
  <si>
    <t>SWIGGY &amp; ZOMATO ORDER DETAILS (13-01-2025)</t>
  </si>
  <si>
    <t>DATE (13-01-2025)</t>
  </si>
  <si>
    <t>ZERO ORDERS IN SWIGGY &amp; ZOMATO 13-01-2025</t>
  </si>
  <si>
    <t>SWIGGY AND ZOMATO CUSTOMER COMPLAINTS ON 13-01-2025</t>
  </si>
  <si>
    <t>COMPLIMENTARY DETAILS ON 13-01-2025</t>
  </si>
  <si>
    <t>NEED TO CLARIFY</t>
  </si>
  <si>
    <t>GST ISSUE</t>
  </si>
  <si>
    <t>Refund ₹241.58 given to customer</t>
  </si>
  <si>
    <t>DISCOUNT DIFFERNCE</t>
  </si>
  <si>
    <t>ORDER AGAINST INVOICE : 13-01-2025</t>
  </si>
  <si>
    <t>ALWARPET20755128</t>
  </si>
  <si>
    <t>NANGANALLUR WEST69925</t>
  </si>
  <si>
    <t>THIRUVALLUR20755132</t>
  </si>
  <si>
    <t>KATHIPARA303841</t>
  </si>
  <si>
    <t>PURASAI PALACE REGENCY793429</t>
  </si>
  <si>
    <t>SWIGGY , ZOMATO OUT OF STOCK DETAILS ON 14-01-2025 (02:31 PM)</t>
  </si>
  <si>
    <t>Missing Item</t>
  </si>
  <si>
    <t>#9571909633 4325</t>
  </si>
  <si>
    <t>Nellai Mixture 250G Pack X2 
Ribbon Pakkoda 500Gm Pack X2</t>
  </si>
  <si>
    <t>Nellai Mixture 250G Pack X2</t>
  </si>
  <si>
    <t>“One 250 gms nellai mixture is missing. Only one 250 gms mixture packet received. ”</t>
  </si>
  <si>
    <t>13 Jan'25, 11:54 AM</t>
  </si>
  <si>
    <t>13 Jan'25, 12:16 PM</t>
  </si>
  <si>
    <t xml:space="preserve">(Complaint Solved ) </t>
  </si>
  <si>
    <t>Item(s) out of stock</t>
  </si>
  <si>
    <t>Laddu psc1 X2
Kaju Katli psc1 X2
Badusha pcs1 X1 
Special Milk Sangu 250 gms X1</t>
  </si>
  <si>
    <t>1 x Special Milk Sangu</t>
  </si>
  <si>
    <t>"</t>
  </si>
  <si>
    <t>6:22 PM | January 13</t>
  </si>
  <si>
    <t>6:34 PM | January 13</t>
  </si>
  <si>
    <t>(Complaint  Solved )</t>
  </si>
  <si>
    <t>Item(s) missing or not delivered</t>
  </si>
  <si>
    <t>Potato Chips 250gms X1
Mysurpa 2 pcs X1</t>
  </si>
  <si>
    <t>Potato Chips 250gms X1</t>
  </si>
  <si>
    <t>11:13 AM | January 13</t>
  </si>
  <si>
    <t>11:40 AM | January 13</t>
  </si>
  <si>
    <t>KLM-POSRWRV 12</t>
  </si>
  <si>
    <t>PON-POSRWRV 14</t>
  </si>
  <si>
    <t>TRI-SRWRV 11</t>
  </si>
  <si>
    <t>22:07:14</t>
  </si>
  <si>
    <t>BAZULLAH ROAD T NAGAR</t>
  </si>
  <si>
    <t>PERAMPUR</t>
  </si>
  <si>
    <t>SC/CS 1402</t>
  </si>
  <si>
    <t>SC/CS 1403</t>
  </si>
  <si>
    <t>sir mogappair branch HR sakthivel sir approval</t>
  </si>
  <si>
    <t>NOT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</si>
</sst>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</numFmts>
  <fonts count="13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b/>
      <sz val="11"/>
      <color theme="0"/>
      <name val="Latha"/>
      <family val="2"/>
      <scheme val="minor"/>
    </font>
    <font>
      <sz val="11"/>
      <name val="Latha"/>
      <family val="2"/>
      <scheme val="minor"/>
    </font>
    <font>
      <b/>
      <sz val="11"/>
      <name val="Latha"/>
      <family val="2"/>
      <scheme val="minor"/>
    </font>
    <font>
      <sz val="11"/>
      <color rgb="FFFF0000"/>
      <name val="Latha"/>
      <family val="2"/>
      <scheme val="minor"/>
    </font>
    <font>
      <b/>
      <sz val="11"/>
      <color rgb="FF282C3F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theme="9" tint="-0.249977111117893"/>
      <name val="Latha"/>
      <family val="2"/>
      <scheme val="minor"/>
    </font>
    <font>
      <sz val="11"/>
      <color rgb="FF282C3F"/>
      <name val="ProximaNova-Regular"/>
    </font>
    <font>
      <b/>
      <sz val="11"/>
      <color rgb="FF282C3F"/>
      <name val="ProximaNova-Bold"/>
    </font>
    <font>
      <sz val="8"/>
      <color rgb="FF3D4152"/>
      <name val="ProximaNova-Regula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1">
    <xf numFmtId="0" fontId="0" fillId="0" borderId="0" xfId="0"/>
    <xf numFmtId="0" fontId="2" fillId="3" borderId="6" xfId="0" applyFont="1" applyFill="1" applyBorder="1" applyAlignment="1">
      <alignment horizontal="center" vertical="center" wrapText="1"/>
    </xf>
    <xf numFmtId="0" fontId="0" fillId="7" borderId="0" xfId="0" applyFill="1"/>
    <xf numFmtId="0" fontId="2" fillId="7" borderId="12" xfId="0" applyFont="1" applyFill="1" applyBorder="1" applyAlignment="1">
      <alignment wrapText="1"/>
    </xf>
    <xf numFmtId="0" fontId="0" fillId="7" borderId="15" xfId="0" applyFill="1" applyBorder="1"/>
    <xf numFmtId="1" fontId="0" fillId="0" borderId="0" xfId="0" applyNumberFormat="1"/>
    <xf numFmtId="0" fontId="2" fillId="3" borderId="2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7" borderId="10" xfId="0" applyFill="1" applyBorder="1" applyAlignment="1">
      <alignment vertical="center"/>
    </xf>
    <xf numFmtId="14" fontId="0" fillId="7" borderId="14" xfId="0" applyNumberFormat="1" applyFill="1" applyBorder="1" applyAlignment="1">
      <alignment horizontal="left"/>
    </xf>
    <xf numFmtId="0" fontId="0" fillId="7" borderId="15" xfId="0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0" fontId="0" fillId="7" borderId="0" xfId="0" applyFill="1" applyAlignment="1">
      <alignment vertical="center"/>
    </xf>
    <xf numFmtId="0" fontId="4" fillId="7" borderId="10" xfId="0" applyFont="1" applyFill="1" applyBorder="1" applyAlignment="1">
      <alignment vertical="center" wrapText="1"/>
    </xf>
    <xf numFmtId="14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4" fillId="7" borderId="0" xfId="0" applyFont="1" applyFill="1" applyAlignment="1">
      <alignment vertical="center" wrapText="1"/>
    </xf>
    <xf numFmtId="0" fontId="2" fillId="7" borderId="9" xfId="0" applyFont="1" applyFill="1" applyBorder="1" applyAlignment="1">
      <alignment wrapText="1"/>
    </xf>
    <xf numFmtId="0" fontId="0" fillId="7" borderId="13" xfId="0" applyFill="1" applyBorder="1" applyAlignment="1">
      <alignment horizontal="left" vertical="top" wrapText="1"/>
    </xf>
    <xf numFmtId="0" fontId="2" fillId="7" borderId="12" xfId="0" applyFont="1" applyFill="1" applyBorder="1" applyAlignment="1">
      <alignment horizontal="left" wrapText="1"/>
    </xf>
    <xf numFmtId="0" fontId="7" fillId="7" borderId="13" xfId="0" applyFont="1" applyFill="1" applyBorder="1" applyAlignment="1">
      <alignment horizontal="left" wrapText="1"/>
    </xf>
    <xf numFmtId="0" fontId="6" fillId="7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left" vertical="center" wrapText="1"/>
    </xf>
    <xf numFmtId="0" fontId="2" fillId="7" borderId="13" xfId="0" applyFont="1" applyFill="1" applyBorder="1" applyAlignment="1">
      <alignment wrapText="1"/>
    </xf>
    <xf numFmtId="0" fontId="2" fillId="7" borderId="14" xfId="0" applyFont="1" applyFill="1" applyBorder="1" applyAlignment="1">
      <alignment wrapText="1"/>
    </xf>
    <xf numFmtId="1" fontId="0" fillId="7" borderId="16" xfId="0" applyNumberFormat="1" applyFill="1" applyBorder="1" applyAlignment="1">
      <alignment horizontal="left" wrapText="1"/>
    </xf>
    <xf numFmtId="14" fontId="0" fillId="7" borderId="14" xfId="0" applyNumberForma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 wrapText="1"/>
    </xf>
    <xf numFmtId="0" fontId="8" fillId="7" borderId="13" xfId="0" applyFont="1" applyFill="1" applyBorder="1" applyAlignment="1">
      <alignment horizontal="left" wrapText="1"/>
    </xf>
    <xf numFmtId="0" fontId="9" fillId="7" borderId="13" xfId="0" applyFont="1" applyFill="1" applyBorder="1" applyAlignment="1">
      <alignment wrapText="1"/>
    </xf>
    <xf numFmtId="0" fontId="2" fillId="7" borderId="12" xfId="0" applyFont="1" applyFill="1" applyBorder="1" applyAlignment="1">
      <alignment vertical="top" wrapText="1"/>
    </xf>
    <xf numFmtId="0" fontId="7" fillId="0" borderId="13" xfId="0" applyFont="1" applyBorder="1" applyAlignment="1">
      <alignment horizontal="left" wrapText="1"/>
    </xf>
    <xf numFmtId="0" fontId="6" fillId="7" borderId="16" xfId="0" applyFont="1" applyFill="1" applyBorder="1" applyAlignment="1">
      <alignment wrapText="1"/>
    </xf>
    <xf numFmtId="0" fontId="4" fillId="7" borderId="10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14" fontId="0" fillId="7" borderId="12" xfId="0" applyNumberFormat="1" applyFill="1" applyBorder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0" fontId="4" fillId="7" borderId="13" xfId="0" applyFont="1" applyFill="1" applyBorder="1" applyAlignment="1">
      <alignment vertical="center" wrapText="1"/>
    </xf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6" fillId="7" borderId="13" xfId="0" applyFont="1" applyFill="1" applyBorder="1" applyAlignment="1">
      <alignment wrapText="1"/>
    </xf>
    <xf numFmtId="0" fontId="4" fillId="7" borderId="13" xfId="0" applyFont="1" applyFill="1" applyBorder="1" applyAlignment="1">
      <alignment wrapText="1"/>
    </xf>
    <xf numFmtId="0" fontId="0" fillId="7" borderId="10" xfId="0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2" borderId="12" xfId="0" applyFont="1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7" borderId="0" xfId="0" applyFill="1" applyAlignment="1">
      <alignment wrapText="1"/>
    </xf>
    <xf numFmtId="164" fontId="0" fillId="7" borderId="0" xfId="1" applyNumberFormat="1" applyFont="1" applyFill="1" applyBorder="1" applyAlignment="1">
      <alignment vertical="top" wrapText="1"/>
    </xf>
    <xf numFmtId="164" fontId="0" fillId="7" borderId="13" xfId="1" applyNumberFormat="1" applyFont="1" applyFill="1" applyBorder="1" applyAlignment="1">
      <alignment vertical="top" wrapText="1"/>
    </xf>
    <xf numFmtId="43" fontId="0" fillId="7" borderId="0" xfId="1" applyFont="1" applyFill="1" applyAlignment="1">
      <alignment wrapText="1"/>
    </xf>
    <xf numFmtId="164" fontId="0" fillId="7" borderId="15" xfId="1" applyNumberFormat="1" applyFont="1" applyFill="1" applyBorder="1" applyAlignment="1">
      <alignment horizontal="right" vertical="top" wrapText="1"/>
    </xf>
    <xf numFmtId="164" fontId="0" fillId="7" borderId="15" xfId="1" applyNumberFormat="1" applyFont="1" applyFill="1" applyBorder="1" applyAlignment="1">
      <alignment vertical="top" wrapText="1"/>
    </xf>
    <xf numFmtId="164" fontId="0" fillId="7" borderId="16" xfId="1" applyNumberFormat="1" applyFont="1" applyFill="1" applyBorder="1" applyAlignment="1">
      <alignment vertical="top" wrapText="1"/>
    </xf>
    <xf numFmtId="0" fontId="2" fillId="7" borderId="0" xfId="0" applyFont="1" applyFill="1" applyAlignment="1">
      <alignment wrapText="1"/>
    </xf>
    <xf numFmtId="164" fontId="0" fillId="7" borderId="0" xfId="1" applyNumberFormat="1" applyFont="1" applyFill="1" applyBorder="1" applyAlignment="1">
      <alignment horizontal="right" vertical="top" wrapText="1"/>
    </xf>
    <xf numFmtId="164" fontId="0" fillId="7" borderId="10" xfId="1" applyNumberFormat="1" applyFont="1" applyFill="1" applyBorder="1" applyAlignment="1">
      <alignment vertical="top" wrapText="1"/>
    </xf>
    <xf numFmtId="164" fontId="0" fillId="7" borderId="11" xfId="1" applyNumberFormat="1" applyFont="1" applyFill="1" applyBorder="1" applyAlignment="1">
      <alignment vertical="top" wrapText="1"/>
    </xf>
    <xf numFmtId="164" fontId="0" fillId="7" borderId="15" xfId="1" applyNumberFormat="1" applyFont="1" applyFill="1" applyBorder="1" applyAlignment="1">
      <alignment horizontal="center" vertical="center" wrapText="1"/>
    </xf>
    <xf numFmtId="164" fontId="0" fillId="7" borderId="0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16" xfId="0" applyFill="1" applyBorder="1" applyAlignment="1">
      <alignment wrapText="1"/>
    </xf>
    <xf numFmtId="0" fontId="2" fillId="2" borderId="4" xfId="0" applyFont="1" applyFill="1" applyBorder="1" applyAlignment="1">
      <alignment horizontal="left" wrapText="1"/>
    </xf>
    <xf numFmtId="0" fontId="3" fillId="7" borderId="0" xfId="0" applyFont="1" applyFill="1" applyAlignment="1">
      <alignment horizontal="left" wrapText="1"/>
    </xf>
    <xf numFmtId="0" fontId="0" fillId="7" borderId="13" xfId="0" applyFill="1" applyBorder="1" applyAlignment="1">
      <alignment horizontal="left" wrapText="1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left" wrapText="1"/>
    </xf>
    <xf numFmtId="0" fontId="2" fillId="2" borderId="8" xfId="0" applyFont="1" applyFill="1" applyBorder="1" applyAlignment="1">
      <alignment wrapText="1"/>
    </xf>
    <xf numFmtId="0" fontId="2" fillId="3" borderId="17" xfId="0" applyFont="1" applyFill="1" applyBorder="1" applyAlignment="1">
      <alignment horizontal="left" wrapText="1"/>
    </xf>
    <xf numFmtId="0" fontId="2" fillId="3" borderId="18" xfId="0" applyFont="1" applyFill="1" applyBorder="1" applyAlignment="1">
      <alignment wrapText="1"/>
    </xf>
    <xf numFmtId="0" fontId="2" fillId="3" borderId="19" xfId="0" applyFont="1" applyFill="1" applyBorder="1" applyAlignment="1">
      <alignment wrapText="1"/>
    </xf>
    <xf numFmtId="167" fontId="0" fillId="7" borderId="9" xfId="0" applyNumberFormat="1" applyFill="1" applyBorder="1" applyAlignment="1">
      <alignment horizontal="left" vertical="center" wrapText="1"/>
    </xf>
    <xf numFmtId="0" fontId="0" fillId="7" borderId="10" xfId="0" applyFill="1" applyBorder="1" applyAlignment="1">
      <alignment vertical="center" wrapText="1"/>
    </xf>
    <xf numFmtId="22" fontId="0" fillId="7" borderId="0" xfId="0" applyNumberFormat="1" applyFill="1" applyAlignment="1">
      <alignment vertical="center" wrapText="1"/>
    </xf>
    <xf numFmtId="1" fontId="0" fillId="7" borderId="11" xfId="0" applyNumberFormat="1" applyFill="1" applyBorder="1" applyAlignment="1">
      <alignment vertical="center" wrapText="1"/>
    </xf>
    <xf numFmtId="167" fontId="0" fillId="7" borderId="12" xfId="0" applyNumberFormat="1" applyFill="1" applyBorder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1" fontId="0" fillId="7" borderId="13" xfId="0" applyNumberFormat="1" applyFill="1" applyBorder="1" applyAlignment="1">
      <alignment vertical="center" wrapText="1"/>
    </xf>
    <xf numFmtId="0" fontId="2" fillId="9" borderId="17" xfId="0" applyFont="1" applyFill="1" applyBorder="1" applyAlignment="1">
      <alignment horizontal="left" wrapText="1"/>
    </xf>
    <xf numFmtId="0" fontId="2" fillId="9" borderId="18" xfId="0" applyFont="1" applyFill="1" applyBorder="1" applyAlignment="1">
      <alignment wrapText="1"/>
    </xf>
    <xf numFmtId="164" fontId="2" fillId="9" borderId="19" xfId="0" applyNumberFormat="1" applyFont="1" applyFill="1" applyBorder="1" applyAlignment="1">
      <alignment wrapText="1"/>
    </xf>
    <xf numFmtId="164" fontId="2" fillId="0" borderId="0" xfId="0" applyNumberFormat="1" applyFont="1" applyAlignment="1">
      <alignment wrapText="1"/>
    </xf>
    <xf numFmtId="0" fontId="2" fillId="2" borderId="6" xfId="0" applyFont="1" applyFill="1" applyBorder="1" applyAlignment="1">
      <alignment wrapText="1"/>
    </xf>
    <xf numFmtId="0" fontId="2" fillId="3" borderId="9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164" fontId="0" fillId="7" borderId="11" xfId="1" applyNumberFormat="1" applyFont="1" applyFill="1" applyBorder="1" applyAlignment="1">
      <alignment vertical="center" wrapText="1"/>
    </xf>
    <xf numFmtId="0" fontId="0" fillId="7" borderId="0" xfId="0" applyFill="1" applyAlignment="1">
      <alignment horizontal="left" vertical="center" wrapText="1"/>
    </xf>
    <xf numFmtId="164" fontId="0" fillId="7" borderId="13" xfId="1" applyNumberFormat="1" applyFont="1" applyFill="1" applyBorder="1" applyAlignment="1">
      <alignment vertical="center" wrapText="1"/>
    </xf>
    <xf numFmtId="0" fontId="2" fillId="9" borderId="14" xfId="0" applyFont="1" applyFill="1" applyBorder="1" applyAlignment="1">
      <alignment horizontal="left" wrapText="1"/>
    </xf>
    <xf numFmtId="0" fontId="2" fillId="9" borderId="15" xfId="0" applyFont="1" applyFill="1" applyBorder="1" applyAlignment="1">
      <alignment wrapText="1"/>
    </xf>
    <xf numFmtId="164" fontId="2" fillId="9" borderId="16" xfId="0" applyNumberFormat="1" applyFont="1" applyFill="1" applyBorder="1" applyAlignment="1">
      <alignment wrapText="1"/>
    </xf>
    <xf numFmtId="0" fontId="2" fillId="7" borderId="0" xfId="0" applyFont="1" applyFill="1" applyAlignment="1">
      <alignment horizontal="left" wrapText="1"/>
    </xf>
    <xf numFmtId="1" fontId="2" fillId="0" borderId="0" xfId="0" applyNumberFormat="1" applyFont="1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0" fillId="7" borderId="10" xfId="0" applyFill="1" applyBorder="1" applyAlignment="1">
      <alignment wrapText="1"/>
    </xf>
    <xf numFmtId="164" fontId="0" fillId="7" borderId="10" xfId="5" applyNumberFormat="1" applyFont="1" applyFill="1" applyBorder="1" applyAlignment="1">
      <alignment horizontal="left" vertical="top" wrapText="1"/>
    </xf>
    <xf numFmtId="164" fontId="0" fillId="7" borderId="11" xfId="5" applyNumberFormat="1" applyFont="1" applyFill="1" applyBorder="1" applyAlignment="1">
      <alignment horizontal="left" vertical="top" wrapText="1"/>
    </xf>
    <xf numFmtId="164" fontId="0" fillId="7" borderId="0" xfId="5" applyNumberFormat="1" applyFont="1" applyFill="1" applyBorder="1" applyAlignment="1">
      <alignment horizontal="left" vertical="top" wrapText="1"/>
    </xf>
    <xf numFmtId="164" fontId="0" fillId="7" borderId="13" xfId="5" applyNumberFormat="1" applyFont="1" applyFill="1" applyBorder="1" applyAlignment="1">
      <alignment horizontal="left" vertical="top" wrapText="1"/>
    </xf>
    <xf numFmtId="0" fontId="0" fillId="7" borderId="15" xfId="0" applyFill="1" applyBorder="1" applyAlignment="1">
      <alignment wrapText="1"/>
    </xf>
    <xf numFmtId="164" fontId="0" fillId="7" borderId="15" xfId="5" applyNumberFormat="1" applyFont="1" applyFill="1" applyBorder="1" applyAlignment="1">
      <alignment horizontal="left" vertical="top" wrapText="1"/>
    </xf>
    <xf numFmtId="164" fontId="0" fillId="7" borderId="16" xfId="5" applyNumberFormat="1" applyFont="1" applyFill="1" applyBorder="1" applyAlignment="1">
      <alignment horizontal="left" vertical="top" wrapText="1"/>
    </xf>
    <xf numFmtId="0" fontId="2" fillId="3" borderId="17" xfId="0" applyFont="1" applyFill="1" applyBorder="1" applyAlignment="1">
      <alignment wrapText="1"/>
    </xf>
    <xf numFmtId="0" fontId="0" fillId="3" borderId="18" xfId="0" applyFill="1" applyBorder="1" applyAlignment="1">
      <alignment wrapText="1"/>
    </xf>
    <xf numFmtId="164" fontId="2" fillId="3" borderId="18" xfId="5" applyNumberFormat="1" applyFont="1" applyFill="1" applyBorder="1" applyAlignment="1">
      <alignment horizontal="left" vertical="top" wrapText="1"/>
    </xf>
    <xf numFmtId="164" fontId="2" fillId="3" borderId="19" xfId="5" applyNumberFormat="1" applyFont="1" applyFill="1" applyBorder="1" applyAlignment="1">
      <alignment horizontal="left" vertical="top" wrapText="1"/>
    </xf>
    <xf numFmtId="43" fontId="0" fillId="0" borderId="0" xfId="1" applyFont="1" applyAlignment="1">
      <alignment wrapText="1"/>
    </xf>
    <xf numFmtId="164" fontId="2" fillId="0" borderId="0" xfId="1" applyNumberFormat="1" applyFont="1" applyFill="1" applyBorder="1" applyAlignment="1">
      <alignment horizontal="left" vertical="top" wrapText="1"/>
    </xf>
    <xf numFmtId="0" fontId="2" fillId="8" borderId="17" xfId="0" applyFont="1" applyFill="1" applyBorder="1" applyAlignment="1">
      <alignment wrapText="1"/>
    </xf>
    <xf numFmtId="0" fontId="2" fillId="8" borderId="18" xfId="0" applyFont="1" applyFill="1" applyBorder="1" applyAlignment="1">
      <alignment wrapText="1"/>
    </xf>
    <xf numFmtId="0" fontId="2" fillId="8" borderId="19" xfId="0" applyFont="1" applyFill="1" applyBorder="1" applyAlignment="1">
      <alignment wrapText="1"/>
    </xf>
    <xf numFmtId="14" fontId="0" fillId="7" borderId="12" xfId="0" applyNumberFormat="1" applyFill="1" applyBorder="1" applyAlignment="1">
      <alignment horizontal="left" wrapText="1"/>
    </xf>
    <xf numFmtId="0" fontId="0" fillId="7" borderId="13" xfId="0" applyFill="1" applyBorder="1" applyAlignment="1">
      <alignment horizontal="center" vertical="center" wrapText="1"/>
    </xf>
    <xf numFmtId="0" fontId="2" fillId="8" borderId="14" xfId="0" applyFont="1" applyFill="1" applyBorder="1" applyAlignment="1">
      <alignment wrapText="1"/>
    </xf>
    <xf numFmtId="0" fontId="2" fillId="8" borderId="15" xfId="0" applyFont="1" applyFill="1" applyBorder="1" applyAlignment="1">
      <alignment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2" fillId="8" borderId="10" xfId="0" applyFont="1" applyFill="1" applyBorder="1" applyAlignment="1">
      <alignment horizontal="center" vertical="center" wrapText="1"/>
    </xf>
    <xf numFmtId="165" fontId="0" fillId="7" borderId="9" xfId="0" applyNumberFormat="1" applyFill="1" applyBorder="1" applyAlignment="1">
      <alignment horizontal="left" wrapText="1"/>
    </xf>
    <xf numFmtId="164" fontId="0" fillId="7" borderId="10" xfId="1" applyNumberFormat="1" applyFont="1" applyFill="1" applyBorder="1" applyAlignment="1">
      <alignment horizontal="center" vertical="center" wrapText="1"/>
    </xf>
    <xf numFmtId="166" fontId="0" fillId="7" borderId="13" xfId="3" applyNumberFormat="1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wrapText="1"/>
    </xf>
    <xf numFmtId="164" fontId="2" fillId="8" borderId="15" xfId="1" applyNumberFormat="1" applyFont="1" applyFill="1" applyBorder="1" applyAlignment="1">
      <alignment horizontal="center" vertical="center" wrapText="1"/>
    </xf>
    <xf numFmtId="9" fontId="2" fillId="8" borderId="16" xfId="3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vertical="center" wrapText="1"/>
    </xf>
    <xf numFmtId="165" fontId="0" fillId="7" borderId="0" xfId="0" applyNumberFormat="1" applyFill="1" applyAlignment="1">
      <alignment horizontal="center" vertical="center" wrapText="1"/>
    </xf>
    <xf numFmtId="21" fontId="0" fillId="7" borderId="0" xfId="0" applyNumberFormat="1" applyFill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1" fontId="2" fillId="8" borderId="15" xfId="0" applyNumberFormat="1" applyFont="1" applyFill="1" applyBorder="1" applyAlignment="1">
      <alignment wrapText="1"/>
    </xf>
    <xf numFmtId="2" fontId="2" fillId="8" borderId="15" xfId="0" applyNumberFormat="1" applyFont="1" applyFill="1" applyBorder="1" applyAlignment="1">
      <alignment horizontal="center" vertical="center" wrapText="1"/>
    </xf>
    <xf numFmtId="1" fontId="2" fillId="8" borderId="16" xfId="0" applyNumberFormat="1" applyFont="1" applyFill="1" applyBorder="1" applyAlignment="1">
      <alignment horizontal="center" vertical="center" wrapText="1"/>
    </xf>
    <xf numFmtId="4" fontId="0" fillId="7" borderId="13" xfId="0" applyNumberFormat="1" applyFill="1" applyBorder="1" applyAlignment="1">
      <alignment horizontal="center" vertical="center" wrapText="1"/>
    </xf>
    <xf numFmtId="4" fontId="2" fillId="8" borderId="16" xfId="1" applyNumberFormat="1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6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3" fillId="5" borderId="20" xfId="0" applyFont="1" applyFill="1" applyBorder="1" applyAlignment="1">
      <alignment horizontal="left" wrapText="1"/>
    </xf>
    <xf numFmtId="0" fontId="3" fillId="5" borderId="21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2" fillId="8" borderId="17" xfId="0" applyFont="1" applyFill="1" applyBorder="1" applyAlignment="1">
      <alignment horizontal="center" wrapText="1"/>
    </xf>
    <xf numFmtId="0" fontId="2" fillId="8" borderId="19" xfId="0" applyFont="1" applyFill="1" applyBorder="1" applyAlignment="1">
      <alignment horizontal="center" wrapText="1"/>
    </xf>
    <xf numFmtId="0" fontId="2" fillId="8" borderId="10" xfId="0" applyFont="1" applyFill="1" applyBorder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10" borderId="31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6">
    <cellStyle name="Comma" xfId="1" builtinId="3"/>
    <cellStyle name="Comma 2" xfId="2" xr:uid="{0AF41558-106B-4E4A-B488-FB74206AF0FF}"/>
    <cellStyle name="Comma 2 2" xfId="5" xr:uid="{347325DF-937D-43CE-AC7A-AFF4987A231E}"/>
    <cellStyle name="Comma 3" xfId="4" xr:uid="{D51552CB-E7BB-44D7-98DD-EA93DE984A01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30481</xdr:colOff>
      <xdr:row>37</xdr:row>
      <xdr:rowOff>38100</xdr:rowOff>
    </xdr:from>
    <xdr:to>
      <xdr:col>4</xdr:col>
      <xdr:colOff>2968486</xdr:colOff>
      <xdr:row>49</xdr:row>
      <xdr:rowOff>266700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B9F07-629E-4AD1-9E83-DD5876BE8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3264" y="11116917"/>
          <a:ext cx="5131240" cy="4303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186"/>
  <sheetViews>
    <sheetView tabSelected="1" view="pageBreakPreview" topLeftCell="A141" zoomScaleNormal="115" zoomScaleSheetLayoutView="100" workbookViewId="0">
      <selection activeCell="B183" sqref="B183"/>
    </sheetView>
  </sheetViews>
  <sheetFormatPr defaultRowHeight="21"/>
  <cols>
    <col min="1" max="1" width="5" style="56" customWidth="1"/>
    <col min="2" max="2" width="36.5546875" style="56" customWidth="1"/>
    <col min="3" max="3" width="40.6640625" style="56" bestFit="1" customWidth="1"/>
    <col min="4" max="4" width="32" style="56" customWidth="1"/>
    <col min="5" max="5" width="43.6640625" style="56" bestFit="1" customWidth="1"/>
    <col min="6" max="6" width="25.109375" style="56" customWidth="1"/>
    <col min="7" max="8" width="15.44140625" style="56" customWidth="1"/>
    <col min="9" max="9" width="12" style="56" customWidth="1"/>
    <col min="10" max="10" width="12.44140625" style="56" customWidth="1"/>
    <col min="11" max="11" width="29" style="56" customWidth="1"/>
    <col min="12" max="16384" width="8.88671875" style="56"/>
  </cols>
  <sheetData>
    <row r="2" spans="2:7" ht="21.6">
      <c r="C2" s="155" t="s">
        <v>150</v>
      </c>
      <c r="D2" s="156"/>
      <c r="E2" s="157"/>
    </row>
    <row r="4" spans="2:7" ht="21.6">
      <c r="B4" s="158" t="s">
        <v>151</v>
      </c>
      <c r="C4" s="159"/>
      <c r="G4" s="57"/>
    </row>
    <row r="5" spans="2:7" ht="43.2">
      <c r="B5" s="58" t="s">
        <v>61</v>
      </c>
      <c r="C5" s="59"/>
    </row>
    <row r="6" spans="2:7" ht="30" customHeight="1">
      <c r="B6" s="176" t="s">
        <v>152</v>
      </c>
      <c r="C6" s="180" t="s">
        <v>0</v>
      </c>
      <c r="D6" s="180" t="s">
        <v>1</v>
      </c>
      <c r="E6" s="160" t="s">
        <v>2</v>
      </c>
      <c r="F6" s="161"/>
      <c r="G6" s="178" t="s">
        <v>7</v>
      </c>
    </row>
    <row r="7" spans="2:7" ht="43.2">
      <c r="B7" s="177"/>
      <c r="C7" s="181"/>
      <c r="D7" s="181"/>
      <c r="E7" s="12" t="s">
        <v>49</v>
      </c>
      <c r="F7" s="12" t="s">
        <v>50</v>
      </c>
      <c r="G7" s="179"/>
    </row>
    <row r="8" spans="2:7" ht="21.6">
      <c r="B8" s="3" t="s">
        <v>62</v>
      </c>
      <c r="C8" s="60">
        <v>236</v>
      </c>
      <c r="D8" s="61">
        <v>228775</v>
      </c>
      <c r="E8" s="61">
        <v>0</v>
      </c>
      <c r="F8" s="61">
        <v>575.11</v>
      </c>
      <c r="G8" s="62">
        <f>+D8-E8-F8</f>
        <v>228199.89</v>
      </c>
    </row>
    <row r="9" spans="2:7" ht="21.6">
      <c r="B9" s="3" t="s">
        <v>3</v>
      </c>
      <c r="C9" s="60">
        <v>236</v>
      </c>
      <c r="D9" s="61">
        <v>228775</v>
      </c>
      <c r="E9" s="61">
        <v>0</v>
      </c>
      <c r="F9" s="61">
        <v>575.11</v>
      </c>
      <c r="G9" s="62">
        <f t="shared" ref="G9:G13" si="0">+D9-E9-F9</f>
        <v>228199.89</v>
      </c>
    </row>
    <row r="10" spans="2:7" ht="21.6">
      <c r="B10" s="3" t="s">
        <v>4</v>
      </c>
      <c r="C10" s="63">
        <v>0</v>
      </c>
      <c r="D10" s="61">
        <v>0</v>
      </c>
      <c r="E10" s="61">
        <v>0</v>
      </c>
      <c r="F10" s="61">
        <v>0</v>
      </c>
      <c r="G10" s="62">
        <f t="shared" si="0"/>
        <v>0</v>
      </c>
    </row>
    <row r="11" spans="2:7" ht="21.6">
      <c r="B11" s="3" t="s">
        <v>74</v>
      </c>
      <c r="C11" s="63">
        <v>0</v>
      </c>
      <c r="D11" s="61">
        <v>0</v>
      </c>
      <c r="E11" s="61">
        <v>0</v>
      </c>
      <c r="F11" s="61">
        <v>0</v>
      </c>
      <c r="G11" s="62">
        <f t="shared" si="0"/>
        <v>0</v>
      </c>
    </row>
    <row r="12" spans="2:7" ht="21.6">
      <c r="B12" s="3" t="s">
        <v>5</v>
      </c>
      <c r="C12" s="63">
        <v>0</v>
      </c>
      <c r="D12" s="61">
        <v>0</v>
      </c>
      <c r="E12" s="61">
        <v>0</v>
      </c>
      <c r="F12" s="61">
        <v>0</v>
      </c>
      <c r="G12" s="62">
        <f t="shared" si="0"/>
        <v>0</v>
      </c>
    </row>
    <row r="13" spans="2:7" ht="21.6">
      <c r="B13" s="3" t="s">
        <v>51</v>
      </c>
      <c r="C13" s="63">
        <v>0</v>
      </c>
      <c r="D13" s="61">
        <v>0</v>
      </c>
      <c r="E13" s="61">
        <v>0</v>
      </c>
      <c r="F13" s="61">
        <v>0</v>
      </c>
      <c r="G13" s="62">
        <f t="shared" si="0"/>
        <v>0</v>
      </c>
    </row>
    <row r="14" spans="2:7" ht="22.2" thickBot="1">
      <c r="B14" s="35" t="s">
        <v>6</v>
      </c>
      <c r="C14" s="64">
        <v>1</v>
      </c>
      <c r="D14" s="65"/>
      <c r="E14" s="65"/>
      <c r="F14" s="65"/>
      <c r="G14" s="66"/>
    </row>
    <row r="15" spans="2:7" ht="22.2" thickBot="1">
      <c r="B15" s="67"/>
      <c r="C15" s="68"/>
      <c r="D15" s="61"/>
      <c r="E15" s="61"/>
      <c r="F15" s="61"/>
      <c r="G15" s="61"/>
    </row>
    <row r="16" spans="2:7" ht="28.5" customHeight="1" thickBot="1">
      <c r="B16" s="13" t="s">
        <v>152</v>
      </c>
      <c r="C16" s="14" t="s">
        <v>0</v>
      </c>
      <c r="D16" s="6" t="s">
        <v>7</v>
      </c>
    </row>
    <row r="17" spans="2:6" ht="21.6">
      <c r="B17" s="28" t="s">
        <v>8</v>
      </c>
      <c r="C17" s="69">
        <v>186</v>
      </c>
      <c r="D17" s="70">
        <v>132468.48000000001</v>
      </c>
    </row>
    <row r="18" spans="2:6" ht="21.6">
      <c r="B18" s="3" t="s">
        <v>3</v>
      </c>
      <c r="C18" s="61">
        <v>186</v>
      </c>
      <c r="D18" s="62">
        <v>132468.48000000001</v>
      </c>
    </row>
    <row r="19" spans="2:6" ht="21.6">
      <c r="B19" s="3" t="s">
        <v>4</v>
      </c>
      <c r="C19" s="61">
        <v>0</v>
      </c>
      <c r="D19" s="62">
        <v>0</v>
      </c>
    </row>
    <row r="20" spans="2:6" ht="21.6">
      <c r="B20" s="3" t="s">
        <v>74</v>
      </c>
      <c r="C20" s="61">
        <v>0</v>
      </c>
      <c r="D20" s="62">
        <v>0</v>
      </c>
    </row>
    <row r="21" spans="2:6" ht="21.6">
      <c r="B21" s="3" t="s">
        <v>102</v>
      </c>
      <c r="C21" s="61">
        <v>0</v>
      </c>
      <c r="D21" s="62">
        <v>0</v>
      </c>
    </row>
    <row r="22" spans="2:6" ht="21.6">
      <c r="B22" s="3" t="s">
        <v>5</v>
      </c>
      <c r="C22" s="61">
        <v>0</v>
      </c>
      <c r="D22" s="62">
        <v>0</v>
      </c>
    </row>
    <row r="23" spans="2:6" ht="22.2" thickBot="1">
      <c r="B23" s="35" t="s">
        <v>9</v>
      </c>
      <c r="C23" s="71">
        <v>2</v>
      </c>
      <c r="D23" s="66"/>
    </row>
    <row r="24" spans="2:6" ht="21.6">
      <c r="B24" s="67"/>
      <c r="C24" s="72"/>
      <c r="D24" s="61"/>
      <c r="F24" s="73"/>
    </row>
    <row r="25" spans="2:6" ht="43.2">
      <c r="B25" s="74" t="s">
        <v>153</v>
      </c>
      <c r="C25" s="75"/>
    </row>
    <row r="26" spans="2:6" ht="22.2" thickBot="1">
      <c r="B26" s="1" t="s">
        <v>46</v>
      </c>
      <c r="C26" s="1" t="s">
        <v>47</v>
      </c>
    </row>
    <row r="27" spans="2:6">
      <c r="B27" s="76" t="s">
        <v>127</v>
      </c>
      <c r="C27" s="77" t="s">
        <v>161</v>
      </c>
    </row>
    <row r="28" spans="2:6">
      <c r="B28" s="78" t="s">
        <v>164</v>
      </c>
      <c r="C28" s="17" t="s">
        <v>147</v>
      </c>
    </row>
    <row r="29" spans="2:6">
      <c r="B29" s="78" t="s">
        <v>128</v>
      </c>
      <c r="C29" s="17" t="s">
        <v>162</v>
      </c>
    </row>
    <row r="30" spans="2:6">
      <c r="B30" s="78" t="s">
        <v>165</v>
      </c>
      <c r="C30" s="17" t="s">
        <v>163</v>
      </c>
    </row>
    <row r="31" spans="2:6">
      <c r="B31" s="78"/>
      <c r="C31" s="17" t="s">
        <v>129</v>
      </c>
    </row>
    <row r="32" spans="2:6">
      <c r="B32" s="78"/>
      <c r="C32" s="17" t="s">
        <v>148</v>
      </c>
    </row>
    <row r="33" spans="2:7" ht="21.6" thickBot="1">
      <c r="B33" s="79"/>
      <c r="C33" s="80" t="s">
        <v>130</v>
      </c>
    </row>
    <row r="34" spans="2:7">
      <c r="B34" s="60"/>
      <c r="C34" s="60"/>
    </row>
    <row r="35" spans="2:7" ht="21.6">
      <c r="B35" s="166" t="s">
        <v>154</v>
      </c>
      <c r="C35" s="167"/>
    </row>
    <row r="36" spans="2:7" ht="21.6">
      <c r="B36" s="81" t="s">
        <v>104</v>
      </c>
      <c r="C36" s="82"/>
    </row>
    <row r="37" spans="2:7" ht="21.6" thickBot="1">
      <c r="B37" s="60"/>
      <c r="C37" s="60"/>
    </row>
    <row r="38" spans="2:7" ht="21.6">
      <c r="B38" s="182" t="s">
        <v>107</v>
      </c>
      <c r="C38" s="183"/>
    </row>
    <row r="39" spans="2:7" ht="21.6">
      <c r="B39" s="3" t="s">
        <v>108</v>
      </c>
      <c r="C39" s="17" t="s">
        <v>167</v>
      </c>
    </row>
    <row r="40" spans="2:7" ht="21.6">
      <c r="B40" s="3" t="s">
        <v>109</v>
      </c>
      <c r="C40" s="17" t="s">
        <v>12</v>
      </c>
    </row>
    <row r="41" spans="2:7" ht="21.6">
      <c r="B41" s="3" t="s">
        <v>110</v>
      </c>
      <c r="C41" s="83">
        <v>218703</v>
      </c>
    </row>
    <row r="42" spans="2:7" ht="21.6">
      <c r="B42" s="3" t="s">
        <v>111</v>
      </c>
      <c r="C42" s="17" t="s">
        <v>168</v>
      </c>
      <c r="G42" s="54"/>
    </row>
    <row r="43" spans="2:7" ht="42">
      <c r="B43" s="38" t="s">
        <v>112</v>
      </c>
      <c r="C43" s="17" t="s">
        <v>169</v>
      </c>
      <c r="G43" s="55"/>
    </row>
    <row r="44" spans="2:7" ht="21.6">
      <c r="B44" s="38" t="s">
        <v>167</v>
      </c>
      <c r="C44" s="17" t="s">
        <v>170</v>
      </c>
      <c r="G44" s="84"/>
    </row>
    <row r="45" spans="2:7" ht="64.8">
      <c r="B45" s="38" t="s">
        <v>113</v>
      </c>
      <c r="C45" s="31" t="s">
        <v>171</v>
      </c>
    </row>
    <row r="46" spans="2:7" ht="21.6">
      <c r="B46" s="30" t="s">
        <v>114</v>
      </c>
      <c r="C46" s="39" t="s">
        <v>115</v>
      </c>
    </row>
    <row r="47" spans="2:7" ht="21.6">
      <c r="B47" s="3" t="s">
        <v>116</v>
      </c>
      <c r="C47" s="17" t="s">
        <v>172</v>
      </c>
    </row>
    <row r="48" spans="2:7" ht="21.6">
      <c r="B48" s="3" t="s">
        <v>117</v>
      </c>
      <c r="C48" s="17" t="s">
        <v>173</v>
      </c>
    </row>
    <row r="49" spans="2:3" ht="21.6">
      <c r="B49" s="3" t="s">
        <v>118</v>
      </c>
      <c r="C49" s="40" t="s">
        <v>174</v>
      </c>
    </row>
    <row r="50" spans="2:3" ht="22.2" thickBot="1">
      <c r="B50" s="35" t="s">
        <v>119</v>
      </c>
      <c r="C50" s="80" t="s">
        <v>126</v>
      </c>
    </row>
    <row r="51" spans="2:3" ht="21.6">
      <c r="B51" s="67"/>
      <c r="C51" s="60"/>
    </row>
    <row r="52" spans="2:3" ht="21.6">
      <c r="B52" s="81" t="s">
        <v>105</v>
      </c>
      <c r="C52" s="60"/>
    </row>
    <row r="53" spans="2:3" ht="21.6">
      <c r="B53" s="85"/>
      <c r="C53" s="60"/>
    </row>
    <row r="54" spans="2:3" ht="22.2" thickBot="1">
      <c r="B54" s="187" t="s">
        <v>124</v>
      </c>
      <c r="C54" s="188"/>
    </row>
    <row r="55" spans="2:3" ht="21.6">
      <c r="B55" s="28" t="s">
        <v>108</v>
      </c>
      <c r="C55" s="77" t="s">
        <v>175</v>
      </c>
    </row>
    <row r="56" spans="2:3" ht="21.6">
      <c r="B56" s="3" t="s">
        <v>109</v>
      </c>
      <c r="C56" s="17" t="s">
        <v>40</v>
      </c>
    </row>
    <row r="57" spans="2:3" ht="21.6">
      <c r="B57" s="3" t="s">
        <v>110</v>
      </c>
      <c r="C57" s="83">
        <v>69924</v>
      </c>
    </row>
    <row r="58" spans="2:3" ht="21.6">
      <c r="B58" s="3" t="s">
        <v>111</v>
      </c>
      <c r="C58" s="83">
        <v>6523698766</v>
      </c>
    </row>
    <row r="59" spans="2:3" ht="84">
      <c r="B59" s="41" t="s">
        <v>112</v>
      </c>
      <c r="C59" s="29" t="s">
        <v>176</v>
      </c>
    </row>
    <row r="60" spans="2:3" ht="21.6">
      <c r="B60" s="41" t="s">
        <v>175</v>
      </c>
      <c r="C60" s="29" t="s">
        <v>177</v>
      </c>
    </row>
    <row r="61" spans="2:3" ht="21.6">
      <c r="B61" s="30" t="s">
        <v>113</v>
      </c>
      <c r="C61" s="34" t="s">
        <v>178</v>
      </c>
    </row>
    <row r="62" spans="2:3" ht="39.6" customHeight="1">
      <c r="B62" s="30" t="s">
        <v>114</v>
      </c>
      <c r="C62" s="42" t="s">
        <v>115</v>
      </c>
    </row>
    <row r="63" spans="2:3" ht="21.6">
      <c r="B63" s="3" t="s">
        <v>116</v>
      </c>
      <c r="C63" s="17" t="s">
        <v>179</v>
      </c>
    </row>
    <row r="64" spans="2:3" ht="21.6">
      <c r="B64" s="3" t="s">
        <v>117</v>
      </c>
      <c r="C64" s="17" t="s">
        <v>180</v>
      </c>
    </row>
    <row r="65" spans="2:3" ht="21.6">
      <c r="B65" s="3" t="s">
        <v>118</v>
      </c>
      <c r="C65" s="40" t="s">
        <v>181</v>
      </c>
    </row>
    <row r="66" spans="2:3" ht="22.2" thickBot="1">
      <c r="B66" s="35" t="s">
        <v>119</v>
      </c>
      <c r="C66" s="36" t="s">
        <v>126</v>
      </c>
    </row>
    <row r="68" spans="2:3" ht="22.2" thickBot="1">
      <c r="B68" s="187" t="s">
        <v>124</v>
      </c>
      <c r="C68" s="188"/>
    </row>
    <row r="69" spans="2:3" ht="21.6">
      <c r="B69" s="28" t="s">
        <v>108</v>
      </c>
      <c r="C69" s="77" t="s">
        <v>182</v>
      </c>
    </row>
    <row r="70" spans="2:3" ht="21.6">
      <c r="B70" s="3" t="s">
        <v>109</v>
      </c>
      <c r="C70" s="17" t="s">
        <v>12</v>
      </c>
    </row>
    <row r="71" spans="2:3" ht="21.6">
      <c r="B71" s="3" t="s">
        <v>110</v>
      </c>
      <c r="C71" s="83">
        <v>18437174</v>
      </c>
    </row>
    <row r="72" spans="2:3" ht="21.6">
      <c r="B72" s="3" t="s">
        <v>111</v>
      </c>
      <c r="C72" s="83">
        <v>6512867477</v>
      </c>
    </row>
    <row r="73" spans="2:3" ht="42">
      <c r="B73" s="41" t="s">
        <v>112</v>
      </c>
      <c r="C73" s="29" t="s">
        <v>183</v>
      </c>
    </row>
    <row r="74" spans="2:3" ht="21.6">
      <c r="B74" s="41" t="s">
        <v>167</v>
      </c>
      <c r="C74" s="29" t="s">
        <v>184</v>
      </c>
    </row>
    <row r="75" spans="2:3" ht="21.6">
      <c r="B75" s="30" t="s">
        <v>113</v>
      </c>
      <c r="C75" s="34" t="s">
        <v>178</v>
      </c>
    </row>
    <row r="76" spans="2:3" ht="35.4" customHeight="1">
      <c r="B76" s="30" t="s">
        <v>114</v>
      </c>
      <c r="C76" s="42" t="s">
        <v>115</v>
      </c>
    </row>
    <row r="77" spans="2:3" ht="21.6">
      <c r="B77" s="3" t="s">
        <v>116</v>
      </c>
      <c r="C77" s="17" t="s">
        <v>185</v>
      </c>
    </row>
    <row r="78" spans="2:3" ht="21.6">
      <c r="B78" s="3" t="s">
        <v>117</v>
      </c>
      <c r="C78" s="17" t="s">
        <v>186</v>
      </c>
    </row>
    <row r="79" spans="2:3" ht="21.6">
      <c r="B79" s="3" t="s">
        <v>118</v>
      </c>
      <c r="C79" s="40" t="s">
        <v>181</v>
      </c>
    </row>
    <row r="80" spans="2:3" ht="22.2" thickBot="1">
      <c r="B80" s="35" t="s">
        <v>119</v>
      </c>
      <c r="C80" s="36" t="s">
        <v>126</v>
      </c>
    </row>
    <row r="81" spans="2:8" ht="22.2" hidden="1" thickBot="1">
      <c r="B81" s="86" t="s">
        <v>87</v>
      </c>
    </row>
    <row r="82" spans="2:8" ht="43.8" hidden="1" thickBot="1">
      <c r="B82" s="87" t="s">
        <v>10</v>
      </c>
      <c r="C82" s="88" t="s">
        <v>88</v>
      </c>
      <c r="D82" s="88" t="s">
        <v>103</v>
      </c>
      <c r="E82" s="88" t="s">
        <v>89</v>
      </c>
      <c r="F82" s="88" t="s">
        <v>90</v>
      </c>
      <c r="G82" s="88" t="s">
        <v>91</v>
      </c>
      <c r="H82" s="89" t="s">
        <v>92</v>
      </c>
    </row>
    <row r="83" spans="2:8" hidden="1">
      <c r="B83" s="90">
        <v>45670</v>
      </c>
      <c r="C83" s="91" t="s">
        <v>13</v>
      </c>
      <c r="D83" s="91" t="s">
        <v>146</v>
      </c>
      <c r="E83" s="53" t="s">
        <v>139</v>
      </c>
      <c r="F83" s="92">
        <v>45670.640150462961</v>
      </c>
      <c r="G83" s="91">
        <v>1</v>
      </c>
      <c r="H83" s="93">
        <v>566</v>
      </c>
    </row>
    <row r="84" spans="2:8" hidden="1">
      <c r="B84" s="94">
        <v>45670</v>
      </c>
      <c r="C84" s="95" t="s">
        <v>40</v>
      </c>
      <c r="D84" s="95" t="s">
        <v>120</v>
      </c>
      <c r="E84" s="32" t="s">
        <v>123</v>
      </c>
      <c r="F84" s="92">
        <v>45670.770428240743</v>
      </c>
      <c r="G84" s="95">
        <v>1</v>
      </c>
      <c r="H84" s="96">
        <v>664</v>
      </c>
    </row>
    <row r="85" spans="2:8" hidden="1">
      <c r="B85" s="94">
        <v>45670</v>
      </c>
      <c r="C85" s="95" t="s">
        <v>37</v>
      </c>
      <c r="D85" s="95" t="s">
        <v>120</v>
      </c>
      <c r="E85" s="32" t="s">
        <v>123</v>
      </c>
      <c r="F85" s="92">
        <v>45670.878611111111</v>
      </c>
      <c r="G85" s="95">
        <v>1</v>
      </c>
      <c r="H85" s="96">
        <v>365</v>
      </c>
    </row>
    <row r="86" spans="2:8" ht="21.6" hidden="1" thickBot="1">
      <c r="B86" s="94">
        <v>45670</v>
      </c>
      <c r="C86" s="95" t="s">
        <v>45</v>
      </c>
      <c r="D86" s="95" t="s">
        <v>121</v>
      </c>
      <c r="E86" s="33" t="s">
        <v>131</v>
      </c>
      <c r="F86" s="92">
        <v>45670.55945601852</v>
      </c>
      <c r="G86" s="95">
        <v>1</v>
      </c>
      <c r="H86" s="96">
        <v>857</v>
      </c>
    </row>
    <row r="87" spans="2:8" ht="22.2" hidden="1" thickBot="1">
      <c r="B87" s="97" t="s">
        <v>93</v>
      </c>
      <c r="C87" s="98"/>
      <c r="D87" s="98"/>
      <c r="E87" s="98"/>
      <c r="F87" s="98"/>
      <c r="G87" s="98">
        <f>SUM(G83:G86)</f>
        <v>4</v>
      </c>
      <c r="H87" s="99">
        <f>SUM(H83:H86)</f>
        <v>2452</v>
      </c>
    </row>
    <row r="88" spans="2:8" ht="21.6">
      <c r="B88" s="85"/>
      <c r="C88" s="57" t="s">
        <v>132</v>
      </c>
      <c r="D88" s="57"/>
      <c r="E88" s="57"/>
      <c r="F88" s="57"/>
      <c r="G88" s="100"/>
    </row>
    <row r="89" spans="2:8" ht="22.2" hidden="1" thickBot="1">
      <c r="B89" s="101" t="s">
        <v>100</v>
      </c>
    </row>
    <row r="90" spans="2:8" ht="43.8" hidden="1" thickBot="1">
      <c r="B90" s="102" t="s">
        <v>10</v>
      </c>
      <c r="C90" s="103" t="s">
        <v>88</v>
      </c>
      <c r="D90" s="103" t="s">
        <v>103</v>
      </c>
      <c r="E90" s="103" t="s">
        <v>89</v>
      </c>
      <c r="F90" s="103" t="s">
        <v>90</v>
      </c>
      <c r="G90" s="103" t="s">
        <v>91</v>
      </c>
      <c r="H90" s="104" t="s">
        <v>92</v>
      </c>
    </row>
    <row r="91" spans="2:8" hidden="1">
      <c r="B91" s="90">
        <v>45670</v>
      </c>
      <c r="C91" s="53" t="s">
        <v>13</v>
      </c>
      <c r="D91" s="53" t="s">
        <v>121</v>
      </c>
      <c r="E91" s="44" t="s">
        <v>131</v>
      </c>
      <c r="F91" s="23" t="s">
        <v>140</v>
      </c>
      <c r="G91" s="91">
        <v>1</v>
      </c>
      <c r="H91" s="105">
        <v>769.25</v>
      </c>
    </row>
    <row r="92" spans="2:8" hidden="1">
      <c r="B92" s="94">
        <v>45670</v>
      </c>
      <c r="C92" s="106" t="s">
        <v>145</v>
      </c>
      <c r="D92" s="106" t="s">
        <v>120</v>
      </c>
      <c r="E92" s="32" t="s">
        <v>123</v>
      </c>
      <c r="F92" s="27" t="s">
        <v>141</v>
      </c>
      <c r="G92" s="95">
        <v>1</v>
      </c>
      <c r="H92" s="107">
        <v>529.5</v>
      </c>
    </row>
    <row r="93" spans="2:8" hidden="1">
      <c r="B93" s="94">
        <v>45670</v>
      </c>
      <c r="C93" s="106" t="s">
        <v>44</v>
      </c>
      <c r="D93" s="106" t="s">
        <v>120</v>
      </c>
      <c r="E93" s="32" t="s">
        <v>123</v>
      </c>
      <c r="F93" s="27" t="s">
        <v>142</v>
      </c>
      <c r="G93" s="95">
        <v>1</v>
      </c>
      <c r="H93" s="107">
        <v>800</v>
      </c>
    </row>
    <row r="94" spans="2:8" hidden="1">
      <c r="B94" s="94">
        <v>45670</v>
      </c>
      <c r="C94" s="106" t="s">
        <v>44</v>
      </c>
      <c r="D94" s="106" t="s">
        <v>120</v>
      </c>
      <c r="E94" s="32" t="s">
        <v>123</v>
      </c>
      <c r="F94" s="27" t="s">
        <v>143</v>
      </c>
      <c r="G94" s="95">
        <v>1</v>
      </c>
      <c r="H94" s="107">
        <v>374.36</v>
      </c>
    </row>
    <row r="95" spans="2:8" hidden="1">
      <c r="B95" s="94">
        <v>45670</v>
      </c>
      <c r="C95" s="106" t="s">
        <v>29</v>
      </c>
      <c r="D95" s="106" t="s">
        <v>121</v>
      </c>
      <c r="E95" s="33" t="s">
        <v>131</v>
      </c>
      <c r="F95" s="27" t="s">
        <v>144</v>
      </c>
      <c r="G95" s="95">
        <v>1</v>
      </c>
      <c r="H95" s="107">
        <v>1125</v>
      </c>
    </row>
    <row r="96" spans="2:8" ht="22.2" hidden="1" thickBot="1">
      <c r="B96" s="108" t="s">
        <v>93</v>
      </c>
      <c r="C96" s="109"/>
      <c r="D96" s="109"/>
      <c r="E96" s="109"/>
      <c r="F96" s="109"/>
      <c r="G96" s="109">
        <f>SUM(G91:G95)</f>
        <v>5</v>
      </c>
      <c r="H96" s="110">
        <f>SUM(H91:H95)</f>
        <v>3598.11</v>
      </c>
    </row>
    <row r="97" spans="2:7" ht="21.6">
      <c r="B97" s="111"/>
      <c r="C97" s="67"/>
      <c r="D97" s="67"/>
      <c r="E97" s="67"/>
      <c r="F97" s="67"/>
      <c r="G97" s="67"/>
    </row>
    <row r="98" spans="2:7" ht="21.6">
      <c r="B98" s="184" t="s">
        <v>166</v>
      </c>
      <c r="C98" s="185"/>
      <c r="D98" s="185"/>
      <c r="E98" s="186"/>
      <c r="F98" s="57"/>
      <c r="G98" s="112"/>
    </row>
    <row r="99" spans="2:7" ht="36.75" customHeight="1" thickBot="1">
      <c r="B99" s="45" t="s">
        <v>11</v>
      </c>
      <c r="C99" s="113" t="s">
        <v>52</v>
      </c>
      <c r="D99" s="45" t="s">
        <v>53</v>
      </c>
      <c r="E99" s="45" t="s">
        <v>54</v>
      </c>
      <c r="F99" s="57"/>
      <c r="G99" s="112"/>
    </row>
    <row r="100" spans="2:7" ht="21.6">
      <c r="B100" s="76" t="s">
        <v>14</v>
      </c>
      <c r="C100" s="114" t="s">
        <v>55</v>
      </c>
      <c r="D100" s="115">
        <v>9</v>
      </c>
      <c r="E100" s="116">
        <v>8</v>
      </c>
      <c r="F100" s="57"/>
      <c r="G100" s="112"/>
    </row>
    <row r="101" spans="2:7" ht="21.6">
      <c r="B101" s="78" t="s">
        <v>22</v>
      </c>
      <c r="C101" s="60" t="s">
        <v>55</v>
      </c>
      <c r="D101" s="117">
        <v>8</v>
      </c>
      <c r="E101" s="118">
        <v>7</v>
      </c>
      <c r="F101" s="57"/>
      <c r="G101" s="112"/>
    </row>
    <row r="102" spans="2:7" ht="21.6">
      <c r="B102" s="78" t="s">
        <v>23</v>
      </c>
      <c r="C102" s="60" t="s">
        <v>55</v>
      </c>
      <c r="D102" s="117">
        <v>6</v>
      </c>
      <c r="E102" s="118">
        <v>8</v>
      </c>
      <c r="F102" s="57"/>
    </row>
    <row r="103" spans="2:7" ht="21.6">
      <c r="B103" s="78" t="s">
        <v>48</v>
      </c>
      <c r="C103" s="60" t="s">
        <v>55</v>
      </c>
      <c r="D103" s="117">
        <v>5</v>
      </c>
      <c r="E103" s="118">
        <v>2</v>
      </c>
      <c r="F103" s="57"/>
    </row>
    <row r="104" spans="2:7" ht="21.6">
      <c r="B104" s="78" t="s">
        <v>24</v>
      </c>
      <c r="C104" s="60" t="s">
        <v>55</v>
      </c>
      <c r="D104" s="117">
        <v>13</v>
      </c>
      <c r="E104" s="118">
        <v>10</v>
      </c>
      <c r="F104" s="57"/>
    </row>
    <row r="105" spans="2:7" ht="21.6">
      <c r="B105" s="78" t="s">
        <v>25</v>
      </c>
      <c r="C105" s="60" t="s">
        <v>55</v>
      </c>
      <c r="D105" s="117">
        <v>15</v>
      </c>
      <c r="E105" s="118">
        <v>7</v>
      </c>
      <c r="F105" s="57"/>
    </row>
    <row r="106" spans="2:7" ht="22.2" thickBot="1">
      <c r="B106" s="79" t="s">
        <v>26</v>
      </c>
      <c r="C106" s="119" t="s">
        <v>56</v>
      </c>
      <c r="D106" s="120">
        <v>25</v>
      </c>
      <c r="E106" s="121">
        <v>9</v>
      </c>
      <c r="F106" s="57"/>
    </row>
    <row r="107" spans="2:7" ht="22.2" thickBot="1">
      <c r="B107" s="122" t="s">
        <v>73</v>
      </c>
      <c r="C107" s="123"/>
      <c r="D107" s="124">
        <v>13.428571428571429</v>
      </c>
      <c r="E107" s="125">
        <v>9.1428571428571423</v>
      </c>
      <c r="F107" s="57"/>
    </row>
    <row r="108" spans="2:7" ht="21.6">
      <c r="B108" s="78" t="s">
        <v>15</v>
      </c>
      <c r="C108" s="60" t="s">
        <v>57</v>
      </c>
      <c r="D108" s="117">
        <v>23</v>
      </c>
      <c r="E108" s="118">
        <v>17</v>
      </c>
      <c r="F108" s="57"/>
    </row>
    <row r="109" spans="2:7" ht="21.6">
      <c r="B109" s="78" t="s">
        <v>135</v>
      </c>
      <c r="C109" s="60" t="s">
        <v>57</v>
      </c>
      <c r="D109" s="117">
        <v>12</v>
      </c>
      <c r="E109" s="118">
        <v>6</v>
      </c>
      <c r="F109" s="57"/>
    </row>
    <row r="110" spans="2:7" ht="21.6">
      <c r="B110" s="78" t="s">
        <v>27</v>
      </c>
      <c r="C110" s="60" t="s">
        <v>57</v>
      </c>
      <c r="D110" s="117">
        <v>12</v>
      </c>
      <c r="E110" s="118">
        <v>16</v>
      </c>
      <c r="F110" s="57"/>
    </row>
    <row r="111" spans="2:7" ht="21.6">
      <c r="B111" s="78" t="s">
        <v>136</v>
      </c>
      <c r="C111" s="60" t="s">
        <v>57</v>
      </c>
      <c r="D111" s="117">
        <v>4</v>
      </c>
      <c r="E111" s="118">
        <v>11</v>
      </c>
      <c r="F111" s="57"/>
    </row>
    <row r="112" spans="2:7" ht="21.6">
      <c r="B112" s="78" t="s">
        <v>28</v>
      </c>
      <c r="C112" s="60" t="s">
        <v>57</v>
      </c>
      <c r="D112" s="117">
        <v>14</v>
      </c>
      <c r="E112" s="118">
        <v>7</v>
      </c>
      <c r="F112" s="57"/>
    </row>
    <row r="113" spans="2:7" ht="21.6">
      <c r="B113" s="78" t="s">
        <v>12</v>
      </c>
      <c r="C113" s="60" t="s">
        <v>57</v>
      </c>
      <c r="D113" s="117">
        <v>12</v>
      </c>
      <c r="E113" s="118">
        <v>4</v>
      </c>
      <c r="F113" s="57"/>
    </row>
    <row r="114" spans="2:7" ht="21.6">
      <c r="B114" s="78" t="s">
        <v>29</v>
      </c>
      <c r="C114" s="60" t="s">
        <v>57</v>
      </c>
      <c r="D114" s="117">
        <v>12</v>
      </c>
      <c r="E114" s="118">
        <v>6</v>
      </c>
      <c r="F114" s="57"/>
    </row>
    <row r="115" spans="2:7" ht="21.6">
      <c r="B115" s="78" t="s">
        <v>106</v>
      </c>
      <c r="C115" s="60" t="s">
        <v>57</v>
      </c>
      <c r="D115" s="117">
        <v>12</v>
      </c>
      <c r="E115" s="118">
        <v>6</v>
      </c>
      <c r="F115" s="57"/>
      <c r="G115" s="126"/>
    </row>
    <row r="116" spans="2:7" ht="22.2" thickBot="1">
      <c r="B116" s="78" t="s">
        <v>16</v>
      </c>
      <c r="C116" s="60" t="s">
        <v>57</v>
      </c>
      <c r="D116" s="117">
        <v>13</v>
      </c>
      <c r="E116" s="118">
        <v>6</v>
      </c>
      <c r="F116" s="57"/>
      <c r="G116" s="126"/>
    </row>
    <row r="117" spans="2:7" ht="22.2" thickBot="1">
      <c r="B117" s="122" t="s">
        <v>73</v>
      </c>
      <c r="C117" s="123"/>
      <c r="D117" s="124">
        <v>12</v>
      </c>
      <c r="E117" s="125">
        <v>11.111111111111111</v>
      </c>
      <c r="F117" s="57"/>
      <c r="G117" s="126"/>
    </row>
    <row r="118" spans="2:7" ht="21.6">
      <c r="B118" s="78" t="s">
        <v>30</v>
      </c>
      <c r="C118" s="60" t="s">
        <v>58</v>
      </c>
      <c r="D118" s="117">
        <v>15</v>
      </c>
      <c r="E118" s="118">
        <v>11</v>
      </c>
      <c r="F118" s="57"/>
    </row>
    <row r="119" spans="2:7" ht="21.6">
      <c r="B119" s="78" t="s">
        <v>20</v>
      </c>
      <c r="C119" s="60" t="s">
        <v>58</v>
      </c>
      <c r="D119" s="117">
        <v>9</v>
      </c>
      <c r="E119" s="118">
        <v>8</v>
      </c>
      <c r="F119" s="57"/>
    </row>
    <row r="120" spans="2:7" ht="21.6">
      <c r="B120" s="78" t="s">
        <v>18</v>
      </c>
      <c r="C120" s="60" t="s">
        <v>58</v>
      </c>
      <c r="D120" s="117">
        <v>10</v>
      </c>
      <c r="E120" s="118">
        <v>12</v>
      </c>
      <c r="F120" s="57"/>
    </row>
    <row r="121" spans="2:7" ht="21.6">
      <c r="B121" s="78" t="s">
        <v>31</v>
      </c>
      <c r="C121" s="60" t="s">
        <v>58</v>
      </c>
      <c r="D121" s="117">
        <v>7</v>
      </c>
      <c r="E121" s="118">
        <v>3</v>
      </c>
      <c r="F121" s="57"/>
    </row>
    <row r="122" spans="2:7" ht="21.6">
      <c r="B122" s="78" t="s">
        <v>17</v>
      </c>
      <c r="C122" s="60" t="s">
        <v>58</v>
      </c>
      <c r="D122" s="117">
        <v>8</v>
      </c>
      <c r="E122" s="118">
        <v>5</v>
      </c>
      <c r="F122" s="57"/>
    </row>
    <row r="123" spans="2:7" ht="21.6">
      <c r="B123" s="78" t="s">
        <v>19</v>
      </c>
      <c r="C123" s="60" t="s">
        <v>58</v>
      </c>
      <c r="D123" s="117">
        <v>14</v>
      </c>
      <c r="E123" s="118">
        <v>12</v>
      </c>
      <c r="F123" s="57"/>
    </row>
    <row r="124" spans="2:7" ht="21.6">
      <c r="B124" s="78" t="s">
        <v>133</v>
      </c>
      <c r="C124" s="60" t="s">
        <v>58</v>
      </c>
      <c r="D124" s="117">
        <v>20</v>
      </c>
      <c r="E124" s="118">
        <v>9</v>
      </c>
      <c r="F124" s="57"/>
    </row>
    <row r="125" spans="2:7" ht="22.2" thickBot="1">
      <c r="B125" s="78" t="s">
        <v>32</v>
      </c>
      <c r="C125" s="60" t="s">
        <v>58</v>
      </c>
      <c r="D125" s="117">
        <v>15</v>
      </c>
      <c r="E125" s="118">
        <v>16</v>
      </c>
      <c r="F125" s="57"/>
    </row>
    <row r="126" spans="2:7" ht="22.2" thickBot="1">
      <c r="B126" s="122" t="s">
        <v>73</v>
      </c>
      <c r="C126" s="123"/>
      <c r="D126" s="124">
        <v>10.375</v>
      </c>
      <c r="E126" s="125">
        <v>8.75</v>
      </c>
      <c r="F126" s="57"/>
    </row>
    <row r="127" spans="2:7" ht="21.6">
      <c r="B127" s="78" t="s">
        <v>33</v>
      </c>
      <c r="C127" s="60" t="s">
        <v>59</v>
      </c>
      <c r="D127" s="117">
        <v>1</v>
      </c>
      <c r="E127" s="118">
        <v>10</v>
      </c>
      <c r="F127" s="57"/>
    </row>
    <row r="128" spans="2:7" ht="21.6">
      <c r="B128" s="78" t="s">
        <v>34</v>
      </c>
      <c r="C128" s="60" t="s">
        <v>59</v>
      </c>
      <c r="D128" s="117">
        <v>20</v>
      </c>
      <c r="E128" s="118">
        <v>6</v>
      </c>
      <c r="F128" s="57"/>
    </row>
    <row r="129" spans="2:6" ht="21.6">
      <c r="B129" s="78" t="s">
        <v>35</v>
      </c>
      <c r="C129" s="60" t="s">
        <v>59</v>
      </c>
      <c r="D129" s="117">
        <v>9</v>
      </c>
      <c r="E129" s="118">
        <v>9</v>
      </c>
      <c r="F129" s="57"/>
    </row>
    <row r="130" spans="2:6" ht="21.6">
      <c r="B130" s="78" t="s">
        <v>36</v>
      </c>
      <c r="C130" s="60" t="s">
        <v>59</v>
      </c>
      <c r="D130" s="117">
        <v>6</v>
      </c>
      <c r="E130" s="118">
        <v>3</v>
      </c>
      <c r="F130" s="57"/>
    </row>
    <row r="131" spans="2:6" ht="21.6">
      <c r="B131" s="78" t="s">
        <v>134</v>
      </c>
      <c r="C131" s="60" t="s">
        <v>59</v>
      </c>
      <c r="D131" s="117">
        <v>21</v>
      </c>
      <c r="E131" s="118">
        <v>5</v>
      </c>
      <c r="F131" s="57"/>
    </row>
    <row r="132" spans="2:6" ht="21.6">
      <c r="B132" s="78" t="s">
        <v>37</v>
      </c>
      <c r="C132" s="60" t="s">
        <v>59</v>
      </c>
      <c r="D132" s="117">
        <v>12</v>
      </c>
      <c r="E132" s="118">
        <v>12</v>
      </c>
      <c r="F132" s="57"/>
    </row>
    <row r="133" spans="2:6" ht="21.6">
      <c r="B133" s="78" t="s">
        <v>137</v>
      </c>
      <c r="C133" s="60" t="s">
        <v>59</v>
      </c>
      <c r="D133" s="117">
        <v>14</v>
      </c>
      <c r="E133" s="118">
        <v>9</v>
      </c>
      <c r="F133" s="57"/>
    </row>
    <row r="134" spans="2:6" ht="21.6">
      <c r="B134" s="78" t="s">
        <v>38</v>
      </c>
      <c r="C134" s="60" t="s">
        <v>59</v>
      </c>
      <c r="D134" s="117">
        <v>16</v>
      </c>
      <c r="E134" s="118">
        <v>12</v>
      </c>
      <c r="F134" s="57"/>
    </row>
    <row r="135" spans="2:6" ht="22.2" thickBot="1">
      <c r="B135" s="78" t="s">
        <v>39</v>
      </c>
      <c r="C135" s="60" t="s">
        <v>59</v>
      </c>
      <c r="D135" s="117">
        <v>3</v>
      </c>
      <c r="E135" s="118">
        <v>8</v>
      </c>
      <c r="F135" s="57"/>
    </row>
    <row r="136" spans="2:6" ht="22.2" thickBot="1">
      <c r="B136" s="122" t="s">
        <v>73</v>
      </c>
      <c r="C136" s="123"/>
      <c r="D136" s="124">
        <v>7.5555555555555554</v>
      </c>
      <c r="E136" s="125">
        <v>6</v>
      </c>
      <c r="F136" s="57"/>
    </row>
    <row r="137" spans="2:6" ht="21.6">
      <c r="B137" s="78" t="s">
        <v>13</v>
      </c>
      <c r="C137" s="60" t="s">
        <v>60</v>
      </c>
      <c r="D137" s="117">
        <v>7</v>
      </c>
      <c r="E137" s="118">
        <v>4</v>
      </c>
      <c r="F137" s="57"/>
    </row>
    <row r="138" spans="2:6" ht="21.6">
      <c r="B138" s="78" t="s">
        <v>40</v>
      </c>
      <c r="C138" s="60" t="s">
        <v>60</v>
      </c>
      <c r="D138" s="117">
        <v>16</v>
      </c>
      <c r="E138" s="118">
        <v>9</v>
      </c>
      <c r="F138" s="57"/>
    </row>
    <row r="139" spans="2:6" ht="21.6">
      <c r="B139" s="78" t="s">
        <v>41</v>
      </c>
      <c r="C139" s="60" t="s">
        <v>60</v>
      </c>
      <c r="D139" s="117">
        <v>7</v>
      </c>
      <c r="E139" s="118">
        <v>4</v>
      </c>
      <c r="F139" s="57"/>
    </row>
    <row r="140" spans="2:6" ht="21.6">
      <c r="B140" s="78" t="s">
        <v>42</v>
      </c>
      <c r="C140" s="60" t="s">
        <v>60</v>
      </c>
      <c r="D140" s="117">
        <v>1</v>
      </c>
      <c r="E140" s="118">
        <v>0</v>
      </c>
      <c r="F140" s="57"/>
    </row>
    <row r="141" spans="2:6" ht="21.6">
      <c r="B141" s="78" t="s">
        <v>43</v>
      </c>
      <c r="C141" s="60" t="s">
        <v>60</v>
      </c>
      <c r="D141" s="117">
        <v>6</v>
      </c>
      <c r="E141" s="118">
        <v>2</v>
      </c>
      <c r="F141" s="57"/>
    </row>
    <row r="142" spans="2:6" ht="21.6">
      <c r="B142" s="78" t="s">
        <v>44</v>
      </c>
      <c r="C142" s="60" t="s">
        <v>60</v>
      </c>
      <c r="D142" s="117">
        <v>9</v>
      </c>
      <c r="E142" s="118">
        <v>1</v>
      </c>
      <c r="F142" s="57"/>
    </row>
    <row r="143" spans="2:6" ht="21.6">
      <c r="B143" s="78" t="s">
        <v>21</v>
      </c>
      <c r="C143" s="60" t="s">
        <v>60</v>
      </c>
      <c r="D143" s="117">
        <v>9</v>
      </c>
      <c r="E143" s="118">
        <v>4</v>
      </c>
      <c r="F143" s="57"/>
    </row>
    <row r="144" spans="2:6" ht="22.2" thickBot="1">
      <c r="B144" s="79" t="s">
        <v>45</v>
      </c>
      <c r="C144" s="119" t="s">
        <v>60</v>
      </c>
      <c r="D144" s="120">
        <v>19</v>
      </c>
      <c r="E144" s="121">
        <v>23</v>
      </c>
      <c r="F144" s="57"/>
    </row>
    <row r="145" spans="2:6" ht="22.2" thickBot="1">
      <c r="B145" s="122" t="s">
        <v>73</v>
      </c>
      <c r="C145" s="123"/>
      <c r="D145" s="124">
        <v>5.375</v>
      </c>
      <c r="E145" s="125">
        <v>4.75</v>
      </c>
      <c r="F145" s="57"/>
    </row>
    <row r="146" spans="2:6" ht="21.6">
      <c r="B146" s="57"/>
      <c r="D146" s="127"/>
      <c r="E146" s="127"/>
      <c r="F146" s="57"/>
    </row>
    <row r="148" spans="2:6" ht="21.6">
      <c r="C148" s="155" t="s">
        <v>155</v>
      </c>
      <c r="D148" s="156"/>
      <c r="E148" s="157"/>
    </row>
    <row r="150" spans="2:6" ht="22.2" thickBot="1">
      <c r="B150" s="168" t="s">
        <v>75</v>
      </c>
      <c r="C150" s="169"/>
    </row>
    <row r="151" spans="2:6" ht="22.2" thickBot="1">
      <c r="B151" s="128" t="s">
        <v>10</v>
      </c>
      <c r="C151" s="129" t="s">
        <v>76</v>
      </c>
      <c r="D151" s="129" t="s">
        <v>11</v>
      </c>
      <c r="E151" s="129" t="s">
        <v>77</v>
      </c>
      <c r="F151" s="130" t="s">
        <v>78</v>
      </c>
    </row>
    <row r="152" spans="2:6">
      <c r="B152" s="131">
        <v>45670</v>
      </c>
      <c r="C152" s="60" t="s">
        <v>193</v>
      </c>
      <c r="D152" s="60" t="s">
        <v>48</v>
      </c>
      <c r="E152" s="60" t="s">
        <v>196</v>
      </c>
      <c r="F152" s="132">
        <v>127</v>
      </c>
    </row>
    <row r="153" spans="2:6">
      <c r="B153" s="131">
        <v>45670</v>
      </c>
      <c r="C153" s="60" t="s">
        <v>194</v>
      </c>
      <c r="D153" s="60" t="s">
        <v>37</v>
      </c>
      <c r="E153" s="60" t="s">
        <v>195</v>
      </c>
      <c r="F153" s="132">
        <v>1637.5</v>
      </c>
    </row>
    <row r="154" spans="2:6" ht="22.2" thickBot="1">
      <c r="B154" s="133" t="s">
        <v>79</v>
      </c>
      <c r="C154" s="134"/>
      <c r="D154" s="134"/>
      <c r="E154" s="134"/>
      <c r="F154" s="135">
        <f>SUM(F152:F153)</f>
        <v>1764.5</v>
      </c>
    </row>
    <row r="155" spans="2:6" ht="22.2" thickBot="1">
      <c r="B155" s="67"/>
      <c r="C155" s="67"/>
      <c r="D155" s="67"/>
      <c r="E155" s="67"/>
      <c r="F155" s="67"/>
    </row>
    <row r="156" spans="2:6" ht="22.2" thickBot="1">
      <c r="B156" s="164" t="s">
        <v>80</v>
      </c>
      <c r="C156" s="165"/>
    </row>
    <row r="157" spans="2:6" ht="22.2" thickBot="1">
      <c r="B157" s="136" t="s">
        <v>10</v>
      </c>
      <c r="C157" s="137" t="s">
        <v>11</v>
      </c>
      <c r="D157" s="138" t="s">
        <v>81</v>
      </c>
      <c r="E157" s="138" t="s">
        <v>82</v>
      </c>
      <c r="F157" s="130" t="s">
        <v>83</v>
      </c>
    </row>
    <row r="158" spans="2:6">
      <c r="B158" s="139">
        <v>45670</v>
      </c>
      <c r="C158" s="114" t="s">
        <v>191</v>
      </c>
      <c r="D158" s="140">
        <v>33847</v>
      </c>
      <c r="E158" s="140">
        <v>1846.6899999999998</v>
      </c>
      <c r="F158" s="141">
        <f>E158/D158</f>
        <v>5.4559931456259043E-2</v>
      </c>
    </row>
    <row r="159" spans="2:6">
      <c r="B159" s="142">
        <v>45670</v>
      </c>
      <c r="C159" s="60" t="s">
        <v>22</v>
      </c>
      <c r="D159" s="72">
        <v>800</v>
      </c>
      <c r="E159" s="72">
        <v>80</v>
      </c>
      <c r="F159" s="141">
        <f t="shared" ref="F159:F173" si="1">E159/D159</f>
        <v>0.1</v>
      </c>
    </row>
    <row r="160" spans="2:6">
      <c r="B160" s="142">
        <v>45670</v>
      </c>
      <c r="C160" s="60" t="s">
        <v>125</v>
      </c>
      <c r="D160" s="72">
        <v>615157</v>
      </c>
      <c r="E160" s="72">
        <v>193732.75000000006</v>
      </c>
      <c r="F160" s="141">
        <f t="shared" si="1"/>
        <v>0.31493220429906521</v>
      </c>
    </row>
    <row r="161" spans="2:6">
      <c r="B161" s="142">
        <v>45670</v>
      </c>
      <c r="C161" s="60" t="s">
        <v>18</v>
      </c>
      <c r="D161" s="72">
        <v>4575.92</v>
      </c>
      <c r="E161" s="72">
        <v>91.509999999999991</v>
      </c>
      <c r="F161" s="141">
        <f t="shared" si="1"/>
        <v>1.9998164303571739E-2</v>
      </c>
    </row>
    <row r="162" spans="2:6">
      <c r="B162" s="142">
        <v>45670</v>
      </c>
      <c r="C162" s="60" t="s">
        <v>134</v>
      </c>
      <c r="D162" s="72">
        <v>904</v>
      </c>
      <c r="E162" s="72">
        <v>90.4</v>
      </c>
      <c r="F162" s="141">
        <f t="shared" si="1"/>
        <v>0.1</v>
      </c>
    </row>
    <row r="163" spans="2:6">
      <c r="B163" s="142">
        <v>45670</v>
      </c>
      <c r="C163" s="60" t="s">
        <v>31</v>
      </c>
      <c r="D163" s="72">
        <v>907.32999999999993</v>
      </c>
      <c r="E163" s="72">
        <v>18.14</v>
      </c>
      <c r="F163" s="141">
        <f t="shared" si="1"/>
        <v>1.9992725910087841E-2</v>
      </c>
    </row>
    <row r="164" spans="2:6">
      <c r="B164" s="142">
        <v>45670</v>
      </c>
      <c r="C164" s="60" t="s">
        <v>41</v>
      </c>
      <c r="D164" s="72">
        <v>364</v>
      </c>
      <c r="E164" s="72">
        <v>36.400000000000006</v>
      </c>
      <c r="F164" s="141">
        <f t="shared" si="1"/>
        <v>0.10000000000000002</v>
      </c>
    </row>
    <row r="165" spans="2:6">
      <c r="B165" s="142">
        <v>45670</v>
      </c>
      <c r="C165" s="60" t="s">
        <v>17</v>
      </c>
      <c r="D165" s="72">
        <v>6452.92</v>
      </c>
      <c r="E165" s="72">
        <v>129.06</v>
      </c>
      <c r="F165" s="141">
        <f t="shared" si="1"/>
        <v>2.0000247949765376E-2</v>
      </c>
    </row>
    <row r="166" spans="2:6">
      <c r="B166" s="142">
        <v>45670</v>
      </c>
      <c r="C166" s="60" t="s">
        <v>192</v>
      </c>
      <c r="D166" s="72">
        <v>900</v>
      </c>
      <c r="E166" s="72">
        <v>18</v>
      </c>
      <c r="F166" s="141"/>
    </row>
    <row r="167" spans="2:6">
      <c r="B167" s="142">
        <v>45670</v>
      </c>
      <c r="C167" s="60" t="s">
        <v>122</v>
      </c>
      <c r="D167" s="72">
        <v>25872.140000000003</v>
      </c>
      <c r="E167" s="72">
        <v>544.41</v>
      </c>
      <c r="F167" s="141">
        <f t="shared" si="1"/>
        <v>2.1042325837754429E-2</v>
      </c>
    </row>
    <row r="168" spans="2:6">
      <c r="B168" s="142">
        <v>45670</v>
      </c>
      <c r="C168" s="60" t="s">
        <v>28</v>
      </c>
      <c r="D168" s="72">
        <v>7130.7</v>
      </c>
      <c r="E168" s="72">
        <v>227.41</v>
      </c>
      <c r="F168" s="141">
        <f t="shared" si="1"/>
        <v>3.1891679638745146E-2</v>
      </c>
    </row>
    <row r="169" spans="2:6">
      <c r="B169" s="142">
        <v>45670</v>
      </c>
      <c r="C169" s="60" t="s">
        <v>21</v>
      </c>
      <c r="D169" s="72">
        <v>16950</v>
      </c>
      <c r="E169" s="72">
        <v>339</v>
      </c>
      <c r="F169" s="141">
        <f t="shared" si="1"/>
        <v>0.02</v>
      </c>
    </row>
    <row r="170" spans="2:6">
      <c r="B170" s="142">
        <v>45670</v>
      </c>
      <c r="C170" s="60" t="s">
        <v>38</v>
      </c>
      <c r="D170" s="72">
        <v>1966</v>
      </c>
      <c r="E170" s="72">
        <v>69.72</v>
      </c>
      <c r="F170" s="141">
        <f t="shared" si="1"/>
        <v>3.5462868769074264E-2</v>
      </c>
    </row>
    <row r="171" spans="2:6">
      <c r="B171" s="142">
        <v>45670</v>
      </c>
      <c r="C171" s="60" t="s">
        <v>106</v>
      </c>
      <c r="D171" s="72">
        <v>2888</v>
      </c>
      <c r="E171" s="72">
        <v>57.27</v>
      </c>
      <c r="F171" s="141">
        <f t="shared" si="1"/>
        <v>1.9830332409972302E-2</v>
      </c>
    </row>
    <row r="172" spans="2:6">
      <c r="B172" s="142">
        <v>45670</v>
      </c>
      <c r="C172" s="60" t="s">
        <v>12</v>
      </c>
      <c r="D172" s="72">
        <v>904</v>
      </c>
      <c r="E172" s="72">
        <v>18.079999999999998</v>
      </c>
      <c r="F172" s="141">
        <f t="shared" si="1"/>
        <v>1.9999999999999997E-2</v>
      </c>
    </row>
    <row r="173" spans="2:6">
      <c r="B173" s="142">
        <v>45670</v>
      </c>
      <c r="C173" s="60" t="s">
        <v>25</v>
      </c>
      <c r="D173" s="72">
        <v>518</v>
      </c>
      <c r="E173" s="72">
        <v>103.6</v>
      </c>
      <c r="F173" s="141">
        <f t="shared" si="1"/>
        <v>0.19999999999999998</v>
      </c>
    </row>
    <row r="174" spans="2:6" ht="22.2" thickBot="1">
      <c r="B174" s="133" t="s">
        <v>79</v>
      </c>
      <c r="C174" s="134"/>
      <c r="D174" s="143">
        <f>SUM(D158:D173)</f>
        <v>720137.01</v>
      </c>
      <c r="E174" s="143">
        <f>SUM(E158:E173)</f>
        <v>197402.44000000006</v>
      </c>
      <c r="F174" s="144">
        <f>SUM(F158:F173)</f>
        <v>1.0777104805742954</v>
      </c>
    </row>
    <row r="175" spans="2:6" ht="21.6" thickBot="1">
      <c r="B175" s="60"/>
      <c r="C175" s="60"/>
      <c r="D175" s="60"/>
      <c r="E175" s="60"/>
      <c r="F175" s="60"/>
    </row>
    <row r="176" spans="2:6" ht="22.2" thickBot="1">
      <c r="B176" s="168" t="s">
        <v>94</v>
      </c>
      <c r="C176" s="169"/>
    </row>
    <row r="177" spans="2:11" ht="22.2" thickBot="1">
      <c r="B177" s="174" t="s">
        <v>10</v>
      </c>
      <c r="C177" s="172" t="s">
        <v>76</v>
      </c>
      <c r="D177" s="162" t="s">
        <v>11</v>
      </c>
      <c r="E177" s="170" t="s">
        <v>95</v>
      </c>
      <c r="F177" s="171"/>
      <c r="G177" s="170" t="s">
        <v>96</v>
      </c>
      <c r="H177" s="171"/>
      <c r="I177" s="172" t="s">
        <v>97</v>
      </c>
      <c r="J177" s="172" t="s">
        <v>84</v>
      </c>
      <c r="K177" s="162" t="s">
        <v>101</v>
      </c>
    </row>
    <row r="178" spans="2:11" ht="22.2" thickBot="1">
      <c r="B178" s="175"/>
      <c r="C178" s="173"/>
      <c r="D178" s="163"/>
      <c r="E178" s="128" t="s">
        <v>98</v>
      </c>
      <c r="F178" s="130" t="s">
        <v>99</v>
      </c>
      <c r="G178" s="128" t="s">
        <v>98</v>
      </c>
      <c r="H178" s="130" t="s">
        <v>99</v>
      </c>
      <c r="I178" s="173"/>
      <c r="J178" s="173"/>
      <c r="K178" s="163"/>
    </row>
    <row r="179" spans="2:11">
      <c r="B179" s="145">
        <v>45670</v>
      </c>
      <c r="C179" s="7" t="s">
        <v>189</v>
      </c>
      <c r="D179" s="7" t="s">
        <v>32</v>
      </c>
      <c r="E179" s="146">
        <v>45670</v>
      </c>
      <c r="F179" s="147">
        <v>0.90645833333333337</v>
      </c>
      <c r="G179" s="146">
        <v>45670</v>
      </c>
      <c r="H179" s="147" t="s">
        <v>190</v>
      </c>
      <c r="I179" s="148">
        <v>1.25</v>
      </c>
      <c r="J179" s="7">
        <v>1001</v>
      </c>
      <c r="K179" s="17" t="s">
        <v>149</v>
      </c>
    </row>
    <row r="180" spans="2:11" ht="22.2" thickBot="1">
      <c r="B180" s="133" t="s">
        <v>79</v>
      </c>
      <c r="C180" s="134"/>
      <c r="D180" s="134"/>
      <c r="E180" s="149"/>
      <c r="F180" s="149"/>
      <c r="G180" s="149"/>
      <c r="H180" s="149"/>
      <c r="I180" s="150">
        <f>SUM(I179:I179)</f>
        <v>1.25</v>
      </c>
      <c r="J180" s="150">
        <f>SUM(J179:J179)</f>
        <v>1001</v>
      </c>
      <c r="K180" s="151"/>
    </row>
    <row r="181" spans="2:11" ht="21.6" thickBot="1">
      <c r="B181" s="60"/>
      <c r="C181" s="60"/>
      <c r="D181" s="60"/>
      <c r="E181" s="60"/>
      <c r="F181" s="60"/>
    </row>
    <row r="182" spans="2:11" ht="22.2" thickBot="1">
      <c r="B182" s="164" t="s">
        <v>85</v>
      </c>
      <c r="C182" s="165"/>
    </row>
    <row r="183" spans="2:11" ht="22.2" thickBot="1">
      <c r="B183" s="128" t="s">
        <v>10</v>
      </c>
      <c r="C183" s="129" t="s">
        <v>76</v>
      </c>
      <c r="D183" s="129" t="s">
        <v>11</v>
      </c>
      <c r="E183" s="129" t="s">
        <v>86</v>
      </c>
      <c r="F183" s="130" t="s">
        <v>84</v>
      </c>
    </row>
    <row r="184" spans="2:11">
      <c r="B184" s="142">
        <v>45670</v>
      </c>
      <c r="C184" s="60" t="s">
        <v>187</v>
      </c>
      <c r="D184" s="60" t="s">
        <v>48</v>
      </c>
      <c r="E184" s="7">
        <v>4</v>
      </c>
      <c r="F184" s="152">
        <v>3650</v>
      </c>
    </row>
    <row r="185" spans="2:11">
      <c r="B185" s="142">
        <v>45670</v>
      </c>
      <c r="C185" s="60" t="s">
        <v>188</v>
      </c>
      <c r="D185" s="60" t="s">
        <v>122</v>
      </c>
      <c r="E185" s="7">
        <v>2</v>
      </c>
      <c r="F185" s="152">
        <v>615</v>
      </c>
    </row>
    <row r="186" spans="2:11" ht="22.2" thickBot="1">
      <c r="B186" s="133" t="s">
        <v>79</v>
      </c>
      <c r="C186" s="134"/>
      <c r="D186" s="134"/>
      <c r="E186" s="150">
        <f>SUM(E184:E185)</f>
        <v>6</v>
      </c>
      <c r="F186" s="153">
        <f>SUM(F184:F185)</f>
        <v>4265</v>
      </c>
    </row>
  </sheetData>
  <mergeCells count="25">
    <mergeCell ref="C177:C178"/>
    <mergeCell ref="D177:D178"/>
    <mergeCell ref="G6:G7"/>
    <mergeCell ref="D6:D7"/>
    <mergeCell ref="C6:C7"/>
    <mergeCell ref="B38:C38"/>
    <mergeCell ref="B98:E98"/>
    <mergeCell ref="B54:C54"/>
    <mergeCell ref="B68:C68"/>
    <mergeCell ref="C2:E2"/>
    <mergeCell ref="B4:C4"/>
    <mergeCell ref="E6:F6"/>
    <mergeCell ref="K177:K178"/>
    <mergeCell ref="B182:C182"/>
    <mergeCell ref="B35:C35"/>
    <mergeCell ref="C148:E148"/>
    <mergeCell ref="B150:C150"/>
    <mergeCell ref="B156:C156"/>
    <mergeCell ref="E177:F177"/>
    <mergeCell ref="G177:H177"/>
    <mergeCell ref="I177:I178"/>
    <mergeCell ref="J177:J178"/>
    <mergeCell ref="B176:C176"/>
    <mergeCell ref="B177:B178"/>
    <mergeCell ref="B6:B7"/>
  </mergeCells>
  <conditionalFormatting sqref="D100:E146">
    <cfRule type="cellIs" dxfId="0" priority="1" operator="greaterThan">
      <formula>15</formula>
    </cfRule>
  </conditionalFormatting>
  <pageMargins left="0" right="0" top="0" bottom="0" header="0" footer="0"/>
  <pageSetup scale="36" fitToHeight="3" orientation="portrait" r:id="rId1"/>
  <rowBreaks count="1" manualBreakCount="1">
    <brk id="8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17"/>
  <sheetViews>
    <sheetView topLeftCell="A5" zoomScaleNormal="100" workbookViewId="0">
      <selection activeCell="B3" sqref="B3:I17"/>
    </sheetView>
  </sheetViews>
  <sheetFormatPr defaultRowHeight="21"/>
  <cols>
    <col min="2" max="2" width="21.88671875" bestFit="1" customWidth="1"/>
    <col min="3" max="3" width="24.33203125" customWidth="1"/>
    <col min="4" max="4" width="16.44140625" customWidth="1"/>
    <col min="5" max="5" width="15.5546875" customWidth="1"/>
    <col min="6" max="6" width="17.5546875" customWidth="1"/>
    <col min="7" max="7" width="10.6640625" customWidth="1"/>
    <col min="8" max="8" width="19.109375" customWidth="1"/>
    <col min="9" max="9" width="40.109375" customWidth="1"/>
  </cols>
  <sheetData>
    <row r="3" spans="2:9" ht="21.6">
      <c r="B3" s="189" t="s">
        <v>160</v>
      </c>
      <c r="C3" s="190"/>
    </row>
    <row r="4" spans="2:9" ht="22.2" thickBot="1">
      <c r="B4" s="11" t="s">
        <v>63</v>
      </c>
    </row>
    <row r="5" spans="2:9" ht="65.400000000000006" thickBot="1">
      <c r="B5" s="13" t="s">
        <v>10</v>
      </c>
      <c r="C5" s="14" t="s">
        <v>11</v>
      </c>
      <c r="D5" s="14" t="s">
        <v>64</v>
      </c>
      <c r="E5" s="14" t="s">
        <v>65</v>
      </c>
      <c r="F5" s="14" t="s">
        <v>66</v>
      </c>
      <c r="G5" s="14" t="s">
        <v>67</v>
      </c>
      <c r="H5" s="14" t="s">
        <v>68</v>
      </c>
      <c r="I5" s="15" t="s">
        <v>69</v>
      </c>
    </row>
    <row r="6" spans="2:9">
      <c r="B6" s="24">
        <v>45670</v>
      </c>
      <c r="C6" s="18" t="s">
        <v>15</v>
      </c>
      <c r="D6" s="25">
        <v>12</v>
      </c>
      <c r="E6" s="26">
        <v>9392</v>
      </c>
      <c r="F6" s="25">
        <v>0</v>
      </c>
      <c r="G6" s="25">
        <v>0</v>
      </c>
      <c r="H6" s="26">
        <v>9392</v>
      </c>
      <c r="I6" s="154" t="s">
        <v>156</v>
      </c>
    </row>
    <row r="7" spans="2:9">
      <c r="B7" s="46">
        <v>45670</v>
      </c>
      <c r="C7" s="22" t="s">
        <v>32</v>
      </c>
      <c r="D7" s="16">
        <v>1</v>
      </c>
      <c r="E7" s="47">
        <v>563</v>
      </c>
      <c r="F7" s="16">
        <v>2</v>
      </c>
      <c r="G7" s="16">
        <v>1511</v>
      </c>
      <c r="H7" s="47">
        <v>-948</v>
      </c>
      <c r="I7" s="48" t="s">
        <v>138</v>
      </c>
    </row>
    <row r="8" spans="2:9" ht="21.6" thickBot="1">
      <c r="B8" s="19">
        <v>45670</v>
      </c>
      <c r="C8" s="4" t="s">
        <v>26</v>
      </c>
      <c r="D8" s="20">
        <v>3</v>
      </c>
      <c r="E8" s="21">
        <v>2447</v>
      </c>
      <c r="F8" s="20">
        <v>0</v>
      </c>
      <c r="G8" s="20">
        <v>0</v>
      </c>
      <c r="H8" s="21">
        <v>2447</v>
      </c>
      <c r="I8" s="43" t="s">
        <v>156</v>
      </c>
    </row>
    <row r="9" spans="2:9">
      <c r="B9" s="9" t="s">
        <v>132</v>
      </c>
      <c r="C9" s="7"/>
      <c r="D9" s="7"/>
      <c r="E9" s="7"/>
      <c r="F9" s="7"/>
      <c r="G9" s="7"/>
      <c r="H9" s="8"/>
      <c r="I9" s="10"/>
    </row>
    <row r="10" spans="2:9" ht="22.2" thickBot="1">
      <c r="B10" s="11" t="s">
        <v>70</v>
      </c>
      <c r="E10" s="5"/>
      <c r="G10" s="5"/>
      <c r="H10" s="5"/>
    </row>
    <row r="11" spans="2:9" ht="64.8">
      <c r="B11" s="13" t="s">
        <v>10</v>
      </c>
      <c r="C11" s="14" t="s">
        <v>11</v>
      </c>
      <c r="D11" s="14" t="s">
        <v>71</v>
      </c>
      <c r="E11" s="14" t="s">
        <v>72</v>
      </c>
      <c r="F11" s="14" t="s">
        <v>66</v>
      </c>
      <c r="G11" s="14" t="s">
        <v>67</v>
      </c>
      <c r="H11" s="14" t="s">
        <v>68</v>
      </c>
      <c r="I11" s="15" t="s">
        <v>69</v>
      </c>
    </row>
    <row r="12" spans="2:9">
      <c r="B12" s="46">
        <v>45670</v>
      </c>
      <c r="C12" s="2" t="s">
        <v>15</v>
      </c>
      <c r="D12" s="49">
        <v>9</v>
      </c>
      <c r="E12" s="50">
        <v>5949.17</v>
      </c>
      <c r="F12" s="49">
        <v>1</v>
      </c>
      <c r="G12" s="50">
        <v>283</v>
      </c>
      <c r="H12" s="50">
        <v>5666.17</v>
      </c>
      <c r="I12" s="51" t="s">
        <v>156</v>
      </c>
    </row>
    <row r="13" spans="2:9">
      <c r="B13" s="46">
        <v>45670</v>
      </c>
      <c r="C13" s="2" t="s">
        <v>13</v>
      </c>
      <c r="D13" s="49">
        <v>10</v>
      </c>
      <c r="E13" s="50">
        <v>7168.82</v>
      </c>
      <c r="F13" s="49">
        <v>10</v>
      </c>
      <c r="G13" s="50">
        <v>7201</v>
      </c>
      <c r="H13" s="50">
        <v>-32.180000000000291</v>
      </c>
      <c r="I13" s="52" t="s">
        <v>157</v>
      </c>
    </row>
    <row r="14" spans="2:9">
      <c r="B14" s="46">
        <v>45670</v>
      </c>
      <c r="C14" s="2" t="s">
        <v>40</v>
      </c>
      <c r="D14" s="49">
        <v>3</v>
      </c>
      <c r="E14" s="50">
        <v>1322.23</v>
      </c>
      <c r="F14" s="49">
        <v>3</v>
      </c>
      <c r="G14" s="50">
        <v>1105</v>
      </c>
      <c r="H14" s="50">
        <v>217.23000000000002</v>
      </c>
      <c r="I14" s="51" t="s">
        <v>158</v>
      </c>
    </row>
    <row r="15" spans="2:9">
      <c r="B15" s="46">
        <v>45670</v>
      </c>
      <c r="C15" s="2" t="s">
        <v>17</v>
      </c>
      <c r="D15" s="49">
        <v>1</v>
      </c>
      <c r="E15" s="50">
        <v>540.86</v>
      </c>
      <c r="F15" s="49">
        <v>2</v>
      </c>
      <c r="G15" s="50">
        <v>1837</v>
      </c>
      <c r="H15" s="50">
        <v>-1296.1399999999999</v>
      </c>
      <c r="I15" s="52" t="s">
        <v>138</v>
      </c>
    </row>
    <row r="16" spans="2:9">
      <c r="B16" s="46">
        <v>45670</v>
      </c>
      <c r="C16" s="2" t="s">
        <v>32</v>
      </c>
      <c r="D16" s="49">
        <v>5</v>
      </c>
      <c r="E16" s="50">
        <v>3045.45</v>
      </c>
      <c r="F16" s="49">
        <v>5</v>
      </c>
      <c r="G16" s="50">
        <v>3098</v>
      </c>
      <c r="H16" s="50">
        <v>-52.550000000000182</v>
      </c>
      <c r="I16" s="52" t="s">
        <v>159</v>
      </c>
    </row>
    <row r="17" spans="2:9" ht="21.6" thickBot="1">
      <c r="B17" s="37">
        <v>45670</v>
      </c>
      <c r="C17" s="4" t="s">
        <v>26</v>
      </c>
      <c r="D17" s="20">
        <v>7</v>
      </c>
      <c r="E17" s="21">
        <v>6440.4100000000008</v>
      </c>
      <c r="F17" s="20">
        <v>2</v>
      </c>
      <c r="G17" s="21">
        <v>0</v>
      </c>
      <c r="H17" s="21">
        <v>6440.4100000000008</v>
      </c>
      <c r="I17" s="43" t="s">
        <v>156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cp:lastPrinted>2025-01-14T10:07:07Z</cp:lastPrinted>
  <dcterms:created xsi:type="dcterms:W3CDTF">2024-02-01T05:47:36Z</dcterms:created>
  <dcterms:modified xsi:type="dcterms:W3CDTF">2025-01-14T10:07:20Z</dcterms:modified>
</cp:coreProperties>
</file>