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ava\OneDrive\Desktop\SKS OFFICE\ONLINE\REPORT'25\"/>
    </mc:Choice>
  </mc:AlternateContent>
  <xr:revisionPtr revIDLastSave="0" documentId="13_ncr:1_{52D42951-E7C5-4340-9CD8-93129DA9AA12}" xr6:coauthVersionLast="47" xr6:coauthVersionMax="47" xr10:uidLastSave="{00000000-0000-0000-0000-000000000000}"/>
  <bookViews>
    <workbookView xWindow="-108" yWindow="-108" windowWidth="23256" windowHeight="12456" xr2:uid="{122FE27D-04D0-4A59-9F21-D92B864EFB30}"/>
  </bookViews>
  <sheets>
    <sheet name="Report 1" sheetId="1" r:id="rId1"/>
    <sheet name="Sheet1" sheetId="2" state="hidden" r:id="rId2"/>
  </sheets>
  <definedNames>
    <definedName name="_xlnm._FilterDatabase" localSheetId="0" hidden="1">'Report 1'!$B$77:$H$83</definedName>
    <definedName name="_xlnm._FilterDatabase" localSheetId="1" hidden="1">Sheet1!$B$3:$I$12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5" i="1" l="1"/>
  <c r="E165" i="1"/>
  <c r="F157" i="1" l="1"/>
  <c r="F158" i="1"/>
  <c r="F159" i="1"/>
  <c r="F160" i="1"/>
  <c r="F162" i="1"/>
  <c r="F163" i="1"/>
  <c r="F149" i="1"/>
  <c r="F156" i="1"/>
  <c r="F164" i="1"/>
  <c r="E180" i="1" l="1"/>
  <c r="F180" i="1"/>
  <c r="G83" i="1"/>
  <c r="H83" i="1"/>
  <c r="G91" i="1" l="1"/>
  <c r="I174" i="1"/>
  <c r="J174" i="1"/>
  <c r="H91" i="1" l="1"/>
  <c r="F155" i="1" l="1"/>
  <c r="F154" i="1"/>
  <c r="F153" i="1"/>
  <c r="F165" i="1" l="1"/>
  <c r="G8" i="1" l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<sst xmlns="http://schemas.openxmlformats.org/spreadsheetml/2006/main" count="358" uniqueCount="203">
  <si>
    <t>NO OF ORDERS</t>
  </si>
  <si>
    <t>TOTAL BILL VALUE</t>
  </si>
  <si>
    <t xml:space="preserve">TOTAL DISCOUNT </t>
  </si>
  <si>
    <t>No Of Orders Delivered</t>
  </si>
  <si>
    <t xml:space="preserve">No Of Orders Cancel </t>
  </si>
  <si>
    <t>No Of Orders Canceled In Customer</t>
  </si>
  <si>
    <t xml:space="preserve">No Of Complaints In Swiggy </t>
  </si>
  <si>
    <t>FINAL BILL VALUE</t>
  </si>
  <si>
    <t>No Of Orders In Zomato</t>
  </si>
  <si>
    <t>No Of Complaints In Zomato</t>
  </si>
  <si>
    <t>DATE</t>
  </si>
  <si>
    <t>BRANCH</t>
  </si>
  <si>
    <t>VADAPALANI</t>
  </si>
  <si>
    <t>CHROMPET</t>
  </si>
  <si>
    <t>ADAYAR</t>
  </si>
  <si>
    <t>ASHOK NAGAR</t>
  </si>
  <si>
    <t>WEST MAMBALAM</t>
  </si>
  <si>
    <t>MYLAPORE</t>
  </si>
  <si>
    <t>KATHIPARA</t>
  </si>
  <si>
    <t>PURASAIWAKKAM</t>
  </si>
  <si>
    <t>EGMORE</t>
  </si>
  <si>
    <t>TAMBARAM WEST</t>
  </si>
  <si>
    <t>BESANT NAGAR</t>
  </si>
  <si>
    <t>KARAPAKKAM</t>
  </si>
  <si>
    <t>THURAIPAKKAM</t>
  </si>
  <si>
    <t>VELACHERY</t>
  </si>
  <si>
    <t>VN ROAD TNAGAR</t>
  </si>
  <si>
    <t>KANCHIPURAM</t>
  </si>
  <si>
    <t>PORUR</t>
  </si>
  <si>
    <t>VALASARAVAKKAM</t>
  </si>
  <si>
    <t>ALWARPET</t>
  </si>
  <si>
    <t>LUZ NEW</t>
  </si>
  <si>
    <t>TRIPLICANE</t>
  </si>
  <si>
    <t>AMBATTUR</t>
  </si>
  <si>
    <t>ANNA NAGAR</t>
  </si>
  <si>
    <t>AVADI</t>
  </si>
  <si>
    <t>AYANAVARAM</t>
  </si>
  <si>
    <t>MOGAPPAIR</t>
  </si>
  <si>
    <t>THIRUVALLUR</t>
  </si>
  <si>
    <t>VILLIVAKKAM SKS</t>
  </si>
  <si>
    <t>MADIPAKKAM</t>
  </si>
  <si>
    <t>MEDAVAKKAM</t>
  </si>
  <si>
    <t>NANGANALLUR</t>
  </si>
  <si>
    <t>NANGANALLUR WEST</t>
  </si>
  <si>
    <t>SAIDAPET</t>
  </si>
  <si>
    <t>THIRUVANNAMALAI</t>
  </si>
  <si>
    <t xml:space="preserve">BRANCH IN SWIGGY </t>
  </si>
  <si>
    <t>BRANCH IN ZOMATO</t>
  </si>
  <si>
    <t>KELAMBAKKAM</t>
  </si>
  <si>
    <t>Restaurant Trade Discount</t>
  </si>
  <si>
    <t>Restaurant Coupon Discount Share</t>
  </si>
  <si>
    <t xml:space="preserve">No Of Orders Canceled In Swiggy </t>
  </si>
  <si>
    <t>ZONAL</t>
  </si>
  <si>
    <t>SWIGGY NO OF OUT OF STOCK</t>
  </si>
  <si>
    <t>ZOMATO NO OF OUT OF STOCK</t>
  </si>
  <si>
    <t>ZONE -A</t>
  </si>
  <si>
    <t>ZONE -A+</t>
  </si>
  <si>
    <t>ZONE -B</t>
  </si>
  <si>
    <t>ZONE -C</t>
  </si>
  <si>
    <t>ZONE -D</t>
  </si>
  <si>
    <t>ZONE -E</t>
  </si>
  <si>
    <t xml:space="preserve">SWIGGY AND ZOMATO ORDER SALES &amp; CANCEL </t>
  </si>
  <si>
    <t>No Of Orders In Swiggy</t>
  </si>
  <si>
    <t>SWIGGY  DIFFERENCE :</t>
  </si>
  <si>
    <t xml:space="preserve">NO OF ORDERS IN SWIGGY  </t>
  </si>
  <si>
    <t>SWIGGY  BILL VALUE</t>
  </si>
  <si>
    <t xml:space="preserve">NO OF ORDERS IN SKS </t>
  </si>
  <si>
    <t>SKS BILL VALUE</t>
  </si>
  <si>
    <t>DIFFERENCE</t>
  </si>
  <si>
    <t>REASON</t>
  </si>
  <si>
    <t>ZOMATO  DIFFERENCE :</t>
  </si>
  <si>
    <t>NO OF ORDERS IN ZOMATO</t>
  </si>
  <si>
    <t>ZOMATO  BILL VALUE</t>
  </si>
  <si>
    <t>AVERAGE</t>
  </si>
  <si>
    <t>No Of Orders Canceled In Restaurant</t>
  </si>
  <si>
    <t>COMPLIMENTARY DETAIL</t>
  </si>
  <si>
    <t>VOUCHER NO</t>
  </si>
  <si>
    <t>APPROVED BY</t>
  </si>
  <si>
    <t>TOTAL</t>
  </si>
  <si>
    <t>GRAND TOTAL</t>
  </si>
  <si>
    <t>DISCOUNT DETAIL</t>
  </si>
  <si>
    <t>GROSS AMOUNT</t>
  </si>
  <si>
    <t>DISCOUNT</t>
  </si>
  <si>
    <t>PERCENTAGE</t>
  </si>
  <si>
    <t>TOTAL VALUE</t>
  </si>
  <si>
    <t>POS RETURN</t>
  </si>
  <si>
    <t>RETURN QUANTITY</t>
  </si>
  <si>
    <t>SWIGGY ORDER CANCEL :</t>
  </si>
  <si>
    <t>BARNCH</t>
  </si>
  <si>
    <t xml:space="preserve">REJECTION DETAILS </t>
  </si>
  <si>
    <t>CANCEL TIME</t>
  </si>
  <si>
    <t>NO OF CANCEL</t>
  </si>
  <si>
    <t>BILL VALUE</t>
  </si>
  <si>
    <t>Grand Total</t>
  </si>
  <si>
    <t>SALES RETURN</t>
  </si>
  <si>
    <t>SALES</t>
  </si>
  <si>
    <t>RETURN</t>
  </si>
  <si>
    <t>RETURN QTY</t>
  </si>
  <si>
    <t>ENTERED ON</t>
  </si>
  <si>
    <t>ENTRY TIME</t>
  </si>
  <si>
    <t>ZOMATO ORDER CANCEL :</t>
  </si>
  <si>
    <t>REMARKS</t>
  </si>
  <si>
    <t>No Of Orders Canceled In Zomato</t>
  </si>
  <si>
    <t>ORDER STATUS</t>
  </si>
  <si>
    <t>SWIGGY COMPLAINT :</t>
  </si>
  <si>
    <t>ZOMATO COMPLAINT :</t>
  </si>
  <si>
    <t>USMAN ROAD T NAGAR</t>
  </si>
  <si>
    <t xml:space="preserve">SWIGGY COMPLAINTS </t>
  </si>
  <si>
    <t>Status</t>
  </si>
  <si>
    <t>Branch</t>
  </si>
  <si>
    <t>Rid</t>
  </si>
  <si>
    <t>Id No</t>
  </si>
  <si>
    <t>Order Details</t>
  </si>
  <si>
    <t>Customer Complaint</t>
  </si>
  <si>
    <t xml:space="preserve">Customer Rating </t>
  </si>
  <si>
    <t>The customer has not rated this order yet</t>
  </si>
  <si>
    <t>Order placed at</t>
  </si>
  <si>
    <t xml:space="preserve">Complaint received at </t>
  </si>
  <si>
    <t>Complaint Status</t>
  </si>
  <si>
    <t>Recommended Refund Amount</t>
  </si>
  <si>
    <t>RESTAURANT</t>
  </si>
  <si>
    <t>CUSTOMER</t>
  </si>
  <si>
    <t>PONDICHERRY</t>
  </si>
  <si>
    <t>Items out of stock</t>
  </si>
  <si>
    <t xml:space="preserve">ZOMATO COMPLAINTS </t>
  </si>
  <si>
    <t>GUINDY FACTORY</t>
  </si>
  <si>
    <t>KANCHIPURAM218700</t>
  </si>
  <si>
    <t>THIRUVANMIYUR72524</t>
  </si>
  <si>
    <t>THIRUVANMIYUR67992</t>
  </si>
  <si>
    <t>KANCHIPURAM21370008</t>
  </si>
  <si>
    <t>Customer Cancellation</t>
  </si>
  <si>
    <t xml:space="preserve"> </t>
  </si>
  <si>
    <t>PURASAI PALACE REGENCY</t>
  </si>
  <si>
    <t>KORATTUR</t>
  </si>
  <si>
    <t>BAZULLAH ROAD T NAGAR</t>
  </si>
  <si>
    <t>KANCHI GANDHI ROAD</t>
  </si>
  <si>
    <t>PERAMBUR</t>
  </si>
  <si>
    <t>SALE BILL RETURN</t>
  </si>
  <si>
    <t>Order cancelled after pickup</t>
  </si>
  <si>
    <t>SWIGGY</t>
  </si>
  <si>
    <t>KANCHI GANDHI ROAD20686487</t>
  </si>
  <si>
    <t>PURASAI PALACE REGENCY20922280</t>
  </si>
  <si>
    <t>DOUBLE TIME ENTER</t>
  </si>
  <si>
    <t>NEED TO CLARIFY</t>
  </si>
  <si>
    <t>ALWARPET20755128</t>
  </si>
  <si>
    <t>NANGANALLUR WEST69925</t>
  </si>
  <si>
    <t>THIRUVALLUR20755132</t>
  </si>
  <si>
    <t>KATHIPARA303841</t>
  </si>
  <si>
    <t>PURASAI PALACE REGENCY793429</t>
  </si>
  <si>
    <t>Missing Item</t>
  </si>
  <si>
    <t>BAZULLAH ROAD T NAGAR</t>
  </si>
  <si>
    <t>NOT ENTRY</t>
  </si>
  <si>
    <t>ONLINE SALES ON 15-01-2025</t>
  </si>
  <si>
    <t>SWIGGY &amp; ZOMATO ORDER DETAILS (15-01-2025)</t>
  </si>
  <si>
    <t>DATE (15-01-2025)</t>
  </si>
  <si>
    <t>ZERO ORDERS IN SWIGGY &amp; ZOMATO 15-01-2025</t>
  </si>
  <si>
    <t>SWIGGY AND ZOMATO CUSTOMER COMPLAINTS ON 15-01-2025</t>
  </si>
  <si>
    <t>SWIGGY , ZOMATO OUT OF STOCK DETAILS ON 15-01-2025 (02:31 PM)</t>
  </si>
  <si>
    <t>COMPLIMENTARY DETAILS ON 15-01-2025</t>
  </si>
  <si>
    <t>20:07, January 15 2025</t>
  </si>
  <si>
    <t>13:10, January 15 2025</t>
  </si>
  <si>
    <t>15:09, January 15 2025</t>
  </si>
  <si>
    <t>15:54, January 15 2025</t>
  </si>
  <si>
    <t>ORDER AGAINST INVOICE : 15-01-2025</t>
  </si>
  <si>
    <t>Order cancelled after pick up</t>
  </si>
  <si>
    <t>MYP-POSRWRV 72</t>
  </si>
  <si>
    <t>MYP-POSRWRV 73</t>
  </si>
  <si>
    <t>ANN-SRWRV 35</t>
  </si>
  <si>
    <t>ANN-SRWRV 36</t>
  </si>
  <si>
    <t>POR-SRWRV 28</t>
  </si>
  <si>
    <t>TPM-SRWRV 6</t>
  </si>
  <si>
    <t>00:14:49</t>
  </si>
  <si>
    <t>00:19:07</t>
  </si>
  <si>
    <t>21:30:10</t>
  </si>
  <si>
    <t>23:26:42</t>
  </si>
  <si>
    <t>SC/CS 1411</t>
  </si>
  <si>
    <t>APPORVED BY (MR.SENTHIL SIR (CUSTOMER COMPLAINT)</t>
  </si>
  <si>
    <t>SC/CS 1413</t>
  </si>
  <si>
    <t>MD SIR</t>
  </si>
  <si>
    <t>GIVEN PRODUCT ONLY ENTERED THE VALUE</t>
  </si>
  <si>
    <t>Bad quality food</t>
  </si>
  <si>
    <t>#19591990785
7877</t>
  </si>
  <si>
    <t>Contaminated Food | Badam Halwa 200 Gms</t>
  </si>
  <si>
    <t>“The taste is not nice.... something is missing in this sweet ”</t>
  </si>
  <si>
    <t>15 Jan'25, 07:41 PM</t>
  </si>
  <si>
    <t>15 Jan'25, 08:19 PM</t>
  </si>
  <si>
    <t>(Complaint  Not Solved)</t>
  </si>
  <si>
    <t>Rs. 179</t>
  </si>
  <si>
    <t>#19592100000
1515</t>
  </si>
  <si>
    <t>Kaju Kathil 500 Gms x 2
Mysurpa 500Gm Tin Box  x 2</t>
  </si>
  <si>
    <t xml:space="preserve">1 x Mysurpa 500Gm Tin Box </t>
  </si>
  <si>
    <t>“I have ordered 2 Mysore pak I received one”</t>
  </si>
  <si>
    <t>15 Jan'25, 08:00 PM</t>
  </si>
  <si>
    <t>15 Jan'25, 08:21 PM</t>
  </si>
  <si>
    <t>Rs. 651</t>
  </si>
  <si>
    <t>Wrong item(s) delivered</t>
  </si>
  <si>
    <t>1 x Mysurpa ₹536.19</t>
  </si>
  <si>
    <t>“ordered 500 grams mysurpa but only 250 grams is delivered to me”</t>
  </si>
  <si>
    <t>3:01 PM | 15 January</t>
  </si>
  <si>
    <t>3:42 PM | 15 January</t>
  </si>
  <si>
    <t>(Complaint  Solved )A WINBACK COUPON OF ₹498 HAS BEEN ISSUED</t>
  </si>
  <si>
    <t>Rs. 498</t>
  </si>
  <si>
    <t>SWIGGY BILL ENTRY ZOMATO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</si>
</sst>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_ ;_ * \-#,##0_ ;_ * &quot;-&quot;??_ ;_ @_ "/>
    <numFmt numFmtId="165" formatCode="dd\-mm\-yyyy"/>
    <numFmt numFmtId="166" formatCode="0.0%"/>
    <numFmt numFmtId="167" formatCode="[$-14009]dd/mm/yyyy;@"/>
  </numFmts>
  <fonts count="10" x14ac:knownFonts="1">
    <font>
      <sz val="11"/>
      <color theme="1"/>
      <name val="Latha"/>
      <family val="2"/>
      <scheme val="minor"/>
    </font>
    <font>
      <sz val="11"/>
      <color theme="1"/>
      <name val="Latha"/>
      <family val="2"/>
      <scheme val="minor"/>
    </font>
    <font>
      <b/>
      <sz val="11"/>
      <color theme="1"/>
      <name val="Latha"/>
      <family val="2"/>
      <scheme val="minor"/>
    </font>
    <font>
      <b/>
      <sz val="11"/>
      <color theme="0"/>
      <name val="Latha"/>
      <family val="2"/>
      <scheme val="minor"/>
    </font>
    <font>
      <sz val="11"/>
      <name val="Latha"/>
      <family val="2"/>
      <scheme val="minor"/>
    </font>
    <font>
      <b/>
      <sz val="11"/>
      <name val="Latha"/>
      <family val="2"/>
      <scheme val="minor"/>
    </font>
    <font>
      <sz val="11"/>
      <color rgb="FFFF0000"/>
      <name val="Latha"/>
      <family val="2"/>
      <scheme val="minor"/>
    </font>
    <font>
      <b/>
      <sz val="11"/>
      <color rgb="FF282C3F"/>
      <name val="Latha"/>
      <family val="2"/>
      <scheme val="minor"/>
    </font>
    <font>
      <sz val="11"/>
      <color rgb="FF282C3F"/>
      <name val="Latha"/>
      <family val="2"/>
      <scheme val="minor"/>
    </font>
    <font>
      <sz val="11"/>
      <color theme="9" tint="-0.249977111117893"/>
      <name val="Lath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4">
    <xf numFmtId="0" fontId="0" fillId="0" borderId="0" xfId="0"/>
    <xf numFmtId="0" fontId="2" fillId="3" borderId="6" xfId="0" applyFont="1" applyFill="1" applyBorder="1" applyAlignment="1">
      <alignment horizontal="center" vertical="center" wrapText="1"/>
    </xf>
    <xf numFmtId="0" fontId="0" fillId="7" borderId="0" xfId="0" applyFill="1"/>
    <xf numFmtId="0" fontId="2" fillId="7" borderId="12" xfId="0" applyFont="1" applyFill="1" applyBorder="1" applyAlignment="1">
      <alignment wrapText="1"/>
    </xf>
    <xf numFmtId="0" fontId="0" fillId="7" borderId="15" xfId="0" applyFill="1" applyBorder="1"/>
    <xf numFmtId="1" fontId="0" fillId="0" borderId="0" xfId="0" applyNumberFormat="1"/>
    <xf numFmtId="0" fontId="2" fillId="3" borderId="24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1" fontId="0" fillId="7" borderId="0" xfId="0" applyNumberFormat="1" applyFill="1" applyAlignment="1">
      <alignment horizontal="center" vertical="center" wrapText="1"/>
    </xf>
    <xf numFmtId="14" fontId="0" fillId="7" borderId="0" xfId="0" applyNumberFormat="1" applyFill="1" applyAlignment="1">
      <alignment horizontal="left" vertical="center" wrapText="1"/>
    </xf>
    <xf numFmtId="0" fontId="4" fillId="7" borderId="0" xfId="0" applyFont="1" applyFill="1" applyAlignment="1">
      <alignment horizontal="center" vertic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3" xfId="0" applyFill="1" applyBorder="1" applyAlignment="1">
      <alignment wrapText="1"/>
    </xf>
    <xf numFmtId="0" fontId="0" fillId="7" borderId="10" xfId="0" applyFill="1" applyBorder="1" applyAlignment="1">
      <alignment vertical="center"/>
    </xf>
    <xf numFmtId="14" fontId="0" fillId="7" borderId="14" xfId="0" applyNumberFormat="1" applyFill="1" applyBorder="1" applyAlignment="1">
      <alignment horizontal="left"/>
    </xf>
    <xf numFmtId="0" fontId="0" fillId="7" borderId="15" xfId="0" applyFill="1" applyBorder="1" applyAlignment="1">
      <alignment horizontal="center"/>
    </xf>
    <xf numFmtId="1" fontId="0" fillId="7" borderId="15" xfId="0" applyNumberFormat="1" applyFill="1" applyBorder="1" applyAlignment="1">
      <alignment horizontal="center"/>
    </xf>
    <xf numFmtId="0" fontId="0" fillId="7" borderId="0" xfId="0" applyFill="1" applyAlignment="1">
      <alignment vertical="center"/>
    </xf>
    <xf numFmtId="0" fontId="4" fillId="7" borderId="10" xfId="0" applyFont="1" applyFill="1" applyBorder="1" applyAlignment="1">
      <alignment vertical="center" wrapText="1"/>
    </xf>
    <xf numFmtId="14" fontId="0" fillId="7" borderId="9" xfId="0" applyNumberForma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1" fontId="0" fillId="7" borderId="10" xfId="0" applyNumberFormat="1" applyFill="1" applyBorder="1" applyAlignment="1">
      <alignment horizontal="center" vertical="center"/>
    </xf>
    <xf numFmtId="0" fontId="4" fillId="7" borderId="0" xfId="0" applyFont="1" applyFill="1" applyAlignment="1">
      <alignment vertical="center" wrapText="1"/>
    </xf>
    <xf numFmtId="0" fontId="2" fillId="7" borderId="9" xfId="0" applyFont="1" applyFill="1" applyBorder="1" applyAlignment="1">
      <alignment wrapText="1"/>
    </xf>
    <xf numFmtId="0" fontId="0" fillId="7" borderId="13" xfId="0" applyFill="1" applyBorder="1" applyAlignment="1">
      <alignment horizontal="left" vertical="top" wrapText="1"/>
    </xf>
    <xf numFmtId="0" fontId="2" fillId="7" borderId="12" xfId="0" applyFont="1" applyFill="1" applyBorder="1" applyAlignment="1">
      <alignment horizontal="left" wrapText="1"/>
    </xf>
    <xf numFmtId="0" fontId="7" fillId="7" borderId="13" xfId="0" applyFont="1" applyFill="1" applyBorder="1" applyAlignment="1">
      <alignment horizontal="left" wrapText="1"/>
    </xf>
    <xf numFmtId="0" fontId="6" fillId="7" borderId="0" xfId="0" applyFont="1" applyFill="1" applyAlignment="1">
      <alignment horizontal="left" vertical="center" wrapText="1"/>
    </xf>
    <xf numFmtId="0" fontId="4" fillId="7" borderId="0" xfId="0" applyFont="1" applyFill="1" applyAlignment="1">
      <alignment horizontal="left" vertical="center" wrapText="1"/>
    </xf>
    <xf numFmtId="0" fontId="2" fillId="7" borderId="13" xfId="0" applyFont="1" applyFill="1" applyBorder="1" applyAlignment="1">
      <alignment wrapText="1"/>
    </xf>
    <xf numFmtId="0" fontId="2" fillId="7" borderId="14" xfId="0" applyFont="1" applyFill="1" applyBorder="1" applyAlignment="1">
      <alignment wrapText="1"/>
    </xf>
    <xf numFmtId="1" fontId="0" fillId="7" borderId="16" xfId="0" applyNumberFormat="1" applyFill="1" applyBorder="1" applyAlignment="1">
      <alignment horizontal="left" wrapText="1"/>
    </xf>
    <xf numFmtId="14" fontId="0" fillId="7" borderId="14" xfId="0" applyNumberFormat="1" applyFill="1" applyBorder="1" applyAlignment="1">
      <alignment horizontal="left" vertical="center"/>
    </xf>
    <xf numFmtId="0" fontId="2" fillId="7" borderId="12" xfId="0" applyFont="1" applyFill="1" applyBorder="1" applyAlignment="1">
      <alignment horizontal="left" vertical="center" wrapText="1"/>
    </xf>
    <xf numFmtId="0" fontId="9" fillId="7" borderId="13" xfId="0" applyFont="1" applyFill="1" applyBorder="1" applyAlignment="1">
      <alignment wrapText="1"/>
    </xf>
    <xf numFmtId="0" fontId="2" fillId="7" borderId="12" xfId="0" applyFont="1" applyFill="1" applyBorder="1" applyAlignment="1">
      <alignment vertical="top" wrapText="1"/>
    </xf>
    <xf numFmtId="0" fontId="2" fillId="3" borderId="8" xfId="0" applyFont="1" applyFill="1" applyBorder="1" applyAlignment="1">
      <alignment horizontal="center" vertical="center" wrapText="1"/>
    </xf>
    <xf numFmtId="14" fontId="0" fillId="7" borderId="12" xfId="0" applyNumberFormat="1" applyFill="1" applyBorder="1" applyAlignment="1">
      <alignment horizontal="left" vertical="center"/>
    </xf>
    <xf numFmtId="1" fontId="0" fillId="7" borderId="0" xfId="0" applyNumberFormat="1" applyFill="1" applyAlignment="1">
      <alignment horizontal="center" vertical="center"/>
    </xf>
    <xf numFmtId="0" fontId="4" fillId="7" borderId="13" xfId="0" applyFont="1" applyFill="1" applyBorder="1" applyAlignment="1">
      <alignment vertical="center" wrapText="1"/>
    </xf>
    <xf numFmtId="0" fontId="0" fillId="7" borderId="0" xfId="0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6" fillId="7" borderId="13" xfId="0" applyFont="1" applyFill="1" applyBorder="1" applyAlignment="1">
      <alignment wrapText="1"/>
    </xf>
    <xf numFmtId="0" fontId="4" fillId="7" borderId="13" xfId="0" applyFont="1" applyFill="1" applyBorder="1" applyAlignment="1">
      <alignment wrapText="1"/>
    </xf>
    <xf numFmtId="0" fontId="0" fillId="7" borderId="10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2" borderId="12" xfId="0" applyFont="1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7" borderId="0" xfId="0" applyFill="1" applyAlignment="1">
      <alignment wrapText="1"/>
    </xf>
    <xf numFmtId="164" fontId="0" fillId="7" borderId="0" xfId="1" applyNumberFormat="1" applyFont="1" applyFill="1" applyBorder="1" applyAlignment="1">
      <alignment vertical="top" wrapText="1"/>
    </xf>
    <xf numFmtId="164" fontId="0" fillId="7" borderId="13" xfId="1" applyNumberFormat="1" applyFont="1" applyFill="1" applyBorder="1" applyAlignment="1">
      <alignment vertical="top" wrapText="1"/>
    </xf>
    <xf numFmtId="43" fontId="0" fillId="7" borderId="0" xfId="1" applyFont="1" applyFill="1" applyAlignment="1">
      <alignment wrapText="1"/>
    </xf>
    <xf numFmtId="164" fontId="0" fillId="7" borderId="15" xfId="1" applyNumberFormat="1" applyFont="1" applyFill="1" applyBorder="1" applyAlignment="1">
      <alignment horizontal="right" vertical="top" wrapText="1"/>
    </xf>
    <xf numFmtId="164" fontId="0" fillId="7" borderId="15" xfId="1" applyNumberFormat="1" applyFont="1" applyFill="1" applyBorder="1" applyAlignment="1">
      <alignment vertical="top" wrapText="1"/>
    </xf>
    <xf numFmtId="164" fontId="0" fillId="7" borderId="16" xfId="1" applyNumberFormat="1" applyFont="1" applyFill="1" applyBorder="1" applyAlignment="1">
      <alignment vertical="top" wrapText="1"/>
    </xf>
    <xf numFmtId="0" fontId="2" fillId="7" borderId="0" xfId="0" applyFont="1" applyFill="1" applyAlignment="1">
      <alignment wrapText="1"/>
    </xf>
    <xf numFmtId="164" fontId="0" fillId="7" borderId="0" xfId="1" applyNumberFormat="1" applyFont="1" applyFill="1" applyBorder="1" applyAlignment="1">
      <alignment horizontal="right" vertical="top" wrapText="1"/>
    </xf>
    <xf numFmtId="164" fontId="0" fillId="7" borderId="10" xfId="1" applyNumberFormat="1" applyFont="1" applyFill="1" applyBorder="1" applyAlignment="1">
      <alignment vertical="top" wrapText="1"/>
    </xf>
    <xf numFmtId="164" fontId="0" fillId="7" borderId="11" xfId="1" applyNumberFormat="1" applyFont="1" applyFill="1" applyBorder="1" applyAlignment="1">
      <alignment vertical="top" wrapText="1"/>
    </xf>
    <xf numFmtId="164" fontId="0" fillId="7" borderId="15" xfId="1" applyNumberFormat="1" applyFont="1" applyFill="1" applyBorder="1" applyAlignment="1">
      <alignment horizontal="center" vertical="center" wrapText="1"/>
    </xf>
    <xf numFmtId="164" fontId="0" fillId="7" borderId="0" xfId="1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wrapText="1"/>
    </xf>
    <xf numFmtId="0" fontId="0" fillId="7" borderId="12" xfId="0" applyFill="1" applyBorder="1" applyAlignment="1">
      <alignment wrapText="1"/>
    </xf>
    <xf numFmtId="0" fontId="0" fillId="7" borderId="14" xfId="0" applyFill="1" applyBorder="1" applyAlignment="1">
      <alignment wrapText="1"/>
    </xf>
    <xf numFmtId="0" fontId="0" fillId="7" borderId="16" xfId="0" applyFill="1" applyBorder="1" applyAlignment="1">
      <alignment wrapText="1"/>
    </xf>
    <xf numFmtId="0" fontId="2" fillId="2" borderId="4" xfId="0" applyFont="1" applyFill="1" applyBorder="1" applyAlignment="1">
      <alignment horizontal="left" wrapText="1"/>
    </xf>
    <xf numFmtId="0" fontId="3" fillId="7" borderId="0" xfId="0" applyFont="1" applyFill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2" borderId="8" xfId="0" applyFont="1" applyFill="1" applyBorder="1" applyAlignment="1">
      <alignment wrapText="1"/>
    </xf>
    <xf numFmtId="0" fontId="2" fillId="3" borderId="17" xfId="0" applyFont="1" applyFill="1" applyBorder="1" applyAlignment="1">
      <alignment horizontal="left" wrapText="1"/>
    </xf>
    <xf numFmtId="0" fontId="2" fillId="3" borderId="18" xfId="0" applyFont="1" applyFill="1" applyBorder="1" applyAlignment="1">
      <alignment wrapText="1"/>
    </xf>
    <xf numFmtId="0" fontId="2" fillId="3" borderId="19" xfId="0" applyFont="1" applyFill="1" applyBorder="1" applyAlignment="1">
      <alignment wrapText="1"/>
    </xf>
    <xf numFmtId="167" fontId="0" fillId="7" borderId="9" xfId="0" applyNumberFormat="1" applyFill="1" applyBorder="1" applyAlignment="1">
      <alignment horizontal="left" vertical="center" wrapText="1"/>
    </xf>
    <xf numFmtId="0" fontId="0" fillId="7" borderId="10" xfId="0" applyFill="1" applyBorder="1" applyAlignment="1">
      <alignment vertical="center" wrapText="1"/>
    </xf>
    <xf numFmtId="22" fontId="0" fillId="7" borderId="0" xfId="0" applyNumberFormat="1" applyFill="1" applyAlignment="1">
      <alignment vertical="center" wrapText="1"/>
    </xf>
    <xf numFmtId="1" fontId="0" fillId="7" borderId="11" xfId="0" applyNumberFormat="1" applyFill="1" applyBorder="1" applyAlignment="1">
      <alignment vertical="center" wrapText="1"/>
    </xf>
    <xf numFmtId="167" fontId="0" fillId="7" borderId="12" xfId="0" applyNumberFormat="1" applyFill="1" applyBorder="1" applyAlignment="1">
      <alignment horizontal="left" vertical="center" wrapText="1"/>
    </xf>
    <xf numFmtId="0" fontId="0" fillId="7" borderId="0" xfId="0" applyFill="1" applyAlignment="1">
      <alignment vertical="center" wrapText="1"/>
    </xf>
    <xf numFmtId="1" fontId="0" fillId="7" borderId="13" xfId="0" applyNumberFormat="1" applyFill="1" applyBorder="1" applyAlignment="1">
      <alignment vertical="center" wrapText="1"/>
    </xf>
    <xf numFmtId="0" fontId="2" fillId="9" borderId="17" xfId="0" applyFont="1" applyFill="1" applyBorder="1" applyAlignment="1">
      <alignment horizontal="left" wrapText="1"/>
    </xf>
    <xf numFmtId="0" fontId="2" fillId="9" borderId="18" xfId="0" applyFont="1" applyFill="1" applyBorder="1" applyAlignment="1">
      <alignment wrapText="1"/>
    </xf>
    <xf numFmtId="164" fontId="2" fillId="9" borderId="19" xfId="0" applyNumberFormat="1" applyFont="1" applyFill="1" applyBorder="1" applyAlignment="1">
      <alignment wrapText="1"/>
    </xf>
    <xf numFmtId="164" fontId="2" fillId="0" borderId="0" xfId="0" applyNumberFormat="1" applyFont="1" applyAlignment="1">
      <alignment wrapText="1"/>
    </xf>
    <xf numFmtId="0" fontId="2" fillId="2" borderId="6" xfId="0" applyFont="1" applyFill="1" applyBorder="1" applyAlignment="1">
      <alignment wrapText="1"/>
    </xf>
    <xf numFmtId="0" fontId="2" fillId="3" borderId="9" xfId="0" applyFont="1" applyFill="1" applyBorder="1" applyAlignment="1">
      <alignment horizontal="left" wrapText="1"/>
    </xf>
    <xf numFmtId="0" fontId="2" fillId="3" borderId="10" xfId="0" applyFont="1" applyFill="1" applyBorder="1" applyAlignment="1">
      <alignment wrapText="1"/>
    </xf>
    <xf numFmtId="0" fontId="2" fillId="3" borderId="11" xfId="0" applyFont="1" applyFill="1" applyBorder="1" applyAlignment="1">
      <alignment wrapText="1"/>
    </xf>
    <xf numFmtId="164" fontId="0" fillId="7" borderId="11" xfId="1" applyNumberFormat="1" applyFont="1" applyFill="1" applyBorder="1" applyAlignment="1">
      <alignment vertical="center" wrapText="1"/>
    </xf>
    <xf numFmtId="0" fontId="0" fillId="7" borderId="0" xfId="0" applyFill="1" applyAlignment="1">
      <alignment horizontal="left" vertical="center" wrapText="1"/>
    </xf>
    <xf numFmtId="164" fontId="0" fillId="7" borderId="13" xfId="1" applyNumberFormat="1" applyFont="1" applyFill="1" applyBorder="1" applyAlignment="1">
      <alignment vertical="center" wrapText="1"/>
    </xf>
    <xf numFmtId="0" fontId="2" fillId="9" borderId="14" xfId="0" applyFont="1" applyFill="1" applyBorder="1" applyAlignment="1">
      <alignment horizontal="left" wrapText="1"/>
    </xf>
    <xf numFmtId="0" fontId="2" fillId="9" borderId="15" xfId="0" applyFont="1" applyFill="1" applyBorder="1" applyAlignment="1">
      <alignment wrapText="1"/>
    </xf>
    <xf numFmtId="164" fontId="2" fillId="9" borderId="16" xfId="0" applyNumberFormat="1" applyFont="1" applyFill="1" applyBorder="1" applyAlignment="1">
      <alignment wrapText="1"/>
    </xf>
    <xf numFmtId="0" fontId="2" fillId="7" borderId="0" xfId="0" applyFont="1" applyFill="1" applyAlignment="1">
      <alignment horizontal="left" wrapText="1"/>
    </xf>
    <xf numFmtId="1" fontId="2" fillId="0" borderId="0" xfId="0" applyNumberFormat="1" applyFont="1" applyAlignment="1">
      <alignment wrapText="1"/>
    </xf>
    <xf numFmtId="0" fontId="2" fillId="3" borderId="0" xfId="0" applyFont="1" applyFill="1" applyAlignment="1">
      <alignment horizontal="center" vertical="center" wrapText="1"/>
    </xf>
    <xf numFmtId="0" fontId="0" fillId="7" borderId="10" xfId="0" applyFill="1" applyBorder="1" applyAlignment="1">
      <alignment wrapText="1"/>
    </xf>
    <xf numFmtId="164" fontId="0" fillId="7" borderId="10" xfId="5" applyNumberFormat="1" applyFont="1" applyFill="1" applyBorder="1" applyAlignment="1">
      <alignment horizontal="left" vertical="top" wrapText="1"/>
    </xf>
    <xf numFmtId="164" fontId="0" fillId="7" borderId="11" xfId="5" applyNumberFormat="1" applyFont="1" applyFill="1" applyBorder="1" applyAlignment="1">
      <alignment horizontal="left" vertical="top" wrapText="1"/>
    </xf>
    <xf numFmtId="164" fontId="0" fillId="7" borderId="0" xfId="5" applyNumberFormat="1" applyFont="1" applyFill="1" applyBorder="1" applyAlignment="1">
      <alignment horizontal="left" vertical="top" wrapText="1"/>
    </xf>
    <xf numFmtId="164" fontId="0" fillId="7" borderId="13" xfId="5" applyNumberFormat="1" applyFont="1" applyFill="1" applyBorder="1" applyAlignment="1">
      <alignment horizontal="left" vertical="top" wrapText="1"/>
    </xf>
    <xf numFmtId="0" fontId="0" fillId="7" borderId="15" xfId="0" applyFill="1" applyBorder="1" applyAlignment="1">
      <alignment wrapText="1"/>
    </xf>
    <xf numFmtId="164" fontId="0" fillId="7" borderId="15" xfId="5" applyNumberFormat="1" applyFont="1" applyFill="1" applyBorder="1" applyAlignment="1">
      <alignment horizontal="left" vertical="top" wrapText="1"/>
    </xf>
    <xf numFmtId="164" fontId="0" fillId="7" borderId="16" xfId="5" applyNumberFormat="1" applyFont="1" applyFill="1" applyBorder="1" applyAlignment="1">
      <alignment horizontal="left" vertical="top" wrapText="1"/>
    </xf>
    <xf numFmtId="0" fontId="2" fillId="3" borderId="17" xfId="0" applyFont="1" applyFill="1" applyBorder="1" applyAlignment="1">
      <alignment wrapText="1"/>
    </xf>
    <xf numFmtId="0" fontId="0" fillId="3" borderId="18" xfId="0" applyFill="1" applyBorder="1" applyAlignment="1">
      <alignment wrapText="1"/>
    </xf>
    <xf numFmtId="164" fontId="2" fillId="3" borderId="18" xfId="5" applyNumberFormat="1" applyFont="1" applyFill="1" applyBorder="1" applyAlignment="1">
      <alignment horizontal="left" vertical="top" wrapText="1"/>
    </xf>
    <xf numFmtId="164" fontId="2" fillId="3" borderId="19" xfId="5" applyNumberFormat="1" applyFont="1" applyFill="1" applyBorder="1" applyAlignment="1">
      <alignment horizontal="left" vertical="top" wrapText="1"/>
    </xf>
    <xf numFmtId="43" fontId="0" fillId="0" borderId="0" xfId="1" applyFont="1" applyAlignment="1">
      <alignment wrapText="1"/>
    </xf>
    <xf numFmtId="164" fontId="2" fillId="0" borderId="0" xfId="1" applyNumberFormat="1" applyFont="1" applyFill="1" applyBorder="1" applyAlignment="1">
      <alignment horizontal="left" vertical="top" wrapText="1"/>
    </xf>
    <xf numFmtId="0" fontId="2" fillId="8" borderId="17" xfId="0" applyFont="1" applyFill="1" applyBorder="1" applyAlignment="1">
      <alignment wrapText="1"/>
    </xf>
    <xf numFmtId="0" fontId="2" fillId="8" borderId="18" xfId="0" applyFont="1" applyFill="1" applyBorder="1" applyAlignment="1">
      <alignment wrapText="1"/>
    </xf>
    <xf numFmtId="0" fontId="2" fillId="8" borderId="19" xfId="0" applyFont="1" applyFill="1" applyBorder="1" applyAlignment="1">
      <alignment wrapText="1"/>
    </xf>
    <xf numFmtId="14" fontId="0" fillId="7" borderId="12" xfId="0" applyNumberFormat="1" applyFill="1" applyBorder="1" applyAlignment="1">
      <alignment horizontal="left" wrapText="1"/>
    </xf>
    <xf numFmtId="0" fontId="0" fillId="7" borderId="13" xfId="0" applyFill="1" applyBorder="1" applyAlignment="1">
      <alignment horizontal="center" vertical="center" wrapText="1"/>
    </xf>
    <xf numFmtId="0" fontId="2" fillId="8" borderId="14" xfId="0" applyFont="1" applyFill="1" applyBorder="1" applyAlignment="1">
      <alignment wrapText="1"/>
    </xf>
    <xf numFmtId="0" fontId="2" fillId="8" borderId="15" xfId="0" applyFont="1" applyFill="1" applyBorder="1" applyAlignment="1">
      <alignment wrapText="1"/>
    </xf>
    <xf numFmtId="0" fontId="2" fillId="8" borderId="16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wrapText="1"/>
    </xf>
    <xf numFmtId="0" fontId="2" fillId="8" borderId="10" xfId="0" applyFont="1" applyFill="1" applyBorder="1" applyAlignment="1">
      <alignment wrapText="1"/>
    </xf>
    <xf numFmtId="0" fontId="2" fillId="8" borderId="10" xfId="0" applyFont="1" applyFill="1" applyBorder="1" applyAlignment="1">
      <alignment horizontal="center" vertical="center" wrapText="1"/>
    </xf>
    <xf numFmtId="165" fontId="0" fillId="7" borderId="9" xfId="0" applyNumberFormat="1" applyFill="1" applyBorder="1" applyAlignment="1">
      <alignment horizontal="left" wrapText="1"/>
    </xf>
    <xf numFmtId="164" fontId="0" fillId="7" borderId="10" xfId="1" applyNumberFormat="1" applyFont="1" applyFill="1" applyBorder="1" applyAlignment="1">
      <alignment horizontal="center" vertical="center" wrapText="1"/>
    </xf>
    <xf numFmtId="166" fontId="0" fillId="7" borderId="13" xfId="3" applyNumberFormat="1" applyFont="1" applyFill="1" applyBorder="1" applyAlignment="1">
      <alignment horizontal="center" vertical="center" wrapText="1"/>
    </xf>
    <xf numFmtId="165" fontId="0" fillId="7" borderId="12" xfId="0" applyNumberFormat="1" applyFill="1" applyBorder="1" applyAlignment="1">
      <alignment horizontal="left" wrapText="1"/>
    </xf>
    <xf numFmtId="164" fontId="2" fillId="8" borderId="15" xfId="1" applyNumberFormat="1" applyFont="1" applyFill="1" applyBorder="1" applyAlignment="1">
      <alignment horizontal="center" vertical="center" wrapText="1"/>
    </xf>
    <xf numFmtId="9" fontId="2" fillId="8" borderId="16" xfId="3" applyFont="1" applyFill="1" applyBorder="1" applyAlignment="1">
      <alignment horizontal="center" vertical="center" wrapText="1"/>
    </xf>
    <xf numFmtId="165" fontId="0" fillId="7" borderId="12" xfId="0" applyNumberFormat="1" applyFill="1" applyBorder="1" applyAlignment="1">
      <alignment horizontal="left" vertical="center" wrapText="1"/>
    </xf>
    <xf numFmtId="165" fontId="0" fillId="7" borderId="0" xfId="0" applyNumberFormat="1" applyFill="1" applyAlignment="1">
      <alignment horizontal="center" vertical="center" wrapText="1"/>
    </xf>
    <xf numFmtId="21" fontId="0" fillId="7" borderId="0" xfId="0" applyNumberFormat="1" applyFill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 wrapText="1"/>
    </xf>
    <xf numFmtId="1" fontId="2" fillId="8" borderId="15" xfId="0" applyNumberFormat="1" applyFont="1" applyFill="1" applyBorder="1" applyAlignment="1">
      <alignment wrapText="1"/>
    </xf>
    <xf numFmtId="2" fontId="2" fillId="8" borderId="15" xfId="0" applyNumberFormat="1" applyFont="1" applyFill="1" applyBorder="1" applyAlignment="1">
      <alignment horizontal="center" vertical="center" wrapText="1"/>
    </xf>
    <xf numFmtId="1" fontId="2" fillId="8" borderId="16" xfId="0" applyNumberFormat="1" applyFont="1" applyFill="1" applyBorder="1" applyAlignment="1">
      <alignment horizontal="center" vertical="center" wrapText="1"/>
    </xf>
    <xf numFmtId="4" fontId="0" fillId="7" borderId="13" xfId="0" applyNumberFormat="1" applyFill="1" applyBorder="1" applyAlignment="1">
      <alignment horizontal="center" vertical="center" wrapText="1"/>
    </xf>
    <xf numFmtId="4" fontId="2" fillId="8" borderId="16" xfId="1" applyNumberFormat="1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horizontal="left" vertical="center" wrapText="1"/>
    </xf>
    <xf numFmtId="0" fontId="4" fillId="7" borderId="16" xfId="0" applyFont="1" applyFill="1" applyBorder="1" applyAlignment="1">
      <alignment wrapText="1"/>
    </xf>
    <xf numFmtId="0" fontId="2" fillId="7" borderId="12" xfId="0" applyFont="1" applyFill="1" applyBorder="1"/>
    <xf numFmtId="0" fontId="0" fillId="7" borderId="13" xfId="0" applyFill="1" applyBorder="1"/>
    <xf numFmtId="0" fontId="0" fillId="7" borderId="13" xfId="0" applyFill="1" applyBorder="1" applyAlignment="1">
      <alignment horizontal="left"/>
    </xf>
    <xf numFmtId="0" fontId="2" fillId="7" borderId="12" xfId="0" applyFont="1" applyFill="1" applyBorder="1" applyAlignment="1">
      <alignment horizontal="left" vertical="center"/>
    </xf>
    <xf numFmtId="0" fontId="8" fillId="7" borderId="13" xfId="0" applyFont="1" applyFill="1" applyBorder="1" applyAlignment="1">
      <alignment horizontal="left"/>
    </xf>
    <xf numFmtId="0" fontId="2" fillId="7" borderId="14" xfId="0" applyFont="1" applyFill="1" applyBorder="1"/>
    <xf numFmtId="0" fontId="0" fillId="7" borderId="16" xfId="0" applyFill="1" applyBorder="1"/>
    <xf numFmtId="0" fontId="0" fillId="7" borderId="11" xfId="0" applyFill="1" applyBorder="1"/>
    <xf numFmtId="0" fontId="8" fillId="0" borderId="13" xfId="0" applyFont="1" applyBorder="1" applyAlignment="1">
      <alignment horizontal="left" wrapText="1"/>
    </xf>
    <xf numFmtId="0" fontId="2" fillId="8" borderId="10" xfId="0" applyFont="1" applyFill="1" applyBorder="1" applyAlignment="1">
      <alignment horizontal="center" wrapText="1"/>
    </xf>
    <xf numFmtId="0" fontId="2" fillId="8" borderId="15" xfId="0" applyFont="1" applyFill="1" applyBorder="1" applyAlignment="1">
      <alignment horizontal="center" wrapText="1"/>
    </xf>
    <xf numFmtId="0" fontId="2" fillId="8" borderId="11" xfId="0" applyFont="1" applyFill="1" applyBorder="1" applyAlignment="1">
      <alignment horizontal="center" wrapText="1"/>
    </xf>
    <xf numFmtId="0" fontId="2" fillId="8" borderId="16" xfId="0" applyFont="1" applyFill="1" applyBorder="1" applyAlignment="1">
      <alignment horizont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10" borderId="31" xfId="0" applyFont="1" applyFill="1" applyBorder="1" applyAlignment="1">
      <alignment horizontal="center" wrapText="1"/>
    </xf>
    <xf numFmtId="0" fontId="2" fillId="10" borderId="7" xfId="0" applyFont="1" applyFill="1" applyBorder="1" applyAlignment="1">
      <alignment horizontal="center" wrapText="1"/>
    </xf>
    <xf numFmtId="0" fontId="2" fillId="10" borderId="9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4" borderId="25" xfId="0" applyFont="1" applyFill="1" applyBorder="1" applyAlignment="1">
      <alignment horizontal="left" wrapText="1"/>
    </xf>
    <xf numFmtId="0" fontId="2" fillId="4" borderId="7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3" fillId="5" borderId="20" xfId="0" applyFont="1" applyFill="1" applyBorder="1" applyAlignment="1">
      <alignment horizontal="left" wrapText="1"/>
    </xf>
    <xf numFmtId="0" fontId="3" fillId="5" borderId="21" xfId="0" applyFont="1" applyFill="1" applyBorder="1" applyAlignment="1">
      <alignment horizontal="left" wrapText="1"/>
    </xf>
    <xf numFmtId="0" fontId="5" fillId="2" borderId="17" xfId="0" applyFont="1" applyFill="1" applyBorder="1" applyAlignment="1">
      <alignment horizontal="center" wrapText="1"/>
    </xf>
    <xf numFmtId="0" fontId="5" fillId="2" borderId="19" xfId="0" applyFont="1" applyFill="1" applyBorder="1" applyAlignment="1">
      <alignment horizontal="center" wrapText="1"/>
    </xf>
    <xf numFmtId="0" fontId="2" fillId="8" borderId="17" xfId="0" applyFont="1" applyFill="1" applyBorder="1" applyAlignment="1">
      <alignment horizontal="center" wrapText="1"/>
    </xf>
    <xf numFmtId="0" fontId="2" fillId="8" borderId="19" xfId="0" applyFont="1" applyFill="1" applyBorder="1" applyAlignment="1">
      <alignment horizontal="center" wrapText="1"/>
    </xf>
    <xf numFmtId="0" fontId="2" fillId="8" borderId="9" xfId="0" applyFont="1" applyFill="1" applyBorder="1" applyAlignment="1">
      <alignment horizontal="center" wrapText="1"/>
    </xf>
    <xf numFmtId="0" fontId="2" fillId="8" borderId="14" xfId="0" applyFont="1" applyFill="1" applyBorder="1" applyAlignment="1">
      <alignment horizont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</cellXfs>
  <cellStyles count="6">
    <cellStyle name="Comma" xfId="1" builtinId="3"/>
    <cellStyle name="Comma 2" xfId="2" xr:uid="{0AF41558-106B-4E4A-B488-FB74206AF0FF}"/>
    <cellStyle name="Comma 2 2" xfId="5" xr:uid="{347325DF-937D-43CE-AC7A-AFF4987A231E}"/>
    <cellStyle name="Comma 3" xfId="4" xr:uid="{D51552CB-E7BB-44D7-98DD-EA93DE984A01}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28574</xdr:colOff>
      <xdr:row>36</xdr:row>
      <xdr:rowOff>9525</xdr:rowOff>
    </xdr:from>
    <xdr:to>
      <xdr:col>4</xdr:col>
      <xdr:colOff>2961860</xdr:colOff>
      <xdr:row>48</xdr:row>
      <xdr:rowOff>13253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1D614F-043D-4200-8EF5-94404E915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4" y="10829925"/>
          <a:ext cx="5126521" cy="382035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49</xdr:row>
      <xdr:rowOff>9524</xdr:rowOff>
    </xdr:from>
    <xdr:to>
      <xdr:col>4</xdr:col>
      <xdr:colOff>2961861</xdr:colOff>
      <xdr:row>61</xdr:row>
      <xdr:rowOff>271669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80AFE1-76DF-4118-AC87-0DFEF6A27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7375" y="14918220"/>
          <a:ext cx="5126521" cy="4065519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64</xdr:row>
      <xdr:rowOff>38100</xdr:rowOff>
    </xdr:from>
    <xdr:to>
      <xdr:col>4</xdr:col>
      <xdr:colOff>2915478</xdr:colOff>
      <xdr:row>75</xdr:row>
      <xdr:rowOff>271670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FECEE6F-EE50-4864-B70A-F75FC56C1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6425" y="19578430"/>
          <a:ext cx="5061088" cy="3964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6C82-5E94-453A-AAA0-062C8FF544D3}">
  <sheetPr codeName="Sheet1"/>
  <dimension ref="B2:K180"/>
  <sheetViews>
    <sheetView tabSelected="1" view="pageBreakPreview" topLeftCell="A170" zoomScaleNormal="115" zoomScaleSheetLayoutView="100" workbookViewId="0">
      <selection activeCell="B36" sqref="A1:XFD1048576"/>
    </sheetView>
  </sheetViews>
  <sheetFormatPr defaultRowHeight="21" x14ac:dyDescent="0.65"/>
  <cols>
    <col min="1" max="1" width="5" style="50" customWidth="1"/>
    <col min="2" max="2" width="36.5546875" style="50" customWidth="1"/>
    <col min="3" max="3" width="40.6640625" style="50" bestFit="1" customWidth="1"/>
    <col min="4" max="4" width="32" style="50" customWidth="1"/>
    <col min="5" max="5" width="43.6640625" style="50" bestFit="1" customWidth="1"/>
    <col min="6" max="6" width="25.109375" style="50" customWidth="1"/>
    <col min="7" max="8" width="15.44140625" style="50" customWidth="1"/>
    <col min="9" max="9" width="12" style="50" customWidth="1"/>
    <col min="10" max="10" width="12.44140625" style="50" customWidth="1"/>
    <col min="11" max="11" width="29" style="50" customWidth="1"/>
    <col min="12" max="16384" width="8.88671875" style="50"/>
  </cols>
  <sheetData>
    <row r="2" spans="2:7" ht="21.6" x14ac:dyDescent="0.7">
      <c r="C2" s="173" t="s">
        <v>152</v>
      </c>
      <c r="D2" s="174"/>
      <c r="E2" s="175"/>
    </row>
    <row r="4" spans="2:7" ht="21.6" x14ac:dyDescent="0.7">
      <c r="B4" s="176" t="s">
        <v>153</v>
      </c>
      <c r="C4" s="177"/>
      <c r="G4" s="51"/>
    </row>
    <row r="5" spans="2:7" ht="43.2" x14ac:dyDescent="0.7">
      <c r="B5" s="52" t="s">
        <v>61</v>
      </c>
      <c r="C5" s="53"/>
    </row>
    <row r="6" spans="2:7" ht="30" customHeight="1" x14ac:dyDescent="0.65">
      <c r="B6" s="190" t="s">
        <v>154</v>
      </c>
      <c r="C6" s="164" t="s">
        <v>0</v>
      </c>
      <c r="D6" s="164" t="s">
        <v>1</v>
      </c>
      <c r="E6" s="178" t="s">
        <v>2</v>
      </c>
      <c r="F6" s="179"/>
      <c r="G6" s="162" t="s">
        <v>7</v>
      </c>
    </row>
    <row r="7" spans="2:7" ht="43.2" x14ac:dyDescent="0.65">
      <c r="B7" s="191"/>
      <c r="C7" s="165"/>
      <c r="D7" s="165"/>
      <c r="E7" s="12" t="s">
        <v>49</v>
      </c>
      <c r="F7" s="12" t="s">
        <v>50</v>
      </c>
      <c r="G7" s="163"/>
    </row>
    <row r="8" spans="2:7" ht="21.6" x14ac:dyDescent="0.7">
      <c r="B8" s="3" t="s">
        <v>62</v>
      </c>
      <c r="C8" s="54">
        <v>252</v>
      </c>
      <c r="D8" s="55">
        <v>187252</v>
      </c>
      <c r="E8" s="55">
        <v>0</v>
      </c>
      <c r="F8" s="55">
        <v>219.95</v>
      </c>
      <c r="G8" s="56">
        <f>+D8-E8-F8</f>
        <v>187032.05</v>
      </c>
    </row>
    <row r="9" spans="2:7" ht="21.6" x14ac:dyDescent="0.7">
      <c r="B9" s="3" t="s">
        <v>3</v>
      </c>
      <c r="C9" s="54">
        <v>252</v>
      </c>
      <c r="D9" s="55">
        <v>187252</v>
      </c>
      <c r="E9" s="55">
        <v>0</v>
      </c>
      <c r="F9" s="55">
        <v>219.95</v>
      </c>
      <c r="G9" s="56">
        <f t="shared" ref="G9:G13" si="0">+D9-E9-F9</f>
        <v>187032.05</v>
      </c>
    </row>
    <row r="10" spans="2:7" ht="21.6" x14ac:dyDescent="0.7">
      <c r="B10" s="3" t="s">
        <v>4</v>
      </c>
      <c r="C10" s="57">
        <v>0</v>
      </c>
      <c r="D10" s="55">
        <v>0</v>
      </c>
      <c r="E10" s="55">
        <v>0</v>
      </c>
      <c r="F10" s="55">
        <v>0</v>
      </c>
      <c r="G10" s="56">
        <f t="shared" si="0"/>
        <v>0</v>
      </c>
    </row>
    <row r="11" spans="2:7" ht="21.6" x14ac:dyDescent="0.7">
      <c r="B11" s="3" t="s">
        <v>74</v>
      </c>
      <c r="C11" s="57">
        <v>0</v>
      </c>
      <c r="D11" s="55">
        <v>0</v>
      </c>
      <c r="E11" s="55">
        <v>0</v>
      </c>
      <c r="F11" s="55">
        <v>0</v>
      </c>
      <c r="G11" s="56">
        <f t="shared" si="0"/>
        <v>0</v>
      </c>
    </row>
    <row r="12" spans="2:7" ht="21.6" x14ac:dyDescent="0.7">
      <c r="B12" s="3" t="s">
        <v>5</v>
      </c>
      <c r="C12" s="57">
        <v>0</v>
      </c>
      <c r="D12" s="55">
        <v>0</v>
      </c>
      <c r="E12" s="55">
        <v>0</v>
      </c>
      <c r="F12" s="55">
        <v>0</v>
      </c>
      <c r="G12" s="56">
        <f t="shared" si="0"/>
        <v>0</v>
      </c>
    </row>
    <row r="13" spans="2:7" ht="21.6" x14ac:dyDescent="0.7">
      <c r="B13" s="3" t="s">
        <v>51</v>
      </c>
      <c r="C13" s="57">
        <v>0</v>
      </c>
      <c r="D13" s="55">
        <v>0</v>
      </c>
      <c r="E13" s="55">
        <v>0</v>
      </c>
      <c r="F13" s="55">
        <v>0</v>
      </c>
      <c r="G13" s="56">
        <f t="shared" si="0"/>
        <v>0</v>
      </c>
    </row>
    <row r="14" spans="2:7" ht="22.2" thickBot="1" x14ac:dyDescent="0.75">
      <c r="B14" s="35" t="s">
        <v>6</v>
      </c>
      <c r="C14" s="58">
        <v>2</v>
      </c>
      <c r="D14" s="59"/>
      <c r="E14" s="59"/>
      <c r="F14" s="59"/>
      <c r="G14" s="60"/>
    </row>
    <row r="15" spans="2:7" ht="22.2" thickBot="1" x14ac:dyDescent="0.75">
      <c r="B15" s="61"/>
      <c r="C15" s="62"/>
      <c r="D15" s="55"/>
      <c r="E15" s="55"/>
      <c r="F15" s="55"/>
      <c r="G15" s="55"/>
    </row>
    <row r="16" spans="2:7" ht="28.5" customHeight="1" thickBot="1" x14ac:dyDescent="0.7">
      <c r="B16" s="13" t="s">
        <v>154</v>
      </c>
      <c r="C16" s="14" t="s">
        <v>0</v>
      </c>
      <c r="D16" s="6" t="s">
        <v>7</v>
      </c>
    </row>
    <row r="17" spans="2:6" ht="21.6" x14ac:dyDescent="0.7">
      <c r="B17" s="28" t="s">
        <v>8</v>
      </c>
      <c r="C17" s="63">
        <v>184</v>
      </c>
      <c r="D17" s="64">
        <v>112004.48999999999</v>
      </c>
    </row>
    <row r="18" spans="2:6" ht="21.6" x14ac:dyDescent="0.7">
      <c r="B18" s="3" t="s">
        <v>3</v>
      </c>
      <c r="C18" s="55">
        <v>180</v>
      </c>
      <c r="D18" s="56">
        <v>110014.19</v>
      </c>
    </row>
    <row r="19" spans="2:6" ht="21.6" x14ac:dyDescent="0.7">
      <c r="B19" s="3" t="s">
        <v>4</v>
      </c>
      <c r="C19" s="55">
        <v>4</v>
      </c>
      <c r="D19" s="56">
        <v>1990.3</v>
      </c>
    </row>
    <row r="20" spans="2:6" ht="21.6" x14ac:dyDescent="0.7">
      <c r="B20" s="3" t="s">
        <v>74</v>
      </c>
      <c r="C20" s="55">
        <v>2</v>
      </c>
      <c r="D20" s="56">
        <v>969.31</v>
      </c>
    </row>
    <row r="21" spans="2:6" ht="21.6" x14ac:dyDescent="0.7">
      <c r="B21" s="3" t="s">
        <v>102</v>
      </c>
      <c r="C21" s="55">
        <v>0</v>
      </c>
      <c r="D21" s="56">
        <v>0</v>
      </c>
    </row>
    <row r="22" spans="2:6" ht="21.6" x14ac:dyDescent="0.7">
      <c r="B22" s="3" t="s">
        <v>5</v>
      </c>
      <c r="C22" s="55">
        <v>2</v>
      </c>
      <c r="D22" s="56">
        <v>1020.99</v>
      </c>
    </row>
    <row r="23" spans="2:6" ht="22.2" thickBot="1" x14ac:dyDescent="0.75">
      <c r="B23" s="35" t="s">
        <v>9</v>
      </c>
      <c r="C23" s="65">
        <v>1</v>
      </c>
      <c r="D23" s="60"/>
    </row>
    <row r="24" spans="2:6" ht="21.6" x14ac:dyDescent="0.7">
      <c r="B24" s="61"/>
      <c r="C24" s="66"/>
      <c r="D24" s="55"/>
      <c r="F24" s="67"/>
    </row>
    <row r="25" spans="2:6" ht="43.2" x14ac:dyDescent="0.7">
      <c r="B25" s="68" t="s">
        <v>155</v>
      </c>
      <c r="C25" s="69"/>
    </row>
    <row r="26" spans="2:6" ht="22.2" thickBot="1" x14ac:dyDescent="0.7">
      <c r="B26" s="1" t="s">
        <v>46</v>
      </c>
      <c r="C26" s="1" t="s">
        <v>47</v>
      </c>
    </row>
    <row r="27" spans="2:6" x14ac:dyDescent="0.65">
      <c r="B27" s="70" t="s">
        <v>126</v>
      </c>
      <c r="C27" s="71" t="s">
        <v>144</v>
      </c>
    </row>
    <row r="28" spans="2:6" x14ac:dyDescent="0.65">
      <c r="B28" s="72" t="s">
        <v>147</v>
      </c>
      <c r="C28" s="17" t="s">
        <v>140</v>
      </c>
    </row>
    <row r="29" spans="2:6" x14ac:dyDescent="0.65">
      <c r="B29" s="72" t="s">
        <v>127</v>
      </c>
      <c r="C29" s="17" t="s">
        <v>145</v>
      </c>
    </row>
    <row r="30" spans="2:6" x14ac:dyDescent="0.65">
      <c r="B30" s="72" t="s">
        <v>148</v>
      </c>
      <c r="C30" s="17" t="s">
        <v>146</v>
      </c>
    </row>
    <row r="31" spans="2:6" x14ac:dyDescent="0.65">
      <c r="B31" s="72"/>
      <c r="C31" s="17" t="s">
        <v>128</v>
      </c>
    </row>
    <row r="32" spans="2:6" x14ac:dyDescent="0.65">
      <c r="B32" s="72"/>
      <c r="C32" s="17" t="s">
        <v>141</v>
      </c>
    </row>
    <row r="33" spans="2:8" ht="21.6" thickBot="1" x14ac:dyDescent="0.7">
      <c r="B33" s="73"/>
      <c r="C33" s="74" t="s">
        <v>129</v>
      </c>
    </row>
    <row r="34" spans="2:8" x14ac:dyDescent="0.65">
      <c r="B34" s="54"/>
      <c r="C34" s="54"/>
    </row>
    <row r="35" spans="2:8" ht="21.6" x14ac:dyDescent="0.7">
      <c r="B35" s="182" t="s">
        <v>156</v>
      </c>
      <c r="C35" s="183"/>
    </row>
    <row r="36" spans="2:8" ht="22.2" thickBot="1" x14ac:dyDescent="0.75">
      <c r="B36" s="75" t="s">
        <v>104</v>
      </c>
      <c r="C36" s="76"/>
    </row>
    <row r="37" spans="2:8" ht="21.6" x14ac:dyDescent="0.7">
      <c r="B37" s="171" t="s">
        <v>107</v>
      </c>
      <c r="C37" s="172"/>
      <c r="D37"/>
      <c r="E37"/>
      <c r="F37"/>
      <c r="G37"/>
      <c r="H37"/>
    </row>
    <row r="38" spans="2:8" ht="21.6" x14ac:dyDescent="0.7">
      <c r="B38" s="149" t="s">
        <v>108</v>
      </c>
      <c r="C38" s="17" t="s">
        <v>180</v>
      </c>
      <c r="D38"/>
      <c r="E38"/>
      <c r="F38"/>
      <c r="G38"/>
      <c r="H38"/>
    </row>
    <row r="39" spans="2:8" ht="21.6" x14ac:dyDescent="0.7">
      <c r="B39" s="149" t="s">
        <v>109</v>
      </c>
      <c r="C39" s="150" t="s">
        <v>32</v>
      </c>
      <c r="D39"/>
      <c r="E39"/>
      <c r="F39"/>
      <c r="G39"/>
      <c r="H39"/>
    </row>
    <row r="40" spans="2:8" ht="21.6" x14ac:dyDescent="0.7">
      <c r="B40" s="149" t="s">
        <v>110</v>
      </c>
      <c r="C40" s="151">
        <v>72513</v>
      </c>
      <c r="D40"/>
      <c r="E40"/>
      <c r="F40"/>
      <c r="G40"/>
      <c r="H40"/>
    </row>
    <row r="41" spans="2:8" ht="21.6" x14ac:dyDescent="0.7">
      <c r="B41" s="149" t="s">
        <v>111</v>
      </c>
      <c r="C41" s="150" t="s">
        <v>181</v>
      </c>
      <c r="D41"/>
      <c r="E41"/>
      <c r="F41"/>
      <c r="G41"/>
      <c r="H41"/>
    </row>
    <row r="42" spans="2:8" ht="42" x14ac:dyDescent="0.65">
      <c r="B42" s="38" t="s">
        <v>112</v>
      </c>
      <c r="C42" s="17" t="s">
        <v>182</v>
      </c>
      <c r="D42"/>
      <c r="E42"/>
      <c r="F42"/>
      <c r="G42"/>
      <c r="H42"/>
    </row>
    <row r="43" spans="2:8" ht="43.2" x14ac:dyDescent="0.7">
      <c r="B43" s="152" t="s">
        <v>113</v>
      </c>
      <c r="C43" s="31" t="s">
        <v>183</v>
      </c>
      <c r="D43"/>
      <c r="E43"/>
      <c r="F43"/>
      <c r="G43"/>
      <c r="H43"/>
    </row>
    <row r="44" spans="2:8" ht="21.6" x14ac:dyDescent="0.7">
      <c r="B44" s="30" t="s">
        <v>114</v>
      </c>
      <c r="C44" s="153" t="s">
        <v>115</v>
      </c>
      <c r="D44"/>
      <c r="E44"/>
      <c r="F44"/>
      <c r="G44"/>
      <c r="H44"/>
    </row>
    <row r="45" spans="2:8" ht="21.6" x14ac:dyDescent="0.7">
      <c r="B45" s="149" t="s">
        <v>116</v>
      </c>
      <c r="C45" s="17" t="s">
        <v>184</v>
      </c>
      <c r="D45"/>
      <c r="E45"/>
      <c r="F45"/>
      <c r="G45"/>
      <c r="H45"/>
    </row>
    <row r="46" spans="2:8" ht="21.6" x14ac:dyDescent="0.7">
      <c r="B46" s="3" t="s">
        <v>117</v>
      </c>
      <c r="C46" s="17" t="s">
        <v>185</v>
      </c>
      <c r="D46"/>
      <c r="E46"/>
      <c r="F46"/>
      <c r="G46"/>
      <c r="H46"/>
    </row>
    <row r="47" spans="2:8" ht="21.6" x14ac:dyDescent="0.7">
      <c r="B47" s="149" t="s">
        <v>118</v>
      </c>
      <c r="C47" s="47" t="s">
        <v>186</v>
      </c>
      <c r="D47"/>
      <c r="E47"/>
      <c r="F47"/>
      <c r="G47"/>
      <c r="H47"/>
    </row>
    <row r="48" spans="2:8" ht="22.2" thickBot="1" x14ac:dyDescent="0.75">
      <c r="B48" s="154" t="s">
        <v>119</v>
      </c>
      <c r="C48" s="155" t="s">
        <v>187</v>
      </c>
      <c r="D48"/>
      <c r="E48"/>
      <c r="F48"/>
      <c r="G48"/>
      <c r="H48"/>
    </row>
    <row r="49" spans="2:8" ht="21.6" thickBot="1" x14ac:dyDescent="0.7">
      <c r="B49"/>
      <c r="C49"/>
      <c r="D49"/>
      <c r="E49"/>
      <c r="F49"/>
      <c r="G49"/>
      <c r="H49"/>
    </row>
    <row r="50" spans="2:8" ht="21.6" x14ac:dyDescent="0.7">
      <c r="B50" s="171" t="s">
        <v>107</v>
      </c>
      <c r="C50" s="172"/>
      <c r="D50"/>
      <c r="E50"/>
      <c r="F50"/>
      <c r="G50"/>
      <c r="H50"/>
    </row>
    <row r="51" spans="2:8" ht="21.6" x14ac:dyDescent="0.7">
      <c r="B51" s="149" t="s">
        <v>108</v>
      </c>
      <c r="C51" s="17" t="s">
        <v>149</v>
      </c>
      <c r="D51"/>
      <c r="E51"/>
      <c r="F51"/>
      <c r="G51"/>
      <c r="H51"/>
    </row>
    <row r="52" spans="2:8" ht="21.6" x14ac:dyDescent="0.7">
      <c r="B52" s="149" t="s">
        <v>109</v>
      </c>
      <c r="C52" s="150" t="s">
        <v>22</v>
      </c>
      <c r="D52"/>
      <c r="E52"/>
      <c r="F52"/>
      <c r="G52"/>
      <c r="H52"/>
    </row>
    <row r="53" spans="2:8" ht="21.6" x14ac:dyDescent="0.7">
      <c r="B53" s="149" t="s">
        <v>110</v>
      </c>
      <c r="C53" s="151">
        <v>217777</v>
      </c>
      <c r="D53"/>
      <c r="E53"/>
      <c r="F53"/>
      <c r="G53"/>
      <c r="H53"/>
    </row>
    <row r="54" spans="2:8" ht="21.6" x14ac:dyDescent="0.7">
      <c r="B54" s="149" t="s">
        <v>111</v>
      </c>
      <c r="C54" s="150" t="s">
        <v>188</v>
      </c>
      <c r="D54"/>
      <c r="E54"/>
      <c r="F54"/>
      <c r="G54"/>
      <c r="H54"/>
    </row>
    <row r="55" spans="2:8" ht="42" x14ac:dyDescent="0.65">
      <c r="B55" s="38" t="s">
        <v>112</v>
      </c>
      <c r="C55" s="17" t="s">
        <v>189</v>
      </c>
      <c r="D55"/>
      <c r="E55"/>
      <c r="F55"/>
      <c r="G55"/>
      <c r="H55"/>
    </row>
    <row r="56" spans="2:8" ht="21.6" x14ac:dyDescent="0.65">
      <c r="B56" s="38" t="s">
        <v>149</v>
      </c>
      <c r="C56" s="17" t="s">
        <v>190</v>
      </c>
      <c r="D56"/>
      <c r="E56"/>
      <c r="F56"/>
      <c r="G56"/>
      <c r="H56"/>
    </row>
    <row r="57" spans="2:8" ht="43.2" x14ac:dyDescent="0.7">
      <c r="B57" s="152" t="s">
        <v>113</v>
      </c>
      <c r="C57" s="31" t="s">
        <v>191</v>
      </c>
      <c r="D57"/>
      <c r="E57"/>
      <c r="F57"/>
      <c r="G57"/>
      <c r="H57"/>
    </row>
    <row r="58" spans="2:8" ht="21.6" x14ac:dyDescent="0.7">
      <c r="B58" s="30" t="s">
        <v>114</v>
      </c>
      <c r="C58" s="153" t="s">
        <v>115</v>
      </c>
      <c r="D58"/>
      <c r="E58"/>
      <c r="F58"/>
      <c r="G58"/>
      <c r="H58"/>
    </row>
    <row r="59" spans="2:8" ht="21.6" x14ac:dyDescent="0.7">
      <c r="B59" s="149" t="s">
        <v>116</v>
      </c>
      <c r="C59" s="17" t="s">
        <v>192</v>
      </c>
      <c r="D59"/>
      <c r="E59"/>
      <c r="F59"/>
      <c r="G59"/>
      <c r="H59"/>
    </row>
    <row r="60" spans="2:8" ht="21.6" x14ac:dyDescent="0.7">
      <c r="B60" s="3" t="s">
        <v>117</v>
      </c>
      <c r="C60" s="17" t="s">
        <v>193</v>
      </c>
      <c r="D60"/>
      <c r="E60"/>
      <c r="F60"/>
      <c r="G60"/>
      <c r="H60"/>
    </row>
    <row r="61" spans="2:8" ht="21.6" x14ac:dyDescent="0.7">
      <c r="B61" s="149" t="s">
        <v>118</v>
      </c>
      <c r="C61" s="47" t="s">
        <v>186</v>
      </c>
      <c r="D61"/>
      <c r="E61"/>
      <c r="F61"/>
      <c r="G61"/>
      <c r="H61"/>
    </row>
    <row r="62" spans="2:8" ht="22.2" thickBot="1" x14ac:dyDescent="0.75">
      <c r="B62" s="154" t="s">
        <v>119</v>
      </c>
      <c r="C62" s="155" t="s">
        <v>194</v>
      </c>
      <c r="D62"/>
      <c r="E62"/>
      <c r="F62"/>
      <c r="G62"/>
      <c r="H62"/>
    </row>
    <row r="63" spans="2:8" ht="21.6" x14ac:dyDescent="0.7">
      <c r="B63" s="61"/>
      <c r="C63" s="54"/>
    </row>
    <row r="64" spans="2:8" ht="21.6" x14ac:dyDescent="0.7">
      <c r="B64" s="75" t="s">
        <v>105</v>
      </c>
      <c r="C64" s="54"/>
    </row>
    <row r="65" spans="2:8" ht="22.2" thickBot="1" x14ac:dyDescent="0.75">
      <c r="B65" s="169" t="s">
        <v>124</v>
      </c>
      <c r="C65" s="170"/>
      <c r="D65"/>
      <c r="E65"/>
      <c r="F65"/>
      <c r="G65"/>
      <c r="H65"/>
    </row>
    <row r="66" spans="2:8" ht="21.6" x14ac:dyDescent="0.7">
      <c r="B66" s="28" t="s">
        <v>108</v>
      </c>
      <c r="C66" s="156" t="s">
        <v>195</v>
      </c>
      <c r="D66"/>
      <c r="E66"/>
      <c r="F66"/>
      <c r="G66"/>
      <c r="H66"/>
    </row>
    <row r="67" spans="2:8" ht="21.6" x14ac:dyDescent="0.7">
      <c r="B67" s="3" t="s">
        <v>109</v>
      </c>
      <c r="C67" s="17" t="s">
        <v>21</v>
      </c>
      <c r="D67"/>
      <c r="E67"/>
      <c r="F67"/>
      <c r="G67"/>
      <c r="H67"/>
    </row>
    <row r="68" spans="2:8" ht="21.6" x14ac:dyDescent="0.7">
      <c r="B68" s="3" t="s">
        <v>110</v>
      </c>
      <c r="C68" s="151">
        <v>71953</v>
      </c>
      <c r="D68"/>
      <c r="E68"/>
      <c r="F68"/>
      <c r="G68"/>
      <c r="H68"/>
    </row>
    <row r="69" spans="2:8" ht="21.6" x14ac:dyDescent="0.7">
      <c r="B69" s="3" t="s">
        <v>111</v>
      </c>
      <c r="C69" s="151">
        <v>6526869922</v>
      </c>
      <c r="D69"/>
      <c r="E69"/>
      <c r="F69"/>
      <c r="G69"/>
      <c r="H69"/>
    </row>
    <row r="70" spans="2:8" ht="21.6" x14ac:dyDescent="0.65">
      <c r="B70" s="40" t="s">
        <v>112</v>
      </c>
      <c r="C70" s="29" t="s">
        <v>196</v>
      </c>
      <c r="D70"/>
      <c r="E70"/>
      <c r="F70"/>
      <c r="G70"/>
      <c r="H70"/>
    </row>
    <row r="71" spans="2:8" ht="43.2" x14ac:dyDescent="0.7">
      <c r="B71" s="30" t="s">
        <v>113</v>
      </c>
      <c r="C71" s="34" t="s">
        <v>197</v>
      </c>
      <c r="D71"/>
      <c r="E71"/>
      <c r="F71"/>
      <c r="G71"/>
      <c r="H71"/>
    </row>
    <row r="72" spans="2:8" ht="21.6" x14ac:dyDescent="0.7">
      <c r="B72" s="30" t="s">
        <v>114</v>
      </c>
      <c r="C72" s="157" t="s">
        <v>115</v>
      </c>
      <c r="D72"/>
      <c r="E72"/>
      <c r="F72"/>
      <c r="G72"/>
      <c r="H72"/>
    </row>
    <row r="73" spans="2:8" ht="35.4" customHeight="1" x14ac:dyDescent="0.7">
      <c r="B73" s="3" t="s">
        <v>116</v>
      </c>
      <c r="C73" s="17" t="s">
        <v>198</v>
      </c>
      <c r="D73"/>
      <c r="E73"/>
      <c r="F73"/>
      <c r="G73"/>
      <c r="H73"/>
    </row>
    <row r="74" spans="2:8" ht="21.6" x14ac:dyDescent="0.7">
      <c r="B74" s="3" t="s">
        <v>117</v>
      </c>
      <c r="C74" s="17" t="s">
        <v>199</v>
      </c>
      <c r="D74"/>
      <c r="E74"/>
      <c r="F74"/>
      <c r="G74"/>
      <c r="H74"/>
    </row>
    <row r="75" spans="2:8" ht="42.6" x14ac:dyDescent="0.7">
      <c r="B75" s="3" t="s">
        <v>118</v>
      </c>
      <c r="C75" s="39" t="s">
        <v>200</v>
      </c>
      <c r="D75"/>
      <c r="E75"/>
      <c r="F75"/>
      <c r="G75"/>
      <c r="H75"/>
    </row>
    <row r="76" spans="2:8" ht="22.2" thickBot="1" x14ac:dyDescent="0.75">
      <c r="B76" s="35" t="s">
        <v>119</v>
      </c>
      <c r="C76" s="36" t="s">
        <v>201</v>
      </c>
      <c r="D76"/>
      <c r="E76"/>
      <c r="F76"/>
      <c r="G76"/>
      <c r="H76"/>
    </row>
    <row r="77" spans="2:8" ht="22.2" hidden="1" thickBot="1" x14ac:dyDescent="0.75">
      <c r="B77" s="78" t="s">
        <v>87</v>
      </c>
    </row>
    <row r="78" spans="2:8" ht="43.8" hidden="1" thickBot="1" x14ac:dyDescent="0.75">
      <c r="B78" s="79" t="s">
        <v>10</v>
      </c>
      <c r="C78" s="80" t="s">
        <v>88</v>
      </c>
      <c r="D78" s="80" t="s">
        <v>103</v>
      </c>
      <c r="E78" s="80" t="s">
        <v>89</v>
      </c>
      <c r="F78" s="80" t="s">
        <v>90</v>
      </c>
      <c r="G78" s="80" t="s">
        <v>91</v>
      </c>
      <c r="H78" s="81" t="s">
        <v>92</v>
      </c>
    </row>
    <row r="79" spans="2:8" hidden="1" x14ac:dyDescent="0.65">
      <c r="B79" s="82">
        <v>45672</v>
      </c>
      <c r="C79" s="83" t="s">
        <v>13</v>
      </c>
      <c r="D79" s="83" t="s">
        <v>139</v>
      </c>
      <c r="E79" s="49" t="s">
        <v>138</v>
      </c>
      <c r="F79" s="84">
        <v>45672.640150462961</v>
      </c>
      <c r="G79" s="83">
        <v>1</v>
      </c>
      <c r="H79" s="85">
        <v>566</v>
      </c>
    </row>
    <row r="80" spans="2:8" hidden="1" x14ac:dyDescent="0.65">
      <c r="B80" s="86">
        <v>45672</v>
      </c>
      <c r="C80" s="87" t="s">
        <v>40</v>
      </c>
      <c r="D80" s="87" t="s">
        <v>120</v>
      </c>
      <c r="E80" s="32" t="s">
        <v>123</v>
      </c>
      <c r="F80" s="84">
        <v>45672.770428240743</v>
      </c>
      <c r="G80" s="87">
        <v>1</v>
      </c>
      <c r="H80" s="88">
        <v>664</v>
      </c>
    </row>
    <row r="81" spans="2:8" hidden="1" x14ac:dyDescent="0.65">
      <c r="B81" s="86">
        <v>45672</v>
      </c>
      <c r="C81" s="87" t="s">
        <v>37</v>
      </c>
      <c r="D81" s="87" t="s">
        <v>120</v>
      </c>
      <c r="E81" s="32" t="s">
        <v>123</v>
      </c>
      <c r="F81" s="84">
        <v>45672.878611111111</v>
      </c>
      <c r="G81" s="87">
        <v>1</v>
      </c>
      <c r="H81" s="88">
        <v>365</v>
      </c>
    </row>
    <row r="82" spans="2:8" ht="21.6" hidden="1" thickBot="1" x14ac:dyDescent="0.7">
      <c r="B82" s="86">
        <v>45672</v>
      </c>
      <c r="C82" s="87" t="s">
        <v>45</v>
      </c>
      <c r="D82" s="87" t="s">
        <v>121</v>
      </c>
      <c r="E82" s="33" t="s">
        <v>130</v>
      </c>
      <c r="F82" s="84">
        <v>45672.55945601852</v>
      </c>
      <c r="G82" s="87">
        <v>1</v>
      </c>
      <c r="H82" s="88">
        <v>857</v>
      </c>
    </row>
    <row r="83" spans="2:8" ht="22.2" hidden="1" thickBot="1" x14ac:dyDescent="0.75">
      <c r="B83" s="89" t="s">
        <v>93</v>
      </c>
      <c r="C83" s="90"/>
      <c r="D83" s="90"/>
      <c r="E83" s="90"/>
      <c r="F83" s="90"/>
      <c r="G83" s="90">
        <f>SUM(G79:G82)</f>
        <v>4</v>
      </c>
      <c r="H83" s="91">
        <f>SUM(H79:H82)</f>
        <v>2452</v>
      </c>
    </row>
    <row r="84" spans="2:8" ht="21.6" x14ac:dyDescent="0.7">
      <c r="B84" s="77"/>
      <c r="C84" s="51" t="s">
        <v>131</v>
      </c>
      <c r="D84" s="51"/>
      <c r="E84" s="51"/>
      <c r="F84" s="51"/>
      <c r="G84" s="92"/>
    </row>
    <row r="85" spans="2:8" ht="22.2" thickBot="1" x14ac:dyDescent="0.75">
      <c r="B85" s="93" t="s">
        <v>100</v>
      </c>
    </row>
    <row r="86" spans="2:8" ht="43.8" thickBot="1" x14ac:dyDescent="0.75">
      <c r="B86" s="94" t="s">
        <v>10</v>
      </c>
      <c r="C86" s="95" t="s">
        <v>88</v>
      </c>
      <c r="D86" s="95" t="s">
        <v>103</v>
      </c>
      <c r="E86" s="95" t="s">
        <v>89</v>
      </c>
      <c r="F86" s="95" t="s">
        <v>90</v>
      </c>
      <c r="G86" s="95" t="s">
        <v>91</v>
      </c>
      <c r="H86" s="96" t="s">
        <v>92</v>
      </c>
    </row>
    <row r="87" spans="2:8" x14ac:dyDescent="0.65">
      <c r="B87" s="82">
        <v>45672</v>
      </c>
      <c r="C87" s="49" t="s">
        <v>34</v>
      </c>
      <c r="D87" s="49" t="s">
        <v>120</v>
      </c>
      <c r="E87" s="147" t="s">
        <v>123</v>
      </c>
      <c r="F87" s="23" t="s">
        <v>159</v>
      </c>
      <c r="G87" s="83">
        <v>1</v>
      </c>
      <c r="H87" s="97">
        <v>579.52</v>
      </c>
    </row>
    <row r="88" spans="2:8" x14ac:dyDescent="0.65">
      <c r="B88" s="86">
        <v>45672</v>
      </c>
      <c r="C88" s="98" t="s">
        <v>35</v>
      </c>
      <c r="D88" s="98" t="s">
        <v>121</v>
      </c>
      <c r="E88" s="98" t="s">
        <v>130</v>
      </c>
      <c r="F88" s="27" t="s">
        <v>160</v>
      </c>
      <c r="G88" s="87">
        <v>1</v>
      </c>
      <c r="H88" s="99">
        <v>439.99</v>
      </c>
    </row>
    <row r="89" spans="2:8" x14ac:dyDescent="0.65">
      <c r="B89" s="86">
        <v>45672</v>
      </c>
      <c r="C89" s="98" t="s">
        <v>41</v>
      </c>
      <c r="D89" s="98" t="s">
        <v>121</v>
      </c>
      <c r="E89" s="98" t="s">
        <v>130</v>
      </c>
      <c r="F89" s="27" t="s">
        <v>161</v>
      </c>
      <c r="G89" s="87">
        <v>1</v>
      </c>
      <c r="H89" s="99">
        <v>581</v>
      </c>
    </row>
    <row r="90" spans="2:8" x14ac:dyDescent="0.65">
      <c r="B90" s="86">
        <v>45672</v>
      </c>
      <c r="C90" s="98" t="s">
        <v>44</v>
      </c>
      <c r="D90" s="98" t="s">
        <v>120</v>
      </c>
      <c r="E90" s="32" t="s">
        <v>123</v>
      </c>
      <c r="F90" s="27" t="s">
        <v>162</v>
      </c>
      <c r="G90" s="87">
        <v>1</v>
      </c>
      <c r="H90" s="99">
        <v>389.79</v>
      </c>
    </row>
    <row r="91" spans="2:8" ht="22.2" thickBot="1" x14ac:dyDescent="0.75">
      <c r="B91" s="100" t="s">
        <v>93</v>
      </c>
      <c r="C91" s="101"/>
      <c r="D91" s="101"/>
      <c r="E91" s="101"/>
      <c r="F91" s="101"/>
      <c r="G91" s="101">
        <f>SUM(G87:G90)</f>
        <v>4</v>
      </c>
      <c r="H91" s="102">
        <f>SUM(H87:H90)</f>
        <v>1990.3</v>
      </c>
    </row>
    <row r="92" spans="2:8" ht="21.6" x14ac:dyDescent="0.7">
      <c r="B92" s="103"/>
      <c r="C92" s="61"/>
      <c r="D92" s="61"/>
      <c r="E92" s="61"/>
      <c r="F92" s="61"/>
      <c r="G92" s="61"/>
    </row>
    <row r="93" spans="2:8" ht="21.6" x14ac:dyDescent="0.7">
      <c r="B93" s="166" t="s">
        <v>157</v>
      </c>
      <c r="C93" s="167"/>
      <c r="D93" s="167"/>
      <c r="E93" s="168"/>
      <c r="F93" s="51"/>
      <c r="G93" s="104"/>
    </row>
    <row r="94" spans="2:8" ht="36.75" customHeight="1" thickBot="1" x14ac:dyDescent="0.75">
      <c r="B94" s="41" t="s">
        <v>11</v>
      </c>
      <c r="C94" s="105" t="s">
        <v>52</v>
      </c>
      <c r="D94" s="41" t="s">
        <v>53</v>
      </c>
      <c r="E94" s="41" t="s">
        <v>54</v>
      </c>
      <c r="F94" s="51"/>
      <c r="G94" s="104"/>
    </row>
    <row r="95" spans="2:8" ht="21.6" x14ac:dyDescent="0.7">
      <c r="B95" s="70" t="s">
        <v>14</v>
      </c>
      <c r="C95" s="106" t="s">
        <v>55</v>
      </c>
      <c r="D95" s="107">
        <v>9</v>
      </c>
      <c r="E95" s="108">
        <v>8</v>
      </c>
      <c r="F95" s="51"/>
      <c r="G95" s="104"/>
    </row>
    <row r="96" spans="2:8" ht="21.6" x14ac:dyDescent="0.7">
      <c r="B96" s="72" t="s">
        <v>22</v>
      </c>
      <c r="C96" s="54" t="s">
        <v>55</v>
      </c>
      <c r="D96" s="109">
        <v>8</v>
      </c>
      <c r="E96" s="110">
        <v>7</v>
      </c>
      <c r="F96" s="51"/>
      <c r="G96" s="104"/>
    </row>
    <row r="97" spans="2:7" ht="21.6" x14ac:dyDescent="0.7">
      <c r="B97" s="72" t="s">
        <v>23</v>
      </c>
      <c r="C97" s="54" t="s">
        <v>55</v>
      </c>
      <c r="D97" s="109">
        <v>6</v>
      </c>
      <c r="E97" s="110">
        <v>8</v>
      </c>
      <c r="F97" s="51"/>
    </row>
    <row r="98" spans="2:7" ht="21.6" x14ac:dyDescent="0.7">
      <c r="B98" s="72" t="s">
        <v>48</v>
      </c>
      <c r="C98" s="54" t="s">
        <v>55</v>
      </c>
      <c r="D98" s="109">
        <v>5</v>
      </c>
      <c r="E98" s="110">
        <v>2</v>
      </c>
      <c r="F98" s="51"/>
    </row>
    <row r="99" spans="2:7" ht="21.6" x14ac:dyDescent="0.7">
      <c r="B99" s="72" t="s">
        <v>24</v>
      </c>
      <c r="C99" s="54" t="s">
        <v>55</v>
      </c>
      <c r="D99" s="109">
        <v>13</v>
      </c>
      <c r="E99" s="110">
        <v>10</v>
      </c>
      <c r="F99" s="51"/>
    </row>
    <row r="100" spans="2:7" ht="21.6" x14ac:dyDescent="0.7">
      <c r="B100" s="72" t="s">
        <v>25</v>
      </c>
      <c r="C100" s="54" t="s">
        <v>55</v>
      </c>
      <c r="D100" s="109">
        <v>15</v>
      </c>
      <c r="E100" s="110">
        <v>7</v>
      </c>
      <c r="F100" s="51"/>
    </row>
    <row r="101" spans="2:7" ht="22.2" thickBot="1" x14ac:dyDescent="0.75">
      <c r="B101" s="73" t="s">
        <v>26</v>
      </c>
      <c r="C101" s="111" t="s">
        <v>56</v>
      </c>
      <c r="D101" s="112">
        <v>25</v>
      </c>
      <c r="E101" s="113">
        <v>9</v>
      </c>
      <c r="F101" s="51"/>
    </row>
    <row r="102" spans="2:7" ht="22.2" thickBot="1" x14ac:dyDescent="0.75">
      <c r="B102" s="114" t="s">
        <v>73</v>
      </c>
      <c r="C102" s="115"/>
      <c r="D102" s="116">
        <v>13.428571428571429</v>
      </c>
      <c r="E102" s="117">
        <v>9.1428571428571423</v>
      </c>
      <c r="F102" s="51"/>
    </row>
    <row r="103" spans="2:7" ht="21.6" x14ac:dyDescent="0.7">
      <c r="B103" s="72" t="s">
        <v>15</v>
      </c>
      <c r="C103" s="54" t="s">
        <v>57</v>
      </c>
      <c r="D103" s="109">
        <v>23</v>
      </c>
      <c r="E103" s="110">
        <v>17</v>
      </c>
      <c r="F103" s="51"/>
    </row>
    <row r="104" spans="2:7" ht="21.6" x14ac:dyDescent="0.7">
      <c r="B104" s="72" t="s">
        <v>134</v>
      </c>
      <c r="C104" s="54" t="s">
        <v>57</v>
      </c>
      <c r="D104" s="109">
        <v>12</v>
      </c>
      <c r="E104" s="110">
        <v>6</v>
      </c>
      <c r="F104" s="51"/>
    </row>
    <row r="105" spans="2:7" ht="21.6" x14ac:dyDescent="0.7">
      <c r="B105" s="72" t="s">
        <v>27</v>
      </c>
      <c r="C105" s="54" t="s">
        <v>57</v>
      </c>
      <c r="D105" s="109">
        <v>12</v>
      </c>
      <c r="E105" s="110">
        <v>16</v>
      </c>
      <c r="F105" s="51"/>
    </row>
    <row r="106" spans="2:7" ht="21.6" x14ac:dyDescent="0.7">
      <c r="B106" s="72" t="s">
        <v>135</v>
      </c>
      <c r="C106" s="54" t="s">
        <v>57</v>
      </c>
      <c r="D106" s="109">
        <v>4</v>
      </c>
      <c r="E106" s="110">
        <v>11</v>
      </c>
      <c r="F106" s="51"/>
    </row>
    <row r="107" spans="2:7" ht="21.6" x14ac:dyDescent="0.7">
      <c r="B107" s="72" t="s">
        <v>28</v>
      </c>
      <c r="C107" s="54" t="s">
        <v>57</v>
      </c>
      <c r="D107" s="109">
        <v>14</v>
      </c>
      <c r="E107" s="110">
        <v>7</v>
      </c>
      <c r="F107" s="51"/>
    </row>
    <row r="108" spans="2:7" ht="21.6" x14ac:dyDescent="0.7">
      <c r="B108" s="72" t="s">
        <v>12</v>
      </c>
      <c r="C108" s="54" t="s">
        <v>57</v>
      </c>
      <c r="D108" s="109">
        <v>12</v>
      </c>
      <c r="E108" s="110">
        <v>4</v>
      </c>
      <c r="F108" s="51"/>
    </row>
    <row r="109" spans="2:7" ht="21.6" x14ac:dyDescent="0.7">
      <c r="B109" s="72" t="s">
        <v>29</v>
      </c>
      <c r="C109" s="54" t="s">
        <v>57</v>
      </c>
      <c r="D109" s="109">
        <v>12</v>
      </c>
      <c r="E109" s="110">
        <v>6</v>
      </c>
      <c r="F109" s="51"/>
    </row>
    <row r="110" spans="2:7" ht="21.6" x14ac:dyDescent="0.7">
      <c r="B110" s="72" t="s">
        <v>106</v>
      </c>
      <c r="C110" s="54" t="s">
        <v>57</v>
      </c>
      <c r="D110" s="109">
        <v>12</v>
      </c>
      <c r="E110" s="110">
        <v>6</v>
      </c>
      <c r="F110" s="51"/>
      <c r="G110" s="118"/>
    </row>
    <row r="111" spans="2:7" ht="22.2" thickBot="1" x14ac:dyDescent="0.75">
      <c r="B111" s="72" t="s">
        <v>16</v>
      </c>
      <c r="C111" s="54" t="s">
        <v>57</v>
      </c>
      <c r="D111" s="109">
        <v>13</v>
      </c>
      <c r="E111" s="110">
        <v>6</v>
      </c>
      <c r="F111" s="51"/>
      <c r="G111" s="118"/>
    </row>
    <row r="112" spans="2:7" ht="22.2" thickBot="1" x14ac:dyDescent="0.75">
      <c r="B112" s="114" t="s">
        <v>73</v>
      </c>
      <c r="C112" s="115"/>
      <c r="D112" s="116">
        <v>12</v>
      </c>
      <c r="E112" s="117">
        <v>11.111111111111111</v>
      </c>
      <c r="F112" s="51"/>
      <c r="G112" s="118"/>
    </row>
    <row r="113" spans="2:6" ht="21.6" x14ac:dyDescent="0.7">
      <c r="B113" s="72" t="s">
        <v>30</v>
      </c>
      <c r="C113" s="54" t="s">
        <v>58</v>
      </c>
      <c r="D113" s="109">
        <v>15</v>
      </c>
      <c r="E113" s="110">
        <v>11</v>
      </c>
      <c r="F113" s="51"/>
    </row>
    <row r="114" spans="2:6" ht="21.6" x14ac:dyDescent="0.7">
      <c r="B114" s="72" t="s">
        <v>20</v>
      </c>
      <c r="C114" s="54" t="s">
        <v>58</v>
      </c>
      <c r="D114" s="109">
        <v>9</v>
      </c>
      <c r="E114" s="110">
        <v>8</v>
      </c>
      <c r="F114" s="51"/>
    </row>
    <row r="115" spans="2:6" ht="21.6" x14ac:dyDescent="0.7">
      <c r="B115" s="72" t="s">
        <v>18</v>
      </c>
      <c r="C115" s="54" t="s">
        <v>58</v>
      </c>
      <c r="D115" s="109">
        <v>10</v>
      </c>
      <c r="E115" s="110">
        <v>12</v>
      </c>
      <c r="F115" s="51"/>
    </row>
    <row r="116" spans="2:6" ht="21.6" x14ac:dyDescent="0.7">
      <c r="B116" s="72" t="s">
        <v>31</v>
      </c>
      <c r="C116" s="54" t="s">
        <v>58</v>
      </c>
      <c r="D116" s="109">
        <v>7</v>
      </c>
      <c r="E116" s="110">
        <v>3</v>
      </c>
      <c r="F116" s="51"/>
    </row>
    <row r="117" spans="2:6" ht="21.6" x14ac:dyDescent="0.7">
      <c r="B117" s="72" t="s">
        <v>17</v>
      </c>
      <c r="C117" s="54" t="s">
        <v>58</v>
      </c>
      <c r="D117" s="109">
        <v>8</v>
      </c>
      <c r="E117" s="110">
        <v>5</v>
      </c>
      <c r="F117" s="51"/>
    </row>
    <row r="118" spans="2:6" ht="21.6" x14ac:dyDescent="0.7">
      <c r="B118" s="72" t="s">
        <v>19</v>
      </c>
      <c r="C118" s="54" t="s">
        <v>58</v>
      </c>
      <c r="D118" s="109">
        <v>14</v>
      </c>
      <c r="E118" s="110">
        <v>12</v>
      </c>
      <c r="F118" s="51"/>
    </row>
    <row r="119" spans="2:6" ht="21.6" x14ac:dyDescent="0.7">
      <c r="B119" s="72" t="s">
        <v>132</v>
      </c>
      <c r="C119" s="54" t="s">
        <v>58</v>
      </c>
      <c r="D119" s="109">
        <v>20</v>
      </c>
      <c r="E119" s="110">
        <v>9</v>
      </c>
      <c r="F119" s="51"/>
    </row>
    <row r="120" spans="2:6" ht="22.2" thickBot="1" x14ac:dyDescent="0.75">
      <c r="B120" s="72" t="s">
        <v>32</v>
      </c>
      <c r="C120" s="54" t="s">
        <v>58</v>
      </c>
      <c r="D120" s="109">
        <v>15</v>
      </c>
      <c r="E120" s="110">
        <v>16</v>
      </c>
      <c r="F120" s="51"/>
    </row>
    <row r="121" spans="2:6" ht="22.2" thickBot="1" x14ac:dyDescent="0.75">
      <c r="B121" s="114" t="s">
        <v>73</v>
      </c>
      <c r="C121" s="115"/>
      <c r="D121" s="116">
        <v>10.375</v>
      </c>
      <c r="E121" s="117">
        <v>8.75</v>
      </c>
      <c r="F121" s="51"/>
    </row>
    <row r="122" spans="2:6" ht="21.6" x14ac:dyDescent="0.7">
      <c r="B122" s="72" t="s">
        <v>33</v>
      </c>
      <c r="C122" s="54" t="s">
        <v>59</v>
      </c>
      <c r="D122" s="109">
        <v>1</v>
      </c>
      <c r="E122" s="110">
        <v>10</v>
      </c>
      <c r="F122" s="51"/>
    </row>
    <row r="123" spans="2:6" ht="21.6" x14ac:dyDescent="0.7">
      <c r="B123" s="72" t="s">
        <v>34</v>
      </c>
      <c r="C123" s="54" t="s">
        <v>59</v>
      </c>
      <c r="D123" s="109">
        <v>20</v>
      </c>
      <c r="E123" s="110">
        <v>6</v>
      </c>
      <c r="F123" s="51"/>
    </row>
    <row r="124" spans="2:6" ht="21.6" x14ac:dyDescent="0.7">
      <c r="B124" s="72" t="s">
        <v>35</v>
      </c>
      <c r="C124" s="54" t="s">
        <v>59</v>
      </c>
      <c r="D124" s="109">
        <v>9</v>
      </c>
      <c r="E124" s="110">
        <v>9</v>
      </c>
      <c r="F124" s="51"/>
    </row>
    <row r="125" spans="2:6" ht="21.6" x14ac:dyDescent="0.7">
      <c r="B125" s="72" t="s">
        <v>36</v>
      </c>
      <c r="C125" s="54" t="s">
        <v>59</v>
      </c>
      <c r="D125" s="109">
        <v>6</v>
      </c>
      <c r="E125" s="110">
        <v>3</v>
      </c>
      <c r="F125" s="51"/>
    </row>
    <row r="126" spans="2:6" ht="21.6" x14ac:dyDescent="0.7">
      <c r="B126" s="72" t="s">
        <v>133</v>
      </c>
      <c r="C126" s="54" t="s">
        <v>59</v>
      </c>
      <c r="D126" s="109">
        <v>21</v>
      </c>
      <c r="E126" s="110">
        <v>5</v>
      </c>
      <c r="F126" s="51"/>
    </row>
    <row r="127" spans="2:6" ht="21.6" x14ac:dyDescent="0.7">
      <c r="B127" s="72" t="s">
        <v>37</v>
      </c>
      <c r="C127" s="54" t="s">
        <v>59</v>
      </c>
      <c r="D127" s="109">
        <v>12</v>
      </c>
      <c r="E127" s="110">
        <v>12</v>
      </c>
      <c r="F127" s="51"/>
    </row>
    <row r="128" spans="2:6" ht="21.6" x14ac:dyDescent="0.7">
      <c r="B128" s="72" t="s">
        <v>136</v>
      </c>
      <c r="C128" s="54" t="s">
        <v>59</v>
      </c>
      <c r="D128" s="109">
        <v>14</v>
      </c>
      <c r="E128" s="110">
        <v>9</v>
      </c>
      <c r="F128" s="51"/>
    </row>
    <row r="129" spans="2:6" ht="21.6" x14ac:dyDescent="0.7">
      <c r="B129" s="72" t="s">
        <v>38</v>
      </c>
      <c r="C129" s="54" t="s">
        <v>59</v>
      </c>
      <c r="D129" s="109">
        <v>16</v>
      </c>
      <c r="E129" s="110">
        <v>12</v>
      </c>
      <c r="F129" s="51"/>
    </row>
    <row r="130" spans="2:6" ht="22.2" thickBot="1" x14ac:dyDescent="0.75">
      <c r="B130" s="72" t="s">
        <v>39</v>
      </c>
      <c r="C130" s="54" t="s">
        <v>59</v>
      </c>
      <c r="D130" s="109">
        <v>3</v>
      </c>
      <c r="E130" s="110">
        <v>8</v>
      </c>
      <c r="F130" s="51"/>
    </row>
    <row r="131" spans="2:6" ht="22.2" thickBot="1" x14ac:dyDescent="0.75">
      <c r="B131" s="114" t="s">
        <v>73</v>
      </c>
      <c r="C131" s="115"/>
      <c r="D131" s="116">
        <v>7.5555555555555554</v>
      </c>
      <c r="E131" s="117">
        <v>6</v>
      </c>
      <c r="F131" s="51"/>
    </row>
    <row r="132" spans="2:6" ht="21.6" x14ac:dyDescent="0.7">
      <c r="B132" s="72" t="s">
        <v>13</v>
      </c>
      <c r="C132" s="54" t="s">
        <v>60</v>
      </c>
      <c r="D132" s="109">
        <v>7</v>
      </c>
      <c r="E132" s="110">
        <v>4</v>
      </c>
      <c r="F132" s="51"/>
    </row>
    <row r="133" spans="2:6" ht="21.6" x14ac:dyDescent="0.7">
      <c r="B133" s="72" t="s">
        <v>40</v>
      </c>
      <c r="C133" s="54" t="s">
        <v>60</v>
      </c>
      <c r="D133" s="109">
        <v>16</v>
      </c>
      <c r="E133" s="110">
        <v>9</v>
      </c>
      <c r="F133" s="51"/>
    </row>
    <row r="134" spans="2:6" ht="21.6" x14ac:dyDescent="0.7">
      <c r="B134" s="72" t="s">
        <v>41</v>
      </c>
      <c r="C134" s="54" t="s">
        <v>60</v>
      </c>
      <c r="D134" s="109">
        <v>7</v>
      </c>
      <c r="E134" s="110">
        <v>4</v>
      </c>
      <c r="F134" s="51"/>
    </row>
    <row r="135" spans="2:6" ht="21.6" x14ac:dyDescent="0.7">
      <c r="B135" s="72" t="s">
        <v>42</v>
      </c>
      <c r="C135" s="54" t="s">
        <v>60</v>
      </c>
      <c r="D135" s="109">
        <v>1</v>
      </c>
      <c r="E135" s="110">
        <v>0</v>
      </c>
      <c r="F135" s="51"/>
    </row>
    <row r="136" spans="2:6" ht="21.6" x14ac:dyDescent="0.7">
      <c r="B136" s="72" t="s">
        <v>43</v>
      </c>
      <c r="C136" s="54" t="s">
        <v>60</v>
      </c>
      <c r="D136" s="109">
        <v>6</v>
      </c>
      <c r="E136" s="110">
        <v>2</v>
      </c>
      <c r="F136" s="51"/>
    </row>
    <row r="137" spans="2:6" ht="21.6" x14ac:dyDescent="0.7">
      <c r="B137" s="72" t="s">
        <v>44</v>
      </c>
      <c r="C137" s="54" t="s">
        <v>60</v>
      </c>
      <c r="D137" s="109">
        <v>9</v>
      </c>
      <c r="E137" s="110">
        <v>1</v>
      </c>
      <c r="F137" s="51"/>
    </row>
    <row r="138" spans="2:6" ht="21.6" x14ac:dyDescent="0.7">
      <c r="B138" s="72" t="s">
        <v>21</v>
      </c>
      <c r="C138" s="54" t="s">
        <v>60</v>
      </c>
      <c r="D138" s="109">
        <v>9</v>
      </c>
      <c r="E138" s="110">
        <v>4</v>
      </c>
      <c r="F138" s="51"/>
    </row>
    <row r="139" spans="2:6" ht="22.2" thickBot="1" x14ac:dyDescent="0.75">
      <c r="B139" s="73" t="s">
        <v>45</v>
      </c>
      <c r="C139" s="111" t="s">
        <v>60</v>
      </c>
      <c r="D139" s="112">
        <v>19</v>
      </c>
      <c r="E139" s="113">
        <v>23</v>
      </c>
      <c r="F139" s="51"/>
    </row>
    <row r="140" spans="2:6" ht="22.2" thickBot="1" x14ac:dyDescent="0.75">
      <c r="B140" s="114" t="s">
        <v>73</v>
      </c>
      <c r="C140" s="115"/>
      <c r="D140" s="116">
        <v>5.375</v>
      </c>
      <c r="E140" s="117">
        <v>4.75</v>
      </c>
      <c r="F140" s="51"/>
    </row>
    <row r="141" spans="2:6" ht="21.6" x14ac:dyDescent="0.7">
      <c r="B141" s="51"/>
      <c r="D141" s="119"/>
      <c r="E141" s="119"/>
      <c r="F141" s="51"/>
    </row>
    <row r="143" spans="2:6" ht="21.6" x14ac:dyDescent="0.7">
      <c r="C143" s="173" t="s">
        <v>158</v>
      </c>
      <c r="D143" s="174"/>
      <c r="E143" s="175"/>
    </row>
    <row r="145" spans="2:6" ht="22.2" thickBot="1" x14ac:dyDescent="0.75">
      <c r="B145" s="184" t="s">
        <v>75</v>
      </c>
      <c r="C145" s="185"/>
    </row>
    <row r="146" spans="2:6" ht="22.2" thickBot="1" x14ac:dyDescent="0.75">
      <c r="B146" s="120" t="s">
        <v>10</v>
      </c>
      <c r="C146" s="121" t="s">
        <v>76</v>
      </c>
      <c r="D146" s="121" t="s">
        <v>11</v>
      </c>
      <c r="E146" s="121" t="s">
        <v>77</v>
      </c>
      <c r="F146" s="122" t="s">
        <v>78</v>
      </c>
    </row>
    <row r="147" spans="2:6" ht="42" x14ac:dyDescent="0.65">
      <c r="B147" s="123">
        <v>45672</v>
      </c>
      <c r="C147" s="54" t="s">
        <v>175</v>
      </c>
      <c r="D147" s="54" t="s">
        <v>133</v>
      </c>
      <c r="E147" s="54" t="s">
        <v>176</v>
      </c>
      <c r="F147" s="124">
        <v>450</v>
      </c>
    </row>
    <row r="148" spans="2:6" x14ac:dyDescent="0.65">
      <c r="B148" s="123">
        <v>45672</v>
      </c>
      <c r="C148" s="54" t="s">
        <v>177</v>
      </c>
      <c r="D148" s="54" t="s">
        <v>150</v>
      </c>
      <c r="E148" s="54" t="s">
        <v>178</v>
      </c>
      <c r="F148" s="124">
        <v>842</v>
      </c>
    </row>
    <row r="149" spans="2:6" ht="22.2" thickBot="1" x14ac:dyDescent="0.75">
      <c r="B149" s="125" t="s">
        <v>79</v>
      </c>
      <c r="C149" s="126"/>
      <c r="D149" s="126"/>
      <c r="E149" s="126"/>
      <c r="F149" s="127">
        <f>SUM(F147:F148)</f>
        <v>1292</v>
      </c>
    </row>
    <row r="150" spans="2:6" ht="22.2" thickBot="1" x14ac:dyDescent="0.75">
      <c r="B150" s="61"/>
      <c r="C150" s="61"/>
      <c r="D150" s="61"/>
      <c r="E150" s="61"/>
      <c r="F150" s="61"/>
    </row>
    <row r="151" spans="2:6" ht="22.2" thickBot="1" x14ac:dyDescent="0.75">
      <c r="B151" s="180" t="s">
        <v>80</v>
      </c>
      <c r="C151" s="181"/>
    </row>
    <row r="152" spans="2:6" ht="22.2" thickBot="1" x14ac:dyDescent="0.75">
      <c r="B152" s="128" t="s">
        <v>10</v>
      </c>
      <c r="C152" s="129" t="s">
        <v>11</v>
      </c>
      <c r="D152" s="130" t="s">
        <v>81</v>
      </c>
      <c r="E152" s="130" t="s">
        <v>82</v>
      </c>
      <c r="F152" s="122" t="s">
        <v>83</v>
      </c>
    </row>
    <row r="153" spans="2:6" x14ac:dyDescent="0.65">
      <c r="B153" s="131">
        <v>45672</v>
      </c>
      <c r="C153" s="106" t="s">
        <v>150</v>
      </c>
      <c r="D153" s="132">
        <v>397</v>
      </c>
      <c r="E153" s="132">
        <v>62.300000000000004</v>
      </c>
      <c r="F153" s="133">
        <f>E153/D153</f>
        <v>0.15692695214105795</v>
      </c>
    </row>
    <row r="154" spans="2:6" x14ac:dyDescent="0.65">
      <c r="B154" s="134">
        <v>45672</v>
      </c>
      <c r="C154" s="54" t="s">
        <v>13</v>
      </c>
      <c r="D154" s="66">
        <v>391</v>
      </c>
      <c r="E154" s="66">
        <v>7.8199999999999994</v>
      </c>
      <c r="F154" s="133">
        <f t="shared" ref="F154:F164" si="1">E154/D154</f>
        <v>1.9999999999999997E-2</v>
      </c>
    </row>
    <row r="155" spans="2:6" x14ac:dyDescent="0.65">
      <c r="B155" s="134">
        <v>45672</v>
      </c>
      <c r="C155" s="54" t="s">
        <v>20</v>
      </c>
      <c r="D155" s="66">
        <v>140</v>
      </c>
      <c r="E155" s="66">
        <v>2.8</v>
      </c>
      <c r="F155" s="133">
        <f t="shared" si="1"/>
        <v>0.02</v>
      </c>
    </row>
    <row r="156" spans="2:6" x14ac:dyDescent="0.65">
      <c r="B156" s="134">
        <v>45672</v>
      </c>
      <c r="C156" s="54" t="s">
        <v>125</v>
      </c>
      <c r="D156" s="66">
        <v>567161.5</v>
      </c>
      <c r="E156" s="66">
        <v>183418.41000000009</v>
      </c>
      <c r="F156" s="133">
        <f t="shared" si="1"/>
        <v>0.32339714525756791</v>
      </c>
    </row>
    <row r="157" spans="2:6" x14ac:dyDescent="0.65">
      <c r="B157" s="134">
        <v>45672</v>
      </c>
      <c r="C157" s="54" t="s">
        <v>40</v>
      </c>
      <c r="D157" s="66">
        <v>322</v>
      </c>
      <c r="E157" s="66">
        <v>6.4399999999999995</v>
      </c>
      <c r="F157" s="133">
        <f t="shared" si="1"/>
        <v>1.9999999999999997E-2</v>
      </c>
    </row>
    <row r="158" spans="2:6" x14ac:dyDescent="0.65">
      <c r="B158" s="134">
        <v>45672</v>
      </c>
      <c r="C158" s="54" t="s">
        <v>41</v>
      </c>
      <c r="D158" s="66">
        <v>6504.79</v>
      </c>
      <c r="E158" s="66">
        <v>267.98</v>
      </c>
      <c r="F158" s="133">
        <f t="shared" si="1"/>
        <v>4.1197333042265777E-2</v>
      </c>
    </row>
    <row r="159" spans="2:6" x14ac:dyDescent="0.65">
      <c r="B159" s="134">
        <v>45672</v>
      </c>
      <c r="C159" s="54" t="s">
        <v>17</v>
      </c>
      <c r="D159" s="66">
        <v>1342</v>
      </c>
      <c r="E159" s="66">
        <v>26.84</v>
      </c>
      <c r="F159" s="133">
        <f t="shared" si="1"/>
        <v>0.02</v>
      </c>
    </row>
    <row r="160" spans="2:6" x14ac:dyDescent="0.65">
      <c r="B160" s="134">
        <v>45672</v>
      </c>
      <c r="C160" s="54" t="s">
        <v>122</v>
      </c>
      <c r="D160" s="66">
        <v>14474.419999999996</v>
      </c>
      <c r="E160" s="66">
        <v>289.51</v>
      </c>
      <c r="F160" s="133">
        <f t="shared" si="1"/>
        <v>2.0001492287773884E-2</v>
      </c>
    </row>
    <row r="161" spans="2:11" x14ac:dyDescent="0.65">
      <c r="B161" s="134">
        <v>45672</v>
      </c>
      <c r="C161" s="54" t="s">
        <v>28</v>
      </c>
      <c r="D161" s="66">
        <v>3174</v>
      </c>
      <c r="E161" s="66">
        <v>35.699999999999996</v>
      </c>
      <c r="F161" s="133"/>
    </row>
    <row r="162" spans="2:11" x14ac:dyDescent="0.65">
      <c r="B162" s="134">
        <v>45672</v>
      </c>
      <c r="C162" s="54" t="s">
        <v>38</v>
      </c>
      <c r="D162" s="66">
        <v>3020</v>
      </c>
      <c r="E162" s="66">
        <v>302</v>
      </c>
      <c r="F162" s="133">
        <f t="shared" si="1"/>
        <v>0.1</v>
      </c>
    </row>
    <row r="163" spans="2:11" x14ac:dyDescent="0.65">
      <c r="B163" s="134">
        <v>45672</v>
      </c>
      <c r="C163" s="54" t="s">
        <v>32</v>
      </c>
      <c r="D163" s="66">
        <v>4195</v>
      </c>
      <c r="E163" s="66">
        <v>83.9</v>
      </c>
      <c r="F163" s="133">
        <f t="shared" si="1"/>
        <v>0.02</v>
      </c>
    </row>
    <row r="164" spans="2:11" x14ac:dyDescent="0.65">
      <c r="B164" s="134">
        <v>45672</v>
      </c>
      <c r="C164" s="54" t="s">
        <v>29</v>
      </c>
      <c r="D164" s="66">
        <v>3600</v>
      </c>
      <c r="E164" s="66">
        <v>180</v>
      </c>
      <c r="F164" s="133">
        <f t="shared" si="1"/>
        <v>0.05</v>
      </c>
    </row>
    <row r="165" spans="2:11" ht="22.2" thickBot="1" x14ac:dyDescent="0.75">
      <c r="B165" s="125" t="s">
        <v>79</v>
      </c>
      <c r="C165" s="126"/>
      <c r="D165" s="135">
        <f>SUM(D153:D164)</f>
        <v>604721.71000000008</v>
      </c>
      <c r="E165" s="135">
        <f>SUM(E153:E164)</f>
        <v>184683.70000000013</v>
      </c>
      <c r="F165" s="136">
        <f>SUM(F153:F164)</f>
        <v>0.79152292272866565</v>
      </c>
    </row>
    <row r="166" spans="2:11" ht="21.6" thickBot="1" x14ac:dyDescent="0.7">
      <c r="B166" s="54"/>
      <c r="C166" s="54"/>
      <c r="D166" s="54"/>
      <c r="E166" s="54"/>
      <c r="F166" s="54"/>
    </row>
    <row r="167" spans="2:11" ht="22.2" thickBot="1" x14ac:dyDescent="0.75">
      <c r="B167" s="184" t="s">
        <v>94</v>
      </c>
      <c r="C167" s="185"/>
    </row>
    <row r="168" spans="2:11" ht="22.2" thickBot="1" x14ac:dyDescent="0.75">
      <c r="B168" s="188" t="s">
        <v>10</v>
      </c>
      <c r="C168" s="158" t="s">
        <v>76</v>
      </c>
      <c r="D168" s="160" t="s">
        <v>11</v>
      </c>
      <c r="E168" s="186" t="s">
        <v>95</v>
      </c>
      <c r="F168" s="187"/>
      <c r="G168" s="186" t="s">
        <v>96</v>
      </c>
      <c r="H168" s="187"/>
      <c r="I168" s="158" t="s">
        <v>97</v>
      </c>
      <c r="J168" s="158" t="s">
        <v>84</v>
      </c>
      <c r="K168" s="160" t="s">
        <v>101</v>
      </c>
    </row>
    <row r="169" spans="2:11" ht="22.2" thickBot="1" x14ac:dyDescent="0.75">
      <c r="B169" s="189"/>
      <c r="C169" s="159"/>
      <c r="D169" s="161"/>
      <c r="E169" s="120" t="s">
        <v>98</v>
      </c>
      <c r="F169" s="122" t="s">
        <v>99</v>
      </c>
      <c r="G169" s="120" t="s">
        <v>98</v>
      </c>
      <c r="H169" s="122" t="s">
        <v>99</v>
      </c>
      <c r="I169" s="159"/>
      <c r="J169" s="159"/>
      <c r="K169" s="161"/>
    </row>
    <row r="170" spans="2:11" x14ac:dyDescent="0.65">
      <c r="B170" s="137">
        <v>45672</v>
      </c>
      <c r="C170" s="7" t="s">
        <v>167</v>
      </c>
      <c r="D170" s="7" t="s">
        <v>34</v>
      </c>
      <c r="E170" s="138">
        <v>45672</v>
      </c>
      <c r="F170" s="139">
        <v>0.5163888888888889</v>
      </c>
      <c r="G170" s="138">
        <v>45673</v>
      </c>
      <c r="H170" s="139" t="s">
        <v>171</v>
      </c>
      <c r="I170" s="140">
        <v>1</v>
      </c>
      <c r="J170" s="7">
        <v>1078</v>
      </c>
      <c r="K170" s="17" t="s">
        <v>142</v>
      </c>
    </row>
    <row r="171" spans="2:11" x14ac:dyDescent="0.65">
      <c r="B171" s="137">
        <v>45672</v>
      </c>
      <c r="C171" s="7" t="s">
        <v>168</v>
      </c>
      <c r="D171" s="7" t="s">
        <v>34</v>
      </c>
      <c r="E171" s="138">
        <v>45672</v>
      </c>
      <c r="F171" s="139">
        <v>0.5163888888888889</v>
      </c>
      <c r="G171" s="138">
        <v>45673</v>
      </c>
      <c r="H171" s="139" t="s">
        <v>172</v>
      </c>
      <c r="I171" s="140">
        <v>1</v>
      </c>
      <c r="J171" s="7">
        <v>236</v>
      </c>
      <c r="K171" s="17" t="s">
        <v>142</v>
      </c>
    </row>
    <row r="172" spans="2:11" ht="42" x14ac:dyDescent="0.65">
      <c r="B172" s="137">
        <v>45672</v>
      </c>
      <c r="C172" s="7" t="s">
        <v>169</v>
      </c>
      <c r="D172" s="7" t="s">
        <v>28</v>
      </c>
      <c r="E172" s="138">
        <v>45672</v>
      </c>
      <c r="F172" s="139">
        <v>0.86668981481481477</v>
      </c>
      <c r="G172" s="138">
        <v>45672</v>
      </c>
      <c r="H172" s="139" t="s">
        <v>173</v>
      </c>
      <c r="I172" s="140">
        <v>1</v>
      </c>
      <c r="J172" s="7">
        <v>648</v>
      </c>
      <c r="K172" s="17" t="s">
        <v>202</v>
      </c>
    </row>
    <row r="173" spans="2:11" x14ac:dyDescent="0.65">
      <c r="B173" s="137">
        <v>45672</v>
      </c>
      <c r="C173" s="7" t="s">
        <v>170</v>
      </c>
      <c r="D173" s="7" t="s">
        <v>24</v>
      </c>
      <c r="E173" s="138">
        <v>45672</v>
      </c>
      <c r="F173" s="139">
        <v>0.82947916666666666</v>
      </c>
      <c r="G173" s="138">
        <v>45672</v>
      </c>
      <c r="H173" s="139" t="s">
        <v>174</v>
      </c>
      <c r="I173" s="140">
        <v>2</v>
      </c>
      <c r="J173" s="7">
        <v>324</v>
      </c>
      <c r="K173" s="17" t="s">
        <v>151</v>
      </c>
    </row>
    <row r="174" spans="2:11" ht="22.2" thickBot="1" x14ac:dyDescent="0.75">
      <c r="B174" s="125" t="s">
        <v>79</v>
      </c>
      <c r="C174" s="126"/>
      <c r="D174" s="126"/>
      <c r="E174" s="141"/>
      <c r="F174" s="141"/>
      <c r="G174" s="141"/>
      <c r="H174" s="141"/>
      <c r="I174" s="142">
        <f>SUM(I170:I170)</f>
        <v>1</v>
      </c>
      <c r="J174" s="142">
        <f>SUM(J170:J170)</f>
        <v>1078</v>
      </c>
      <c r="K174" s="143"/>
    </row>
    <row r="175" spans="2:11" ht="21.6" thickBot="1" x14ac:dyDescent="0.7">
      <c r="B175" s="54"/>
      <c r="C175" s="54"/>
      <c r="D175" s="54"/>
      <c r="E175" s="54"/>
      <c r="F175" s="54"/>
    </row>
    <row r="176" spans="2:11" ht="22.2" thickBot="1" x14ac:dyDescent="0.75">
      <c r="B176" s="180" t="s">
        <v>85</v>
      </c>
      <c r="C176" s="181"/>
    </row>
    <row r="177" spans="2:6" ht="22.2" thickBot="1" x14ac:dyDescent="0.75">
      <c r="B177" s="120" t="s">
        <v>10</v>
      </c>
      <c r="C177" s="121" t="s">
        <v>76</v>
      </c>
      <c r="D177" s="121" t="s">
        <v>11</v>
      </c>
      <c r="E177" s="121" t="s">
        <v>86</v>
      </c>
      <c r="F177" s="122" t="s">
        <v>84</v>
      </c>
    </row>
    <row r="178" spans="2:6" x14ac:dyDescent="0.65">
      <c r="B178" s="134">
        <v>45672</v>
      </c>
      <c r="C178" s="54" t="s">
        <v>165</v>
      </c>
      <c r="D178" s="54" t="s">
        <v>17</v>
      </c>
      <c r="E178" s="7">
        <v>5</v>
      </c>
      <c r="F178" s="144">
        <v>1749</v>
      </c>
    </row>
    <row r="179" spans="2:6" x14ac:dyDescent="0.65">
      <c r="B179" s="134">
        <v>45672</v>
      </c>
      <c r="C179" s="54" t="s">
        <v>166</v>
      </c>
      <c r="D179" s="54" t="s">
        <v>17</v>
      </c>
      <c r="E179" s="7">
        <v>3.25</v>
      </c>
      <c r="F179" s="144">
        <v>924</v>
      </c>
    </row>
    <row r="180" spans="2:6" ht="22.2" thickBot="1" x14ac:dyDescent="0.75">
      <c r="B180" s="125" t="s">
        <v>79</v>
      </c>
      <c r="C180" s="126"/>
      <c r="D180" s="126"/>
      <c r="E180" s="142">
        <f>SUM(E178:E179)</f>
        <v>8.25</v>
      </c>
      <c r="F180" s="145">
        <f>SUM(F178:F179)</f>
        <v>2673</v>
      </c>
    </row>
  </sheetData>
  <mergeCells count="25">
    <mergeCell ref="C2:E2"/>
    <mergeCell ref="B4:C4"/>
    <mergeCell ref="E6:F6"/>
    <mergeCell ref="K168:K169"/>
    <mergeCell ref="B176:C176"/>
    <mergeCell ref="B35:C35"/>
    <mergeCell ref="C143:E143"/>
    <mergeCell ref="B145:C145"/>
    <mergeCell ref="B151:C151"/>
    <mergeCell ref="E168:F168"/>
    <mergeCell ref="G168:H168"/>
    <mergeCell ref="I168:I169"/>
    <mergeCell ref="J168:J169"/>
    <mergeCell ref="B167:C167"/>
    <mergeCell ref="B168:B169"/>
    <mergeCell ref="B6:B7"/>
    <mergeCell ref="C168:C169"/>
    <mergeCell ref="D168:D169"/>
    <mergeCell ref="G6:G7"/>
    <mergeCell ref="D6:D7"/>
    <mergeCell ref="C6:C7"/>
    <mergeCell ref="B93:E93"/>
    <mergeCell ref="B65:C65"/>
    <mergeCell ref="B37:C37"/>
    <mergeCell ref="B50:C50"/>
  </mergeCells>
  <conditionalFormatting sqref="D95:E141">
    <cfRule type="cellIs" dxfId="0" priority="1" operator="greaterThan">
      <formula>15</formula>
    </cfRule>
  </conditionalFormatting>
  <pageMargins left="0" right="0" top="0" bottom="0" header="0" footer="0"/>
  <pageSetup scale="33" fitToHeight="3" orientation="portrait" r:id="rId1"/>
  <rowBreaks count="1" manualBreakCount="1">
    <brk id="7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AC37-43C1-46D8-9C30-74CC0222A483}">
  <sheetPr codeName="Sheet2"/>
  <dimension ref="B3:I15"/>
  <sheetViews>
    <sheetView topLeftCell="A7" zoomScaleNormal="100" workbookViewId="0">
      <selection activeCell="B3" sqref="B3:I15"/>
    </sheetView>
  </sheetViews>
  <sheetFormatPr defaultRowHeight="21" x14ac:dyDescent="0.65"/>
  <cols>
    <col min="2" max="2" width="21.88671875" bestFit="1" customWidth="1"/>
    <col min="3" max="3" width="24.33203125" customWidth="1"/>
    <col min="4" max="4" width="16.44140625" customWidth="1"/>
    <col min="5" max="5" width="15.5546875" customWidth="1"/>
    <col min="6" max="6" width="17.5546875" customWidth="1"/>
    <col min="7" max="7" width="10.6640625" customWidth="1"/>
    <col min="8" max="8" width="19.109375" customWidth="1"/>
    <col min="9" max="9" width="40.109375" customWidth="1"/>
  </cols>
  <sheetData>
    <row r="3" spans="2:9" ht="21.6" x14ac:dyDescent="0.7">
      <c r="B3" s="192" t="s">
        <v>163</v>
      </c>
      <c r="C3" s="193"/>
    </row>
    <row r="4" spans="2:9" ht="22.2" thickBot="1" x14ac:dyDescent="0.75">
      <c r="B4" s="11" t="s">
        <v>63</v>
      </c>
    </row>
    <row r="5" spans="2:9" ht="65.400000000000006" thickBot="1" x14ac:dyDescent="0.7">
      <c r="B5" s="13" t="s">
        <v>10</v>
      </c>
      <c r="C5" s="14" t="s">
        <v>11</v>
      </c>
      <c r="D5" s="14" t="s">
        <v>64</v>
      </c>
      <c r="E5" s="14" t="s">
        <v>65</v>
      </c>
      <c r="F5" s="14" t="s">
        <v>66</v>
      </c>
      <c r="G5" s="14" t="s">
        <v>67</v>
      </c>
      <c r="H5" s="14" t="s">
        <v>68</v>
      </c>
      <c r="I5" s="15" t="s">
        <v>69</v>
      </c>
    </row>
    <row r="6" spans="2:9" x14ac:dyDescent="0.65">
      <c r="B6" s="24">
        <v>45672</v>
      </c>
      <c r="C6" s="18" t="s">
        <v>15</v>
      </c>
      <c r="D6" s="25">
        <v>6</v>
      </c>
      <c r="E6" s="26">
        <v>5545</v>
      </c>
      <c r="F6" s="25">
        <v>14</v>
      </c>
      <c r="G6" s="25">
        <v>11831</v>
      </c>
      <c r="H6" s="26">
        <v>-6286</v>
      </c>
      <c r="I6" s="146" t="s">
        <v>143</v>
      </c>
    </row>
    <row r="7" spans="2:9" ht="42" x14ac:dyDescent="0.65">
      <c r="B7" s="42">
        <v>45672</v>
      </c>
      <c r="C7" s="22" t="s">
        <v>40</v>
      </c>
      <c r="D7" s="16">
        <v>16</v>
      </c>
      <c r="E7" s="43">
        <v>8168</v>
      </c>
      <c r="F7" s="16">
        <v>16</v>
      </c>
      <c r="G7" s="16">
        <v>8209</v>
      </c>
      <c r="H7" s="43">
        <v>-41</v>
      </c>
      <c r="I7" s="44" t="s">
        <v>179</v>
      </c>
    </row>
    <row r="8" spans="2:9" ht="21.6" thickBot="1" x14ac:dyDescent="0.7">
      <c r="B8" s="19">
        <v>45672</v>
      </c>
      <c r="C8" s="4" t="s">
        <v>24</v>
      </c>
      <c r="D8" s="20">
        <v>13</v>
      </c>
      <c r="E8" s="21">
        <v>9404</v>
      </c>
      <c r="F8" s="20">
        <v>14</v>
      </c>
      <c r="G8" s="20">
        <v>9728</v>
      </c>
      <c r="H8" s="21">
        <v>-324</v>
      </c>
      <c r="I8" s="148" t="s">
        <v>137</v>
      </c>
    </row>
    <row r="9" spans="2:9" x14ac:dyDescent="0.65">
      <c r="B9" s="9" t="s">
        <v>131</v>
      </c>
      <c r="C9" s="7"/>
      <c r="D9" s="7"/>
      <c r="E9" s="7"/>
      <c r="F9" s="7"/>
      <c r="G9" s="7"/>
      <c r="H9" s="8"/>
      <c r="I9" s="10"/>
    </row>
    <row r="10" spans="2:9" ht="22.2" thickBot="1" x14ac:dyDescent="0.75">
      <c r="B10" s="11" t="s">
        <v>70</v>
      </c>
      <c r="E10" s="5"/>
      <c r="G10" s="5"/>
      <c r="H10" s="5"/>
    </row>
    <row r="11" spans="2:9" ht="64.8" x14ac:dyDescent="0.65">
      <c r="B11" s="13" t="s">
        <v>10</v>
      </c>
      <c r="C11" s="14" t="s">
        <v>11</v>
      </c>
      <c r="D11" s="14" t="s">
        <v>71</v>
      </c>
      <c r="E11" s="14" t="s">
        <v>72</v>
      </c>
      <c r="F11" s="14" t="s">
        <v>66</v>
      </c>
      <c r="G11" s="14" t="s">
        <v>67</v>
      </c>
      <c r="H11" s="14" t="s">
        <v>68</v>
      </c>
      <c r="I11" s="15" t="s">
        <v>69</v>
      </c>
    </row>
    <row r="12" spans="2:9" x14ac:dyDescent="0.65">
      <c r="B12" s="42">
        <v>45672</v>
      </c>
      <c r="C12" s="2" t="s">
        <v>34</v>
      </c>
      <c r="D12" s="45">
        <v>6</v>
      </c>
      <c r="E12" s="46">
        <v>2802.21</v>
      </c>
      <c r="F12" s="45">
        <v>8</v>
      </c>
      <c r="G12" s="46">
        <v>4117</v>
      </c>
      <c r="H12" s="46">
        <v>-1314.79</v>
      </c>
      <c r="I12" s="48" t="s">
        <v>137</v>
      </c>
    </row>
    <row r="13" spans="2:9" x14ac:dyDescent="0.65">
      <c r="B13" s="42">
        <v>45672</v>
      </c>
      <c r="C13" s="2" t="s">
        <v>15</v>
      </c>
      <c r="D13" s="45">
        <v>10</v>
      </c>
      <c r="E13" s="46">
        <v>6870.2699999999995</v>
      </c>
      <c r="F13" s="45">
        <v>12</v>
      </c>
      <c r="G13" s="46">
        <v>8800</v>
      </c>
      <c r="H13" s="46">
        <v>-1929.7300000000005</v>
      </c>
      <c r="I13" s="47" t="s">
        <v>143</v>
      </c>
    </row>
    <row r="14" spans="2:9" x14ac:dyDescent="0.65">
      <c r="B14" s="42">
        <v>45672</v>
      </c>
      <c r="C14" s="2" t="s">
        <v>41</v>
      </c>
      <c r="D14" s="45">
        <v>12</v>
      </c>
      <c r="E14" s="46">
        <v>8690.06</v>
      </c>
      <c r="F14" s="45">
        <v>13</v>
      </c>
      <c r="G14" s="46">
        <v>9274</v>
      </c>
      <c r="H14" s="46">
        <v>-583.94000000000051</v>
      </c>
      <c r="I14" s="48" t="s">
        <v>164</v>
      </c>
    </row>
    <row r="15" spans="2:9" ht="21.6" thickBot="1" x14ac:dyDescent="0.7">
      <c r="B15" s="37">
        <v>45672</v>
      </c>
      <c r="C15" s="4" t="s">
        <v>28</v>
      </c>
      <c r="D15" s="20">
        <v>5</v>
      </c>
      <c r="E15" s="21">
        <v>2464.6</v>
      </c>
      <c r="F15" s="20">
        <v>6</v>
      </c>
      <c r="G15" s="21">
        <v>3113</v>
      </c>
      <c r="H15" s="21">
        <v>-648.40000000000009</v>
      </c>
      <c r="I15" s="148" t="s">
        <v>137</v>
      </c>
    </row>
  </sheetData>
  <mergeCells count="1"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</dc:creator>
  <cp:lastModifiedBy>ELAVARASAN A PRINCE</cp:lastModifiedBy>
  <cp:lastPrinted>2025-01-14T10:07:07Z</cp:lastPrinted>
  <dcterms:created xsi:type="dcterms:W3CDTF">2024-02-01T05:47:36Z</dcterms:created>
  <dcterms:modified xsi:type="dcterms:W3CDTF">2025-01-17T12:36:58Z</dcterms:modified>
</cp:coreProperties>
</file>