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AFF7BBC5-FE10-4BCB-A988-4064024A1BEA}" xr6:coauthVersionLast="47" xr6:coauthVersionMax="47" xr10:uidLastSave="{00000000-0000-0000-0000-000000000000}"/>
  <bookViews>
    <workbookView xWindow="-108" yWindow="-108" windowWidth="23256" windowHeight="12456" xr2:uid="{122FE27D-04D0-4A59-9F21-D92B864EFB30}"/>
  </bookViews>
  <sheets>
    <sheet name="Report 1" sheetId="1" r:id="rId1"/>
    <sheet name="Sheet1" sheetId="2" state="hidden" r:id="rId2"/>
  </sheets>
  <definedNames>
    <definedName name="_xlnm._FilterDatabase" localSheetId="0" hidden="1">'Report 1'!$B$83:$H$87</definedName>
    <definedName name="_xlnm._FilterDatabase" localSheetId="1" hidden="1">Sheet1!$B$3:$I$11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5" i="1" l="1"/>
  <c r="D169" i="1"/>
  <c r="E169" i="1"/>
  <c r="F161" i="1" l="1"/>
  <c r="F162" i="1"/>
  <c r="F163" i="1"/>
  <c r="F164" i="1"/>
  <c r="F166" i="1"/>
  <c r="F167" i="1"/>
  <c r="F153" i="1"/>
  <c r="F160" i="1"/>
  <c r="F168" i="1"/>
  <c r="E181" i="1" l="1"/>
  <c r="F181" i="1"/>
  <c r="G87" i="1"/>
  <c r="H87" i="1"/>
  <c r="G95" i="1" l="1"/>
  <c r="I175" i="1"/>
  <c r="J175" i="1"/>
  <c r="H95" i="1" l="1"/>
  <c r="F159" i="1" l="1"/>
  <c r="F158" i="1"/>
  <c r="F157" i="1"/>
  <c r="F169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<sst xmlns="http://schemas.openxmlformats.org/spreadsheetml/2006/main" count="347" uniqueCount="201">
  <si>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</si>
  <si>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</si>
  <si>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</si>
  <si>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</si>
  <si>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</si>
  <si>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</si>
  <si>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</si>
  <si>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</si>
  <si>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</si>
  <si>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</si>
  <si>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</si>
  <si>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</si>
  <si>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</si>
  <si>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</si>
  <si>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ASHOK NAGAR</t>
  </si>
  <si>
    <t>MYLAPORE</t>
  </si>
  <si>
    <t>EGMORE</t>
  </si>
  <si>
    <t>TAMBARAM WEST</t>
  </si>
  <si>
    <t>BESANT NAGAR</t>
  </si>
  <si>
    <t>VELACHERY</t>
  </si>
  <si>
    <t>VN ROAD TNAGAR</t>
  </si>
  <si>
    <t>PORUR</t>
  </si>
  <si>
    <t>VALASARAVAKKAM</t>
  </si>
  <si>
    <t>TRIPLICANE</t>
  </si>
  <si>
    <t>MOGAPPAIR</t>
  </si>
  <si>
    <t>THIRUVALLUR</t>
  </si>
  <si>
    <t>MADIPAKKAM</t>
  </si>
  <si>
    <t>MEDAVAKKAM</t>
  </si>
  <si>
    <t>SAIDAPET</t>
  </si>
  <si>
    <t>THIRUVANNAMALAI</t>
  </si>
  <si>
    <t xml:space="preserve">BRANCH IN SWIGGY </t>
  </si>
  <si>
    <t>BRANCH IN ZOMATO</t>
  </si>
  <si>
    <t>Restaurant Trade Discount</t>
  </si>
  <si>
    <t>Restaurant Coupon Discount Share</t>
  </si>
  <si>
    <t xml:space="preserve">No Of Orders Canceled In Swiggy 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</si>
  <si>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</si>
  <si>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</si>
  <si>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</si>
  <si>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</si>
  <si>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</si>
  <si>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</si>
  <si>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</si>
  <si>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</si>
  <si>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</si>
  <si>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</si>
  <si>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</si>
  <si>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</si>
  <si>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</si>
  <si>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</si>
  <si>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</si>
  <si>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</si>
  <si>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</si>
  <si>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</si>
  <si>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</si>
  <si>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</si>
  <si>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</si>
  <si>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</si>
  <si>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</si>
  <si>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</si>
  <si>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</si>
  <si>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</si>
  <si>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</si>
  <si>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</si>
  <si>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</si>
  <si>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</si>
  <si>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</si>
  <si>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</si>
  <si>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</si>
  <si>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</si>
  <si>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</si>
  <si>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</si>
  <si>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</si>
  <si>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</si>
  <si>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</si>
  <si>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</si>
  <si>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</si>
  <si>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</si>
  <si>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</si>
  <si>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</si>
  <si>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</si>
  <si>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</si>
  <si>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</si>
  <si>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</si>
  <si>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</si>
  <si>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</si>
  <si>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</si>
  <si>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</si>
  <si>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</si>
  <si>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</si>
  <si>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</si>
  <si>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</si>
  <si>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</si>
  <si>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</si>
  <si>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PONDICHERRY</t>
  </si>
  <si>
    <t>Items out of stock</t>
  </si>
  <si>
    <t xml:space="preserve">ZOMATO COMPLAINTS </t>
  </si>
  <si>
    <t>GUINDY FACTORY</t>
  </si>
  <si>
    <t>Rs. 0</t>
  </si>
  <si>
    <t>KANCHIPURAM218700</t>
  </si>
  <si>
    <t>THIRUVANMIYUR72524</t>
  </si>
  <si>
    <t>THIRUVANMIYUR67992</t>
  </si>
  <si>
    <t>KANCHIPURAM21370008</t>
  </si>
  <si>
    <t xml:space="preserve"> </t>
  </si>
  <si>
    <t>KANCHI GANDHI ROAD</t>
  </si>
  <si>
    <t>SALE BILL RETURN</t>
  </si>
  <si>
    <t xml:space="preserve">PURASAIWAKKAM NEW </t>
  </si>
  <si>
    <t>KANCHI GANDHI ROAD20686487</t>
  </si>
  <si>
    <t>PURASAI PALACE REGENCY20922280</t>
  </si>
  <si>
    <t>DOUBLE TIME ENTER</t>
  </si>
  <si>
    <t>NEED TO CLARIFY</t>
  </si>
  <si>
    <t>ALWARPET20755128</t>
  </si>
  <si>
    <t>NANGANALLUR WEST69925</t>
  </si>
  <si>
    <t>THIRUVALLUR20755132</t>
  </si>
  <si>
    <t>PURASAI PALACE REGENCY793429</t>
  </si>
  <si>
    <t>Missing Item</t>
  </si>
  <si>
    <t>"</t>
  </si>
  <si>
    <t>Item(s) missing or not delivered</t>
  </si>
  <si>
    <t>BAZULLAH ROAD T NAGAR</t>
  </si>
  <si>
    <t>PERAMPUR</t>
  </si>
  <si>
    <t>ONLINE SALES ON 16-01-2025</t>
  </si>
  <si>
    <t>SWIGGY &amp; ZOMATO ORDER DETAILS (16-01-2025)</t>
  </si>
  <si>
    <t>DATE (16-01-2025)</t>
  </si>
  <si>
    <t>ZERO ORDERS IN SWIGGY &amp; ZOMATO 16-01-2025</t>
  </si>
  <si>
    <t>SWIGGY AND ZOMATO CUSTOMER COMPLAINTS ON 16-01-2025</t>
  </si>
  <si>
    <t>COMPLIMENTARY DETAILS ON 16-01-2025</t>
  </si>
  <si>
    <t>SC/CS 1414</t>
  </si>
  <si>
    <t>MD SIR</t>
  </si>
  <si>
    <t>SC/CS 1415</t>
  </si>
  <si>
    <t>MR.BGM</t>
  </si>
  <si>
    <t>TRI-SRWRV 12</t>
  </si>
  <si>
    <t>22:04:20</t>
  </si>
  <si>
    <t>EGM-POSRWRV 28</t>
  </si>
  <si>
    <t>MYP-POSRWRV 74</t>
  </si>
  <si>
    <t>Mysurpa 500 Gms x 1
Potato Chips 200 Gms x 1</t>
  </si>
  <si>
    <t>1 x Mysurpa ₹536.19</t>
  </si>
  <si>
    <t>10:20 AM | 16 January</t>
  </si>
  <si>
    <t>10:35 AM | 16 January</t>
  </si>
  <si>
    <t>(Complaint  Solved )A WINBACK COUPON OF ₹575 HAS BEEN ISSUED</t>
  </si>
  <si>
    <t>Rs. 575</t>
  </si>
  <si>
    <t>THURAIPAKKAM</t>
  </si>
  <si>
    <t>#19597206939
4873</t>
  </si>
  <si>
    <t>Thirunelveli Idly Chilly Powder (200G) x 1
Sambar Powder 200G x 3</t>
  </si>
  <si>
    <t>1 x Sambar Powder 200G</t>
  </si>
  <si>
    <t>“I ordered 3 Sambhar powder got on 2 Sambhar powder and they gave rasam powder instead ”</t>
  </si>
  <si>
    <t>16 Jan'25, 10:11 AM</t>
  </si>
  <si>
    <t>16 Jan'25, 10:52 AM</t>
  </si>
  <si>
    <t>(Complaint  Solved)</t>
  </si>
  <si>
    <t>#19598686423
2093</t>
  </si>
  <si>
    <t>Jangiri 250 Gms x 1
Ribbon Pakkoda 250G Pack x 1
Green Chilli Thattai 250 Gm Pack x 1
Badusha 250 Gms x 1
Mysurpa 250 Gms x 1</t>
  </si>
  <si>
    <t>1 x Mysurpa (250 Gms)</t>
  </si>
  <si>
    <t>“Just opened the package, found only 4 items - one item Mysurpa is missing.. ”</t>
  </si>
  <si>
    <t>16 Jan'25, 02:17 PM</t>
  </si>
  <si>
    <t>16 Jan'25, 03:06 PM</t>
  </si>
  <si>
    <t xml:space="preserve">(Complaint  Solved) </t>
  </si>
  <si>
    <t>KANCHI GANDHI ROAD710461</t>
  </si>
  <si>
    <t>THIRUVALLUR114216</t>
  </si>
  <si>
    <t>VN ROAD TNAGAR72525</t>
  </si>
  <si>
    <t>KORATTUR623432</t>
  </si>
  <si>
    <t>PERAMBUR623366</t>
  </si>
  <si>
    <t>BAZULLAH ROAD T NAGAR791832</t>
  </si>
  <si>
    <t>SWIGGY , ZOMATO OUT OF STOCK DETAILS ON 17-01-2025 (02:35 PM)</t>
  </si>
  <si>
    <t>ZONAL</t>
  </si>
  <si>
    <t>SWIGGY NO OF OUT OF STOCK</t>
  </si>
  <si>
    <t>ZOMATO NO OF OUT OF STOCK</t>
  </si>
  <si>
    <t>ADAYAR</t>
  </si>
  <si>
    <t>ZONE -A</t>
  </si>
  <si>
    <t>KARAPAKKAM</t>
  </si>
  <si>
    <t>KELAMBAKKAM</t>
  </si>
  <si>
    <t>ZONE -A+</t>
  </si>
  <si>
    <t>AVERAGE</t>
  </si>
  <si>
    <t>ZONE -B</t>
  </si>
  <si>
    <t xml:space="preserve">BAZULLAH ROAD </t>
  </si>
  <si>
    <t>KANCHIPURAM</t>
  </si>
  <si>
    <t>KANCH KANDHI ROAD</t>
  </si>
  <si>
    <t>USMAN ROAD T NAGAR</t>
  </si>
  <si>
    <t>WEST MAMBALAM</t>
  </si>
  <si>
    <t>ALWARPET</t>
  </si>
  <si>
    <t>ZONE -C</t>
  </si>
  <si>
    <t>KATHIPARA</t>
  </si>
  <si>
    <t>LUZ NEW</t>
  </si>
  <si>
    <t>PURASAIWAKKAM</t>
  </si>
  <si>
    <t>AMBATTUR</t>
  </si>
  <si>
    <t>ZONE -D</t>
  </si>
  <si>
    <t>ANNA NAGAR</t>
  </si>
  <si>
    <t>AVADI</t>
  </si>
  <si>
    <t>AYANAVARAM</t>
  </si>
  <si>
    <t>KORATUR</t>
  </si>
  <si>
    <t xml:space="preserve">PERAVALLUR </t>
  </si>
  <si>
    <t>VILLIVAKKAM SKS</t>
  </si>
  <si>
    <t>ZONE -E</t>
  </si>
  <si>
    <t>NANGANALLUR</t>
  </si>
  <si>
    <t>NANGANALLUR WEST</t>
  </si>
  <si>
    <t>restaurant is now closed</t>
  </si>
  <si>
    <t>No response from restaurant</t>
  </si>
  <si>
    <t>ZOMATO</t>
  </si>
  <si>
    <t>ORDER AGAINST INVOICE : 16-01-2025</t>
  </si>
  <si>
    <t>DISCOUNT DIFFERENCE (TVL-POSC 13861)</t>
  </si>
  <si>
    <t>19:35, January 16 2025</t>
  </si>
  <si>
    <t>10:22, January 16 2025</t>
  </si>
  <si>
    <t>10:10, January 16 2025</t>
  </si>
  <si>
    <t>10:37, January 16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</si>
</sst>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  <numFmt numFmtId="171" formatCode="_ * #,##0.00_ ;_ * \-#,##0.00_ ;_ * &quot;-&quot;??_ ;_ @_ 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99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12" xfId="0" applyFont="1" applyFill="1" applyBorder="1" applyAlignment="1">
      <alignment wrapText="1"/>
    </xf>
    <xf numFmtId="0" fontId="0" fillId="7" borderId="15" xfId="0" applyFill="1" applyBorder="1"/>
    <xf numFmtId="1" fontId="0" fillId="0" borderId="0" xfId="0" applyNumberFormat="1"/>
    <xf numFmtId="0" fontId="2" fillId="3" borderId="24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0" xfId="0" applyFill="1" applyBorder="1" applyAlignment="1">
      <alignment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0" fontId="4" fillId="7" borderId="10" xfId="0" applyFont="1" applyFill="1" applyBorder="1" applyAlignment="1">
      <alignment vertical="center" wrapText="1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0" xfId="0" applyFont="1" applyFill="1" applyAlignment="1">
      <alignment horizontal="left" vertical="center" wrapText="1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6" fillId="7" borderId="16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6" fillId="7" borderId="13" xfId="0" applyFont="1" applyFill="1" applyBorder="1" applyAlignment="1">
      <alignment wrapText="1"/>
    </xf>
    <xf numFmtId="0" fontId="4" fillId="7" borderId="13" xfId="0" applyFont="1" applyFill="1" applyBorder="1" applyAlignment="1">
      <alignment wrapText="1"/>
    </xf>
    <xf numFmtId="0" fontId="0" fillId="7" borderId="10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7" borderId="0" xfId="0" applyFill="1" applyAlignment="1">
      <alignment wrapText="1"/>
    </xf>
    <xf numFmtId="164" fontId="0" fillId="7" borderId="0" xfId="1" applyNumberFormat="1" applyFont="1" applyFill="1" applyBorder="1" applyAlignment="1">
      <alignment vertical="top" wrapText="1"/>
    </xf>
    <xf numFmtId="164" fontId="0" fillId="7" borderId="13" xfId="1" applyNumberFormat="1" applyFont="1" applyFill="1" applyBorder="1" applyAlignment="1">
      <alignment vertical="top" wrapText="1"/>
    </xf>
    <xf numFmtId="43" fontId="0" fillId="7" borderId="0" xfId="1" applyFont="1" applyFill="1" applyAlignment="1">
      <alignment wrapText="1"/>
    </xf>
    <xf numFmtId="164" fontId="0" fillId="7" borderId="15" xfId="1" applyNumberFormat="1" applyFont="1" applyFill="1" applyBorder="1" applyAlignment="1">
      <alignment horizontal="right" vertical="top" wrapText="1"/>
    </xf>
    <xf numFmtId="164" fontId="0" fillId="7" borderId="15" xfId="1" applyNumberFormat="1" applyFont="1" applyFill="1" applyBorder="1" applyAlignment="1">
      <alignment vertical="top" wrapText="1"/>
    </xf>
    <xf numFmtId="164" fontId="0" fillId="7" borderId="16" xfId="1" applyNumberFormat="1" applyFont="1" applyFill="1" applyBorder="1" applyAlignment="1">
      <alignment vertical="top" wrapText="1"/>
    </xf>
    <xf numFmtId="0" fontId="2" fillId="7" borderId="0" xfId="0" applyFont="1" applyFill="1" applyAlignment="1">
      <alignment wrapText="1"/>
    </xf>
    <xf numFmtId="164" fontId="0" fillId="7" borderId="0" xfId="1" applyNumberFormat="1" applyFont="1" applyFill="1" applyBorder="1" applyAlignment="1">
      <alignment horizontal="right" vertical="top" wrapText="1"/>
    </xf>
    <xf numFmtId="164" fontId="0" fillId="7" borderId="10" xfId="1" applyNumberFormat="1" applyFont="1" applyFill="1" applyBorder="1" applyAlignment="1">
      <alignment vertical="top" wrapText="1"/>
    </xf>
    <xf numFmtId="164" fontId="0" fillId="7" borderId="11" xfId="1" applyNumberFormat="1" applyFont="1" applyFill="1" applyBorder="1" applyAlignment="1">
      <alignment vertical="top" wrapText="1"/>
    </xf>
    <xf numFmtId="164" fontId="0" fillId="7" borderId="15" xfId="1" applyNumberFormat="1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2" fillId="2" borderId="4" xfId="0" applyFont="1" applyFill="1" applyBorder="1" applyAlignment="1">
      <alignment horizontal="left" wrapText="1"/>
    </xf>
    <xf numFmtId="0" fontId="3" fillId="7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167" fontId="0" fillId="7" borderId="9" xfId="0" applyNumberFormat="1" applyFill="1" applyBorder="1" applyAlignment="1">
      <alignment horizontal="left" vertical="center" wrapText="1"/>
    </xf>
    <xf numFmtId="0" fontId="0" fillId="7" borderId="10" xfId="0" applyFill="1" applyBorder="1" applyAlignment="1">
      <alignment vertical="center" wrapText="1"/>
    </xf>
    <xf numFmtId="22" fontId="0" fillId="7" borderId="0" xfId="0" applyNumberFormat="1" applyFill="1" applyAlignment="1">
      <alignment vertical="center" wrapText="1"/>
    </xf>
    <xf numFmtId="1" fontId="0" fillId="7" borderId="11" xfId="0" applyNumberFormat="1" applyFill="1" applyBorder="1" applyAlignment="1">
      <alignment vertical="center" wrapText="1"/>
    </xf>
    <xf numFmtId="167" fontId="0" fillId="7" borderId="12" xfId="0" applyNumberFormat="1" applyFill="1" applyBorder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1" fontId="0" fillId="7" borderId="13" xfId="0" applyNumberFormat="1" applyFill="1" applyBorder="1" applyAlignment="1">
      <alignment vertical="center" wrapText="1"/>
    </xf>
    <xf numFmtId="0" fontId="2" fillId="9" borderId="17" xfId="0" applyFont="1" applyFill="1" applyBorder="1" applyAlignment="1">
      <alignment horizontal="left" wrapText="1"/>
    </xf>
    <xf numFmtId="0" fontId="2" fillId="9" borderId="18" xfId="0" applyFont="1" applyFill="1" applyBorder="1" applyAlignment="1">
      <alignment wrapText="1"/>
    </xf>
    <xf numFmtId="164" fontId="2" fillId="9" borderId="19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0" fontId="2" fillId="2" borderId="6" xfId="0" applyFont="1" applyFill="1" applyBorder="1" applyAlignment="1">
      <alignment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164" fontId="0" fillId="7" borderId="11" xfId="1" applyNumberFormat="1" applyFont="1" applyFill="1" applyBorder="1" applyAlignment="1">
      <alignment vertical="center" wrapText="1"/>
    </xf>
    <xf numFmtId="0" fontId="0" fillId="7" borderId="0" xfId="0" applyFill="1" applyAlignment="1">
      <alignment horizontal="left" vertical="center" wrapText="1"/>
    </xf>
    <xf numFmtId="164" fontId="0" fillId="7" borderId="13" xfId="1" applyNumberFormat="1" applyFont="1" applyFill="1" applyBorder="1" applyAlignment="1">
      <alignment vertical="center" wrapText="1"/>
    </xf>
    <xf numFmtId="0" fontId="2" fillId="9" borderId="14" xfId="0" applyFont="1" applyFill="1" applyBorder="1" applyAlignment="1">
      <alignment horizontal="left" wrapText="1"/>
    </xf>
    <xf numFmtId="0" fontId="2" fillId="9" borderId="15" xfId="0" applyFont="1" applyFill="1" applyBorder="1" applyAlignment="1">
      <alignment wrapText="1"/>
    </xf>
    <xf numFmtId="164" fontId="2" fillId="9" borderId="16" xfId="0" applyNumberFormat="1" applyFont="1" applyFill="1" applyBorder="1" applyAlignment="1">
      <alignment wrapText="1"/>
    </xf>
    <xf numFmtId="0" fontId="2" fillId="7" borderId="0" xfId="0" applyFont="1" applyFill="1" applyAlignment="1">
      <alignment horizontal="left" wrapText="1"/>
    </xf>
    <xf numFmtId="1" fontId="2" fillId="0" borderId="0" xfId="0" applyNumberFormat="1" applyFont="1" applyAlignment="1">
      <alignment wrapText="1"/>
    </xf>
    <xf numFmtId="0" fontId="0" fillId="7" borderId="10" xfId="0" applyFill="1" applyBorder="1" applyAlignment="1">
      <alignment wrapText="1"/>
    </xf>
    <xf numFmtId="43" fontId="0" fillId="0" borderId="0" xfId="1" applyFont="1" applyAlignment="1">
      <alignment wrapText="1"/>
    </xf>
    <xf numFmtId="164" fontId="2" fillId="0" borderId="0" xfId="1" applyNumberFormat="1" applyFont="1" applyFill="1" applyBorder="1" applyAlignment="1">
      <alignment horizontal="left" vertical="top" wrapText="1"/>
    </xf>
    <xf numFmtId="0" fontId="2" fillId="8" borderId="17" xfId="0" applyFont="1" applyFill="1" applyBorder="1" applyAlignment="1">
      <alignment wrapText="1"/>
    </xf>
    <xf numFmtId="0" fontId="2" fillId="8" borderId="18" xfId="0" applyFont="1" applyFill="1" applyBorder="1" applyAlignment="1">
      <alignment wrapText="1"/>
    </xf>
    <xf numFmtId="0" fontId="2" fillId="8" borderId="19" xfId="0" applyFont="1" applyFill="1" applyBorder="1" applyAlignment="1">
      <alignment wrapText="1"/>
    </xf>
    <xf numFmtId="14" fontId="0" fillId="7" borderId="12" xfId="0" applyNumberFormat="1" applyFill="1" applyBorder="1" applyAlignment="1">
      <alignment horizontal="left" wrapText="1"/>
    </xf>
    <xf numFmtId="0" fontId="0" fillId="7" borderId="13" xfId="0" applyFill="1" applyBorder="1" applyAlignment="1">
      <alignment horizontal="center" vertical="center"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2" fillId="8" borderId="10" xfId="0" applyFont="1" applyFill="1" applyBorder="1" applyAlignment="1">
      <alignment horizontal="center" vertical="center" wrapText="1"/>
    </xf>
    <xf numFmtId="165" fontId="0" fillId="7" borderId="9" xfId="0" applyNumberFormat="1" applyFill="1" applyBorder="1" applyAlignment="1">
      <alignment horizontal="left" wrapText="1"/>
    </xf>
    <xf numFmtId="164" fontId="0" fillId="7" borderId="10" xfId="1" applyNumberFormat="1" applyFont="1" applyFill="1" applyBorder="1" applyAlignment="1">
      <alignment horizontal="center" vertical="center" wrapText="1"/>
    </xf>
    <xf numFmtId="166" fontId="0" fillId="7" borderId="13" xfId="3" applyNumberFormat="1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wrapText="1"/>
    </xf>
    <xf numFmtId="164" fontId="2" fillId="8" borderId="15" xfId="1" applyNumberFormat="1" applyFont="1" applyFill="1" applyBorder="1" applyAlignment="1">
      <alignment horizontal="center" vertical="center" wrapText="1"/>
    </xf>
    <xf numFmtId="9" fontId="2" fillId="8" borderId="16" xfId="3" applyFont="1" applyFill="1" applyBorder="1" applyAlignment="1">
      <alignment horizontal="center" vertical="center" wrapText="1"/>
    </xf>
    <xf numFmtId="165" fontId="0" fillId="7" borderId="12" xfId="0" applyNumberFormat="1" applyFill="1" applyBorder="1" applyAlignment="1">
      <alignment horizontal="left" vertical="center" wrapText="1"/>
    </xf>
    <xf numFmtId="165" fontId="0" fillId="7" borderId="0" xfId="0" applyNumberFormat="1" applyFill="1" applyAlignment="1">
      <alignment horizontal="center" vertical="center" wrapText="1"/>
    </xf>
    <xf numFmtId="21" fontId="0" fillId="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" fontId="2" fillId="8" borderId="15" xfId="0" applyNumberFormat="1" applyFont="1" applyFill="1" applyBorder="1" applyAlignment="1">
      <alignment wrapText="1"/>
    </xf>
    <xf numFmtId="2" fontId="2" fillId="8" borderId="15" xfId="0" applyNumberFormat="1" applyFont="1" applyFill="1" applyBorder="1" applyAlignment="1">
      <alignment horizontal="center" vertical="center" wrapText="1"/>
    </xf>
    <xf numFmtId="1" fontId="2" fillId="8" borderId="16" xfId="0" applyNumberFormat="1" applyFont="1" applyFill="1" applyBorder="1" applyAlignment="1">
      <alignment horizontal="center" vertical="center" wrapText="1"/>
    </xf>
    <xf numFmtId="4" fontId="0" fillId="7" borderId="13" xfId="0" applyNumberFormat="1" applyFill="1" applyBorder="1" applyAlignment="1">
      <alignment horizontal="center" vertical="center" wrapText="1"/>
    </xf>
    <xf numFmtId="4" fontId="2" fillId="8" borderId="16" xfId="1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4" borderId="25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left" wrapText="1"/>
    </xf>
    <xf numFmtId="0" fontId="3" fillId="5" borderId="21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2" fillId="8" borderId="17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0" fillId="7" borderId="11" xfId="0" applyFill="1" applyBorder="1"/>
    <xf numFmtId="0" fontId="0" fillId="7" borderId="13" xfId="0" applyFill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2" fillId="7" borderId="12" xfId="0" applyFont="1" applyFill="1" applyBorder="1"/>
    <xf numFmtId="0" fontId="0" fillId="7" borderId="13" xfId="0" applyFill="1" applyBorder="1"/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/>
    </xf>
    <xf numFmtId="0" fontId="2" fillId="7" borderId="14" xfId="0" applyFont="1" applyFill="1" applyBorder="1"/>
    <xf numFmtId="0" fontId="0" fillId="7" borderId="16" xfId="0" applyFill="1" applyBorder="1"/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0" xfId="0" applyFill="1"/>
    <xf numFmtId="0" fontId="0" fillId="7" borderId="12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0" xfId="0" applyFill="1" applyBorder="1"/>
    <xf numFmtId="0" fontId="0" fillId="7" borderId="15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6" applyNumberFormat="1" applyFont="1" applyFill="1" applyBorder="1" applyAlignment="1">
      <alignment horizontal="left" vertical="top"/>
    </xf>
    <xf numFmtId="164" fontId="0" fillId="7" borderId="11" xfId="6" applyNumberFormat="1" applyFont="1" applyFill="1" applyBorder="1" applyAlignment="1">
      <alignment horizontal="left" vertical="top"/>
    </xf>
    <xf numFmtId="164" fontId="0" fillId="7" borderId="0" xfId="6" applyNumberFormat="1" applyFont="1" applyFill="1" applyBorder="1" applyAlignment="1">
      <alignment horizontal="left" vertical="top"/>
    </xf>
    <xf numFmtId="164" fontId="0" fillId="7" borderId="13" xfId="6" applyNumberFormat="1" applyFont="1" applyFill="1" applyBorder="1" applyAlignment="1">
      <alignment horizontal="left" vertical="top"/>
    </xf>
    <xf numFmtId="164" fontId="0" fillId="7" borderId="15" xfId="6" applyNumberFormat="1" applyFont="1" applyFill="1" applyBorder="1" applyAlignment="1">
      <alignment horizontal="left" vertical="top"/>
    </xf>
    <xf numFmtId="164" fontId="0" fillId="7" borderId="16" xfId="6" applyNumberFormat="1" applyFont="1" applyFill="1" applyBorder="1" applyAlignment="1">
      <alignment horizontal="left" vertical="top"/>
    </xf>
    <xf numFmtId="164" fontId="2" fillId="3" borderId="18" xfId="6" applyNumberFormat="1" applyFont="1" applyFill="1" applyBorder="1" applyAlignment="1">
      <alignment horizontal="left" vertical="top"/>
    </xf>
    <xf numFmtId="164" fontId="2" fillId="3" borderId="19" xfId="6" applyNumberFormat="1" applyFont="1" applyFill="1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164" fontId="0" fillId="7" borderId="0" xfId="1" applyNumberFormat="1" applyFont="1" applyFill="1" applyAlignment="1">
      <alignment wrapText="1"/>
    </xf>
    <xf numFmtId="0" fontId="6" fillId="7" borderId="10" xfId="0" applyFont="1" applyFill="1" applyBorder="1" applyAlignment="1">
      <alignment horizontal="left" vertical="center" wrapText="1"/>
    </xf>
  </cellXfs>
  <cellStyles count="8">
    <cellStyle name="Comma" xfId="1" builtinId="3"/>
    <cellStyle name="Comma 2" xfId="2" xr:uid="{0AF41558-106B-4E4A-B488-FB74206AF0FF}"/>
    <cellStyle name="Comma 2 2" xfId="5" xr:uid="{347325DF-937D-43CE-AC7A-AFF4987A231E}"/>
    <cellStyle name="Comma 2 3" xfId="7" xr:uid="{76E9DE44-B733-4914-A72D-32D88494976F}"/>
    <cellStyle name="Comma 3" xfId="4" xr:uid="{D51552CB-E7BB-44D7-98DD-EA93DE984A01}"/>
    <cellStyle name="Comma 4" xfId="6" xr:uid="{48C29F33-FB27-4B93-AF7F-6B6FC56207E7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38</xdr:row>
      <xdr:rowOff>47625</xdr:rowOff>
    </xdr:from>
    <xdr:to>
      <xdr:col>4</xdr:col>
      <xdr:colOff>2968487</xdr:colOff>
      <xdr:row>50</xdr:row>
      <xdr:rowOff>271670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1D9B8-D96B-45A3-BFD6-41062C7BB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10868025"/>
          <a:ext cx="5123622" cy="4299088"/>
        </a:xfrm>
        <a:prstGeom prst="rect">
          <a:avLst/>
        </a:prstGeom>
      </xdr:spPr>
    </xdr:pic>
    <xdr:clientData/>
  </xdr:twoCellAnchor>
  <xdr:twoCellAnchor editAs="oneCell">
    <xdr:from>
      <xdr:col>3</xdr:col>
      <xdr:colOff>45555</xdr:colOff>
      <xdr:row>52</xdr:row>
      <xdr:rowOff>30645</xdr:rowOff>
    </xdr:from>
    <xdr:to>
      <xdr:col>5</xdr:col>
      <xdr:colOff>6627</xdr:colOff>
      <xdr:row>64</xdr:row>
      <xdr:rowOff>231914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C22AA7-5C8B-477E-B95E-2454320EA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4355" y="15482680"/>
          <a:ext cx="5149298" cy="4799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81"/>
  <sheetViews>
    <sheetView tabSelected="1" topLeftCell="A76" zoomScale="115" zoomScaleNormal="115" zoomScaleSheetLayoutView="100" workbookViewId="0">
      <selection activeCell="B39" sqref="A1:XFD1048576"/>
    </sheetView>
  </sheetViews>
  <sheetFormatPr defaultRowHeight="21" x14ac:dyDescent="0.65"/>
  <cols>
    <col min="1" max="1" width="5" style="45" customWidth="1"/>
    <col min="2" max="2" width="36.5546875" style="45" customWidth="1"/>
    <col min="3" max="3" width="40.6640625" style="45" bestFit="1" customWidth="1"/>
    <col min="4" max="4" width="32" style="45" customWidth="1"/>
    <col min="5" max="5" width="43.6640625" style="45" bestFit="1" customWidth="1"/>
    <col min="6" max="6" width="25.109375" style="45" customWidth="1"/>
    <col min="7" max="8" width="15.44140625" style="45" customWidth="1"/>
    <col min="9" max="9" width="12" style="45" customWidth="1"/>
    <col min="10" max="10" width="12.44140625" style="45" customWidth="1"/>
    <col min="11" max="11" width="29" style="45" customWidth="1"/>
    <col min="12" max="16384" width="8.88671875" style="45"/>
  </cols>
  <sheetData>
    <row r="2" spans="2:7" ht="21.6" x14ac:dyDescent="0.7">
      <c r="C2" s="130" t="s">
        <v>119</v>
      </c>
      <c r="D2" s="131"/>
      <c r="E2" s="132"/>
    </row>
    <row r="4" spans="2:7" ht="21.6" x14ac:dyDescent="0.7">
      <c r="B4" s="133" t="s">
        <v>120</v>
      </c>
      <c r="C4" s="134"/>
      <c r="G4" s="46"/>
    </row>
    <row r="5" spans="2:7" ht="43.2" x14ac:dyDescent="0.7">
      <c r="B5" s="47" t="s">
        <v>35</v>
      </c>
      <c r="C5" s="48"/>
    </row>
    <row r="6" spans="2:7" ht="30" customHeight="1" x14ac:dyDescent="0.65">
      <c r="B6" s="151" t="s">
        <v>121</v>
      </c>
      <c r="C6" s="155" t="s">
        <v>0</v>
      </c>
      <c r="D6" s="155" t="s">
        <v>1</v>
      </c>
      <c r="E6" s="135" t="s">
        <v>2</v>
      </c>
      <c r="F6" s="136"/>
      <c r="G6" s="153" t="s">
        <v>7</v>
      </c>
    </row>
    <row r="7" spans="2:7" ht="43.2" x14ac:dyDescent="0.65">
      <c r="B7" s="152"/>
      <c r="C7" s="156"/>
      <c r="D7" s="156"/>
      <c r="E7" s="12" t="s">
        <v>32</v>
      </c>
      <c r="F7" s="12" t="s">
        <v>33</v>
      </c>
      <c r="G7" s="154"/>
    </row>
    <row r="8" spans="2:7" ht="21.6" x14ac:dyDescent="0.7">
      <c r="B8" s="3" t="s">
        <v>36</v>
      </c>
      <c r="C8" s="49">
        <v>214</v>
      </c>
      <c r="D8" s="50">
        <v>159936</v>
      </c>
      <c r="E8" s="50">
        <v>0</v>
      </c>
      <c r="F8" s="50">
        <v>133.48000000000002</v>
      </c>
      <c r="G8" s="51">
        <f>+D8-E8-F8</f>
        <v>159802.51999999999</v>
      </c>
    </row>
    <row r="9" spans="2:7" ht="21.6" x14ac:dyDescent="0.7">
      <c r="B9" s="3" t="s">
        <v>3</v>
      </c>
      <c r="C9" s="49">
        <v>212</v>
      </c>
      <c r="D9" s="50">
        <v>159117</v>
      </c>
      <c r="E9" s="50">
        <v>0</v>
      </c>
      <c r="F9" s="50">
        <v>133.48000000000002</v>
      </c>
      <c r="G9" s="51">
        <f t="shared" ref="G9:G13" si="0">+D9-E9-F9</f>
        <v>158983.51999999999</v>
      </c>
    </row>
    <row r="10" spans="2:7" ht="21.6" x14ac:dyDescent="0.7">
      <c r="B10" s="3" t="s">
        <v>4</v>
      </c>
      <c r="C10" s="197">
        <v>2</v>
      </c>
      <c r="D10" s="50">
        <v>819</v>
      </c>
      <c r="E10" s="50">
        <v>0</v>
      </c>
      <c r="F10" s="50">
        <v>0</v>
      </c>
      <c r="G10" s="51">
        <f t="shared" si="0"/>
        <v>819</v>
      </c>
    </row>
    <row r="11" spans="2:7" ht="21.6" x14ac:dyDescent="0.7">
      <c r="B11" s="3" t="s">
        <v>47</v>
      </c>
      <c r="C11" s="197">
        <v>2</v>
      </c>
      <c r="D11" s="50">
        <v>819</v>
      </c>
      <c r="E11" s="50">
        <v>0</v>
      </c>
      <c r="F11" s="50">
        <v>0</v>
      </c>
      <c r="G11" s="51">
        <f t="shared" si="0"/>
        <v>819</v>
      </c>
    </row>
    <row r="12" spans="2:7" ht="21.6" x14ac:dyDescent="0.7">
      <c r="B12" s="3" t="s">
        <v>5</v>
      </c>
      <c r="C12" s="52">
        <v>0</v>
      </c>
      <c r="D12" s="50">
        <v>0</v>
      </c>
      <c r="E12" s="50">
        <v>0</v>
      </c>
      <c r="F12" s="50">
        <v>0</v>
      </c>
      <c r="G12" s="51">
        <f t="shared" si="0"/>
        <v>0</v>
      </c>
    </row>
    <row r="13" spans="2:7" ht="21.6" x14ac:dyDescent="0.7">
      <c r="B13" s="3" t="s">
        <v>34</v>
      </c>
      <c r="C13" s="52">
        <v>0</v>
      </c>
      <c r="D13" s="50">
        <v>0</v>
      </c>
      <c r="E13" s="50">
        <v>0</v>
      </c>
      <c r="F13" s="50">
        <v>0</v>
      </c>
      <c r="G13" s="51">
        <f t="shared" si="0"/>
        <v>0</v>
      </c>
    </row>
    <row r="14" spans="2:7" ht="22.2" thickBot="1" x14ac:dyDescent="0.75">
      <c r="B14" s="32" t="s">
        <v>6</v>
      </c>
      <c r="C14" s="53">
        <v>2</v>
      </c>
      <c r="D14" s="54"/>
      <c r="E14" s="54"/>
      <c r="F14" s="54"/>
      <c r="G14" s="55"/>
    </row>
    <row r="15" spans="2:7" ht="22.2" thickBot="1" x14ac:dyDescent="0.75">
      <c r="B15" s="56"/>
      <c r="C15" s="57"/>
      <c r="D15" s="50"/>
      <c r="E15" s="50"/>
      <c r="F15" s="50"/>
      <c r="G15" s="50"/>
    </row>
    <row r="16" spans="2:7" ht="28.5" customHeight="1" thickBot="1" x14ac:dyDescent="0.7">
      <c r="B16" s="13" t="s">
        <v>121</v>
      </c>
      <c r="C16" s="14" t="s">
        <v>0</v>
      </c>
      <c r="D16" s="6" t="s">
        <v>7</v>
      </c>
    </row>
    <row r="17" spans="2:6" ht="21.6" x14ac:dyDescent="0.7">
      <c r="B17" s="26" t="s">
        <v>8</v>
      </c>
      <c r="C17" s="58">
        <v>159</v>
      </c>
      <c r="D17" s="59">
        <v>109418.70000000004</v>
      </c>
    </row>
    <row r="18" spans="2:6" ht="21.6" x14ac:dyDescent="0.7">
      <c r="B18" s="3" t="s">
        <v>3</v>
      </c>
      <c r="C18" s="50">
        <v>155</v>
      </c>
      <c r="D18" s="51">
        <v>103559.65000000002</v>
      </c>
    </row>
    <row r="19" spans="2:6" ht="21.6" x14ac:dyDescent="0.7">
      <c r="B19" s="3" t="s">
        <v>4</v>
      </c>
      <c r="C19" s="50">
        <v>4</v>
      </c>
      <c r="D19" s="51">
        <v>5859.05</v>
      </c>
    </row>
    <row r="20" spans="2:6" ht="21.6" x14ac:dyDescent="0.7">
      <c r="B20" s="3" t="s">
        <v>47</v>
      </c>
      <c r="C20" s="50">
        <v>1</v>
      </c>
      <c r="D20" s="51">
        <v>181.41</v>
      </c>
    </row>
    <row r="21" spans="2:6" ht="21.6" x14ac:dyDescent="0.7">
      <c r="B21" s="3" t="s">
        <v>75</v>
      </c>
      <c r="C21" s="50">
        <v>3</v>
      </c>
      <c r="D21" s="51">
        <v>5677.64</v>
      </c>
    </row>
    <row r="22" spans="2:6" ht="21.6" x14ac:dyDescent="0.7">
      <c r="B22" s="3" t="s">
        <v>5</v>
      </c>
      <c r="C22" s="50">
        <v>0</v>
      </c>
      <c r="D22" s="51">
        <v>0</v>
      </c>
    </row>
    <row r="23" spans="2:6" ht="22.2" thickBot="1" x14ac:dyDescent="0.75">
      <c r="B23" s="32" t="s">
        <v>9</v>
      </c>
      <c r="C23" s="60">
        <v>1</v>
      </c>
      <c r="D23" s="55"/>
    </row>
    <row r="24" spans="2:6" ht="21.6" x14ac:dyDescent="0.7">
      <c r="B24" s="56"/>
      <c r="C24" s="61"/>
      <c r="D24" s="50"/>
      <c r="F24" s="62"/>
    </row>
    <row r="25" spans="2:6" ht="43.2" x14ac:dyDescent="0.7">
      <c r="B25" s="63" t="s">
        <v>122</v>
      </c>
      <c r="C25" s="64"/>
    </row>
    <row r="26" spans="2:6" ht="22.2" thickBot="1" x14ac:dyDescent="0.7">
      <c r="B26" s="1" t="s">
        <v>30</v>
      </c>
      <c r="C26" s="1" t="s">
        <v>31</v>
      </c>
    </row>
    <row r="27" spans="2:6" x14ac:dyDescent="0.65">
      <c r="B27" s="65" t="s">
        <v>98</v>
      </c>
      <c r="C27" s="66" t="s">
        <v>110</v>
      </c>
    </row>
    <row r="28" spans="2:6" x14ac:dyDescent="0.65">
      <c r="B28" s="67" t="s">
        <v>154</v>
      </c>
      <c r="C28" s="16" t="s">
        <v>106</v>
      </c>
    </row>
    <row r="29" spans="2:6" x14ac:dyDescent="0.65">
      <c r="B29" s="67" t="s">
        <v>155</v>
      </c>
      <c r="C29" s="16" t="s">
        <v>111</v>
      </c>
    </row>
    <row r="30" spans="2:6" x14ac:dyDescent="0.65">
      <c r="B30" s="67" t="s">
        <v>99</v>
      </c>
      <c r="C30" s="16" t="s">
        <v>112</v>
      </c>
    </row>
    <row r="31" spans="2:6" x14ac:dyDescent="0.65">
      <c r="B31" s="67" t="s">
        <v>156</v>
      </c>
      <c r="C31" s="16" t="s">
        <v>100</v>
      </c>
    </row>
    <row r="32" spans="2:6" x14ac:dyDescent="0.65">
      <c r="B32" s="67" t="s">
        <v>157</v>
      </c>
      <c r="C32" s="16" t="s">
        <v>107</v>
      </c>
    </row>
    <row r="33" spans="2:8" x14ac:dyDescent="0.65">
      <c r="B33" s="67" t="s">
        <v>158</v>
      </c>
      <c r="C33" s="16" t="s">
        <v>101</v>
      </c>
      <c r="E33" s="67"/>
    </row>
    <row r="34" spans="2:8" x14ac:dyDescent="0.65">
      <c r="B34" s="67" t="s">
        <v>159</v>
      </c>
      <c r="C34" s="16"/>
    </row>
    <row r="35" spans="2:8" ht="21.6" thickBot="1" x14ac:dyDescent="0.7">
      <c r="B35" s="68" t="s">
        <v>113</v>
      </c>
      <c r="C35" s="69"/>
    </row>
    <row r="36" spans="2:8" x14ac:dyDescent="0.65">
      <c r="B36" s="49"/>
      <c r="C36" s="49"/>
    </row>
    <row r="37" spans="2:8" ht="21.6" x14ac:dyDescent="0.7">
      <c r="B37" s="141" t="s">
        <v>123</v>
      </c>
      <c r="C37" s="142"/>
    </row>
    <row r="38" spans="2:8" ht="22.2" thickBot="1" x14ac:dyDescent="0.75">
      <c r="B38" s="70" t="s">
        <v>77</v>
      </c>
      <c r="C38" s="71"/>
    </row>
    <row r="39" spans="2:8" ht="21.6" x14ac:dyDescent="0.7">
      <c r="B39" s="157" t="s">
        <v>79</v>
      </c>
      <c r="C39" s="158"/>
      <c r="D39"/>
      <c r="E39"/>
      <c r="F39"/>
      <c r="G39"/>
      <c r="H39"/>
    </row>
    <row r="40" spans="2:8" ht="21.6" x14ac:dyDescent="0.7">
      <c r="B40" s="166" t="s">
        <v>80</v>
      </c>
      <c r="C40" s="16" t="s">
        <v>114</v>
      </c>
      <c r="D40"/>
      <c r="E40"/>
      <c r="F40"/>
      <c r="G40"/>
      <c r="H40"/>
    </row>
    <row r="41" spans="2:8" ht="21.6" x14ac:dyDescent="0.7">
      <c r="B41" s="166" t="s">
        <v>81</v>
      </c>
      <c r="C41" s="167" t="s">
        <v>139</v>
      </c>
      <c r="D41"/>
      <c r="E41"/>
      <c r="F41"/>
      <c r="G41"/>
      <c r="H41"/>
    </row>
    <row r="42" spans="2:8" ht="21.6" x14ac:dyDescent="0.7">
      <c r="B42" s="166" t="s">
        <v>82</v>
      </c>
      <c r="C42" s="164">
        <v>218725</v>
      </c>
      <c r="D42"/>
      <c r="E42"/>
      <c r="F42"/>
      <c r="G42"/>
      <c r="H42"/>
    </row>
    <row r="43" spans="2:8" ht="21.6" x14ac:dyDescent="0.7">
      <c r="B43" s="166" t="s">
        <v>83</v>
      </c>
      <c r="C43" s="167" t="s">
        <v>140</v>
      </c>
      <c r="D43"/>
      <c r="E43"/>
      <c r="F43"/>
      <c r="G43"/>
      <c r="H43"/>
    </row>
    <row r="44" spans="2:8" ht="42" x14ac:dyDescent="0.65">
      <c r="B44" s="35" t="s">
        <v>84</v>
      </c>
      <c r="C44" s="16" t="s">
        <v>141</v>
      </c>
      <c r="D44"/>
      <c r="E44"/>
      <c r="F44"/>
      <c r="G44"/>
      <c r="H44"/>
    </row>
    <row r="45" spans="2:8" ht="21.6" x14ac:dyDescent="0.65">
      <c r="B45" s="35" t="s">
        <v>114</v>
      </c>
      <c r="C45" s="16" t="s">
        <v>142</v>
      </c>
      <c r="D45"/>
      <c r="E45"/>
      <c r="F45"/>
      <c r="G45"/>
      <c r="H45"/>
    </row>
    <row r="46" spans="2:8" ht="64.8" x14ac:dyDescent="0.7">
      <c r="B46" s="168" t="s">
        <v>85</v>
      </c>
      <c r="C46" s="29" t="s">
        <v>143</v>
      </c>
      <c r="D46"/>
      <c r="E46"/>
      <c r="F46"/>
      <c r="G46"/>
      <c r="H46"/>
    </row>
    <row r="47" spans="2:8" ht="21.6" x14ac:dyDescent="0.7">
      <c r="B47" s="28" t="s">
        <v>86</v>
      </c>
      <c r="C47" s="169" t="s">
        <v>87</v>
      </c>
      <c r="D47"/>
      <c r="E47"/>
      <c r="F47"/>
      <c r="G47"/>
      <c r="H47"/>
    </row>
    <row r="48" spans="2:8" ht="21.6" x14ac:dyDescent="0.7">
      <c r="B48" s="166" t="s">
        <v>88</v>
      </c>
      <c r="C48" s="16" t="s">
        <v>144</v>
      </c>
      <c r="D48"/>
      <c r="E48"/>
      <c r="F48"/>
      <c r="G48"/>
      <c r="H48"/>
    </row>
    <row r="49" spans="2:8" ht="21.6" x14ac:dyDescent="0.7">
      <c r="B49" s="3" t="s">
        <v>89</v>
      </c>
      <c r="C49" s="16" t="s">
        <v>145</v>
      </c>
      <c r="D49"/>
      <c r="E49"/>
      <c r="F49"/>
      <c r="G49"/>
      <c r="H49"/>
    </row>
    <row r="50" spans="2:8" ht="21.6" x14ac:dyDescent="0.7">
      <c r="B50" s="166" t="s">
        <v>90</v>
      </c>
      <c r="C50" s="36" t="s">
        <v>146</v>
      </c>
      <c r="D50"/>
      <c r="E50"/>
      <c r="F50"/>
      <c r="G50"/>
      <c r="H50"/>
    </row>
    <row r="51" spans="2:8" ht="22.2" thickBot="1" x14ac:dyDescent="0.75">
      <c r="B51" s="170" t="s">
        <v>91</v>
      </c>
      <c r="C51" s="171" t="s">
        <v>97</v>
      </c>
      <c r="D51"/>
      <c r="E51"/>
      <c r="F51"/>
      <c r="G51"/>
      <c r="H51"/>
    </row>
    <row r="52" spans="2:8" ht="21.6" thickBot="1" x14ac:dyDescent="0.7">
      <c r="B52"/>
      <c r="C52"/>
      <c r="D52"/>
      <c r="E52"/>
      <c r="F52"/>
      <c r="G52"/>
      <c r="H52"/>
    </row>
    <row r="53" spans="2:8" ht="21.6" x14ac:dyDescent="0.7">
      <c r="B53" s="157" t="s">
        <v>79</v>
      </c>
      <c r="C53" s="158"/>
      <c r="D53"/>
      <c r="E53"/>
      <c r="F53"/>
      <c r="G53"/>
      <c r="H53"/>
    </row>
    <row r="54" spans="2:8" ht="21.6" x14ac:dyDescent="0.7">
      <c r="B54" s="166" t="s">
        <v>80</v>
      </c>
      <c r="C54" s="16" t="s">
        <v>114</v>
      </c>
      <c r="D54"/>
      <c r="E54"/>
      <c r="F54"/>
      <c r="G54"/>
      <c r="H54"/>
    </row>
    <row r="55" spans="2:8" ht="21.6" x14ac:dyDescent="0.7">
      <c r="B55" s="166" t="s">
        <v>81</v>
      </c>
      <c r="C55" s="167" t="s">
        <v>17</v>
      </c>
      <c r="D55"/>
      <c r="E55"/>
      <c r="F55"/>
      <c r="G55"/>
      <c r="H55"/>
    </row>
    <row r="56" spans="2:8" ht="21.6" x14ac:dyDescent="0.7">
      <c r="B56" s="166" t="s">
        <v>82</v>
      </c>
      <c r="C56" s="164">
        <v>114213</v>
      </c>
      <c r="D56"/>
      <c r="E56"/>
      <c r="F56"/>
      <c r="G56"/>
      <c r="H56"/>
    </row>
    <row r="57" spans="2:8" ht="21.6" x14ac:dyDescent="0.7">
      <c r="B57" s="166" t="s">
        <v>83</v>
      </c>
      <c r="C57" s="167" t="s">
        <v>147</v>
      </c>
      <c r="D57"/>
      <c r="E57"/>
      <c r="F57"/>
      <c r="G57"/>
      <c r="H57"/>
    </row>
    <row r="58" spans="2:8" ht="105" x14ac:dyDescent="0.65">
      <c r="B58" s="35" t="s">
        <v>84</v>
      </c>
      <c r="C58" s="16" t="s">
        <v>148</v>
      </c>
      <c r="D58"/>
      <c r="E58"/>
      <c r="F58"/>
      <c r="G58"/>
      <c r="H58"/>
    </row>
    <row r="59" spans="2:8" ht="21.6" x14ac:dyDescent="0.65">
      <c r="B59" s="35" t="s">
        <v>114</v>
      </c>
      <c r="C59" s="16" t="s">
        <v>149</v>
      </c>
      <c r="D59"/>
      <c r="E59"/>
      <c r="F59"/>
      <c r="G59"/>
      <c r="H59"/>
    </row>
    <row r="60" spans="2:8" ht="43.2" x14ac:dyDescent="0.7">
      <c r="B60" s="168" t="s">
        <v>85</v>
      </c>
      <c r="C60" s="29" t="s">
        <v>150</v>
      </c>
      <c r="D60"/>
      <c r="E60"/>
      <c r="F60"/>
      <c r="G60"/>
      <c r="H60"/>
    </row>
    <row r="61" spans="2:8" ht="21.6" x14ac:dyDescent="0.7">
      <c r="B61" s="28" t="s">
        <v>86</v>
      </c>
      <c r="C61" s="169" t="s">
        <v>87</v>
      </c>
      <c r="D61"/>
      <c r="E61"/>
      <c r="F61"/>
      <c r="G61"/>
      <c r="H61"/>
    </row>
    <row r="62" spans="2:8" ht="21.6" x14ac:dyDescent="0.7">
      <c r="B62" s="166" t="s">
        <v>88</v>
      </c>
      <c r="C62" s="16" t="s">
        <v>151</v>
      </c>
      <c r="D62"/>
      <c r="E62"/>
      <c r="F62"/>
      <c r="G62"/>
      <c r="H62"/>
    </row>
    <row r="63" spans="2:8" ht="21.6" x14ac:dyDescent="0.7">
      <c r="B63" s="3" t="s">
        <v>89</v>
      </c>
      <c r="C63" s="16" t="s">
        <v>152</v>
      </c>
      <c r="D63"/>
      <c r="E63"/>
      <c r="F63"/>
      <c r="G63"/>
      <c r="H63"/>
    </row>
    <row r="64" spans="2:8" ht="21.6" x14ac:dyDescent="0.7">
      <c r="B64" s="166" t="s">
        <v>90</v>
      </c>
      <c r="C64" s="36" t="s">
        <v>153</v>
      </c>
      <c r="D64"/>
      <c r="E64"/>
      <c r="F64"/>
      <c r="G64"/>
      <c r="H64"/>
    </row>
    <row r="65" spans="2:8" ht="22.2" thickBot="1" x14ac:dyDescent="0.75">
      <c r="B65" s="170" t="s">
        <v>91</v>
      </c>
      <c r="C65" s="171" t="s">
        <v>97</v>
      </c>
      <c r="D65"/>
      <c r="E65"/>
      <c r="F65"/>
      <c r="G65"/>
      <c r="H65"/>
    </row>
    <row r="66" spans="2:8" ht="21.6" x14ac:dyDescent="0.7">
      <c r="B66" s="56"/>
      <c r="C66" s="49"/>
    </row>
    <row r="67" spans="2:8" ht="21.6" x14ac:dyDescent="0.7">
      <c r="B67" s="70" t="s">
        <v>78</v>
      </c>
      <c r="C67" s="49"/>
    </row>
    <row r="68" spans="2:8" ht="21.6" x14ac:dyDescent="0.7">
      <c r="B68" s="72"/>
      <c r="C68" s="49"/>
    </row>
    <row r="69" spans="2:8" ht="22.2" thickBot="1" x14ac:dyDescent="0.75">
      <c r="B69" s="159" t="s">
        <v>95</v>
      </c>
      <c r="C69" s="160"/>
    </row>
    <row r="70" spans="2:8" ht="21.6" x14ac:dyDescent="0.7">
      <c r="B70" s="26" t="s">
        <v>80</v>
      </c>
      <c r="C70" s="163" t="s">
        <v>116</v>
      </c>
    </row>
    <row r="71" spans="2:8" ht="21.6" x14ac:dyDescent="0.7">
      <c r="B71" s="3" t="s">
        <v>81</v>
      </c>
      <c r="C71" s="16" t="s">
        <v>20</v>
      </c>
    </row>
    <row r="72" spans="2:8" ht="21.6" x14ac:dyDescent="0.7">
      <c r="B72" s="3" t="s">
        <v>82</v>
      </c>
      <c r="C72" s="164">
        <v>67803</v>
      </c>
    </row>
    <row r="73" spans="2:8" ht="21.6" x14ac:dyDescent="0.7">
      <c r="B73" s="3" t="s">
        <v>83</v>
      </c>
      <c r="C73" s="164">
        <v>6528675985</v>
      </c>
    </row>
    <row r="74" spans="2:8" ht="42" x14ac:dyDescent="0.65">
      <c r="B74" s="37" t="s">
        <v>84</v>
      </c>
      <c r="C74" s="27" t="s">
        <v>133</v>
      </c>
    </row>
    <row r="75" spans="2:8" ht="21.6" x14ac:dyDescent="0.65">
      <c r="B75" s="37" t="s">
        <v>114</v>
      </c>
      <c r="C75" s="27" t="s">
        <v>134</v>
      </c>
    </row>
    <row r="76" spans="2:8" ht="21.6" x14ac:dyDescent="0.7">
      <c r="B76" s="28" t="s">
        <v>85</v>
      </c>
      <c r="C76" s="31" t="s">
        <v>115</v>
      </c>
    </row>
    <row r="77" spans="2:8" ht="39.6" customHeight="1" x14ac:dyDescent="0.7">
      <c r="B77" s="28" t="s">
        <v>86</v>
      </c>
      <c r="C77" s="165" t="s">
        <v>87</v>
      </c>
    </row>
    <row r="78" spans="2:8" ht="21.6" x14ac:dyDescent="0.7">
      <c r="B78" s="3" t="s">
        <v>88</v>
      </c>
      <c r="C78" s="16" t="s">
        <v>135</v>
      </c>
    </row>
    <row r="79" spans="2:8" ht="21.6" x14ac:dyDescent="0.7">
      <c r="B79" s="3" t="s">
        <v>89</v>
      </c>
      <c r="C79" s="16" t="s">
        <v>136</v>
      </c>
    </row>
    <row r="80" spans="2:8" ht="42.6" x14ac:dyDescent="0.7">
      <c r="B80" s="3" t="s">
        <v>90</v>
      </c>
      <c r="C80" s="36" t="s">
        <v>137</v>
      </c>
    </row>
    <row r="81" spans="2:8" ht="22.2" thickBot="1" x14ac:dyDescent="0.75">
      <c r="B81" s="32" t="s">
        <v>91</v>
      </c>
      <c r="C81" s="33" t="s">
        <v>138</v>
      </c>
    </row>
    <row r="83" spans="2:8" ht="22.2" thickBot="1" x14ac:dyDescent="0.75">
      <c r="B83" s="73" t="s">
        <v>60</v>
      </c>
    </row>
    <row r="84" spans="2:8" ht="43.8" thickBot="1" x14ac:dyDescent="0.75">
      <c r="B84" s="74" t="s">
        <v>10</v>
      </c>
      <c r="C84" s="75" t="s">
        <v>61</v>
      </c>
      <c r="D84" s="75" t="s">
        <v>76</v>
      </c>
      <c r="E84" s="75" t="s">
        <v>62</v>
      </c>
      <c r="F84" s="75" t="s">
        <v>63</v>
      </c>
      <c r="G84" s="75" t="s">
        <v>64</v>
      </c>
      <c r="H84" s="76" t="s">
        <v>65</v>
      </c>
    </row>
    <row r="85" spans="2:8" x14ac:dyDescent="0.65">
      <c r="B85" s="77">
        <v>45673</v>
      </c>
      <c r="C85" s="78" t="s">
        <v>13</v>
      </c>
      <c r="D85" s="78" t="s">
        <v>92</v>
      </c>
      <c r="E85" s="30" t="s">
        <v>94</v>
      </c>
      <c r="F85" s="79">
        <v>45673.396516203706</v>
      </c>
      <c r="G85" s="78">
        <v>1</v>
      </c>
      <c r="H85" s="80">
        <v>529</v>
      </c>
    </row>
    <row r="86" spans="2:8" ht="21.6" thickBot="1" x14ac:dyDescent="0.7">
      <c r="B86" s="81">
        <v>45673</v>
      </c>
      <c r="C86" s="82" t="s">
        <v>191</v>
      </c>
      <c r="D86" s="82" t="s">
        <v>92</v>
      </c>
      <c r="E86" s="30" t="s">
        <v>192</v>
      </c>
      <c r="F86" s="79">
        <v>45673.344907407409</v>
      </c>
      <c r="G86" s="82">
        <v>1</v>
      </c>
      <c r="H86" s="83">
        <v>290</v>
      </c>
    </row>
    <row r="87" spans="2:8" ht="22.2" thickBot="1" x14ac:dyDescent="0.75">
      <c r="B87" s="84" t="s">
        <v>66</v>
      </c>
      <c r="C87" s="85"/>
      <c r="D87" s="85"/>
      <c r="E87" s="85"/>
      <c r="F87" s="85"/>
      <c r="G87" s="85">
        <f>SUM(G85:G86)</f>
        <v>2</v>
      </c>
      <c r="H87" s="86">
        <f>SUM(H85:H86)</f>
        <v>819</v>
      </c>
    </row>
    <row r="88" spans="2:8" ht="21.6" x14ac:dyDescent="0.7">
      <c r="B88" s="72"/>
      <c r="C88" s="46" t="s">
        <v>102</v>
      </c>
      <c r="D88" s="46"/>
      <c r="E88" s="46"/>
      <c r="F88" s="46"/>
      <c r="G88" s="87"/>
    </row>
    <row r="89" spans="2:8" ht="22.2" thickBot="1" x14ac:dyDescent="0.75">
      <c r="B89" s="88" t="s">
        <v>73</v>
      </c>
    </row>
    <row r="90" spans="2:8" ht="43.8" thickBot="1" x14ac:dyDescent="0.75">
      <c r="B90" s="89" t="s">
        <v>10</v>
      </c>
      <c r="C90" s="90" t="s">
        <v>61</v>
      </c>
      <c r="D90" s="90" t="s">
        <v>76</v>
      </c>
      <c r="E90" s="90" t="s">
        <v>62</v>
      </c>
      <c r="F90" s="90" t="s">
        <v>63</v>
      </c>
      <c r="G90" s="90" t="s">
        <v>64</v>
      </c>
      <c r="H90" s="91" t="s">
        <v>65</v>
      </c>
    </row>
    <row r="91" spans="2:8" x14ac:dyDescent="0.65">
      <c r="B91" s="77">
        <v>45673</v>
      </c>
      <c r="C91" s="44" t="s">
        <v>176</v>
      </c>
      <c r="D91" s="44" t="s">
        <v>194</v>
      </c>
      <c r="E91" s="198" t="s">
        <v>193</v>
      </c>
      <c r="F91" s="21" t="s">
        <v>197</v>
      </c>
      <c r="G91" s="78">
        <v>1</v>
      </c>
      <c r="H91" s="92">
        <v>1683.14</v>
      </c>
    </row>
    <row r="92" spans="2:8" x14ac:dyDescent="0.65">
      <c r="B92" s="81">
        <v>45673</v>
      </c>
      <c r="C92" s="93" t="s">
        <v>179</v>
      </c>
      <c r="D92" s="93" t="s">
        <v>194</v>
      </c>
      <c r="E92" s="30" t="s">
        <v>193</v>
      </c>
      <c r="F92" s="25" t="s">
        <v>198</v>
      </c>
      <c r="G92" s="82">
        <v>1</v>
      </c>
      <c r="H92" s="94">
        <v>3994.5</v>
      </c>
    </row>
    <row r="93" spans="2:8" x14ac:dyDescent="0.65">
      <c r="B93" s="81">
        <v>45673</v>
      </c>
      <c r="C93" s="93" t="s">
        <v>139</v>
      </c>
      <c r="D93" s="93" t="s">
        <v>92</v>
      </c>
      <c r="E93" s="30" t="s">
        <v>94</v>
      </c>
      <c r="F93" s="25" t="s">
        <v>199</v>
      </c>
      <c r="G93" s="82">
        <v>1</v>
      </c>
      <c r="H93" s="94">
        <v>181.41</v>
      </c>
    </row>
    <row r="94" spans="2:8" x14ac:dyDescent="0.65">
      <c r="B94" s="81">
        <v>45673</v>
      </c>
      <c r="C94" s="93" t="s">
        <v>20</v>
      </c>
      <c r="D94" s="93" t="s">
        <v>194</v>
      </c>
      <c r="E94" s="30" t="s">
        <v>193</v>
      </c>
      <c r="F94" s="25" t="s">
        <v>200</v>
      </c>
      <c r="G94" s="82">
        <v>1</v>
      </c>
      <c r="H94" s="94">
        <v>0</v>
      </c>
    </row>
    <row r="95" spans="2:8" ht="22.2" thickBot="1" x14ac:dyDescent="0.75">
      <c r="B95" s="95" t="s">
        <v>66</v>
      </c>
      <c r="C95" s="96"/>
      <c r="D95" s="96"/>
      <c r="E95" s="96"/>
      <c r="F95" s="96"/>
      <c r="G95" s="96">
        <f>SUM(G91:G94)</f>
        <v>4</v>
      </c>
      <c r="H95" s="97">
        <f>SUM(H91:H94)</f>
        <v>5859.05</v>
      </c>
    </row>
    <row r="96" spans="2:8" ht="21.6" x14ac:dyDescent="0.7">
      <c r="B96" s="98"/>
      <c r="C96" s="56"/>
      <c r="D96" s="56"/>
      <c r="E96" s="56"/>
      <c r="F96" s="56"/>
      <c r="G96" s="56"/>
    </row>
    <row r="97" spans="2:7" ht="21.6" x14ac:dyDescent="0.7">
      <c r="B97" s="173" t="s">
        <v>160</v>
      </c>
      <c r="C97" s="172"/>
      <c r="D97" s="172"/>
      <c r="E97" s="196"/>
      <c r="F97" s="46"/>
      <c r="G97" s="99"/>
    </row>
    <row r="98" spans="2:7" ht="36.75" customHeight="1" thickBot="1" x14ac:dyDescent="0.75">
      <c r="B98" s="181" t="s">
        <v>11</v>
      </c>
      <c r="C98" s="182" t="s">
        <v>161</v>
      </c>
      <c r="D98" s="180" t="s">
        <v>162</v>
      </c>
      <c r="E98" s="180" t="s">
        <v>163</v>
      </c>
      <c r="F98" s="46"/>
      <c r="G98" s="99"/>
    </row>
    <row r="99" spans="2:7" ht="21.6" x14ac:dyDescent="0.7">
      <c r="B99" s="176" t="s">
        <v>164</v>
      </c>
      <c r="C99" s="178" t="s">
        <v>165</v>
      </c>
      <c r="D99" s="185">
        <v>5</v>
      </c>
      <c r="E99" s="186">
        <v>3</v>
      </c>
      <c r="F99" s="46"/>
      <c r="G99" s="99"/>
    </row>
    <row r="100" spans="2:7" ht="21.6" x14ac:dyDescent="0.7">
      <c r="B100" s="175" t="s">
        <v>18</v>
      </c>
      <c r="C100" s="174" t="s">
        <v>165</v>
      </c>
      <c r="D100" s="187">
        <v>8</v>
      </c>
      <c r="E100" s="188">
        <v>11</v>
      </c>
      <c r="F100" s="46"/>
      <c r="G100" s="99"/>
    </row>
    <row r="101" spans="2:7" ht="21.6" x14ac:dyDescent="0.7">
      <c r="B101" s="175" t="s">
        <v>166</v>
      </c>
      <c r="C101" s="174" t="s">
        <v>165</v>
      </c>
      <c r="D101" s="187">
        <v>7</v>
      </c>
      <c r="E101" s="188">
        <v>10</v>
      </c>
      <c r="F101" s="46"/>
    </row>
    <row r="102" spans="2:7" ht="21.6" x14ac:dyDescent="0.7">
      <c r="B102" s="175" t="s">
        <v>167</v>
      </c>
      <c r="C102" s="174" t="s">
        <v>165</v>
      </c>
      <c r="D102" s="187">
        <v>7</v>
      </c>
      <c r="E102" s="188">
        <v>3</v>
      </c>
      <c r="F102" s="46"/>
    </row>
    <row r="103" spans="2:7" ht="21.6" x14ac:dyDescent="0.7">
      <c r="B103" s="175" t="s">
        <v>139</v>
      </c>
      <c r="C103" s="174" t="s">
        <v>165</v>
      </c>
      <c r="D103" s="187">
        <v>19</v>
      </c>
      <c r="E103" s="188">
        <v>15</v>
      </c>
      <c r="F103" s="46"/>
    </row>
    <row r="104" spans="2:7" ht="21.6" x14ac:dyDescent="0.7">
      <c r="B104" s="175" t="s">
        <v>19</v>
      </c>
      <c r="C104" s="174" t="s">
        <v>165</v>
      </c>
      <c r="D104" s="187">
        <v>10</v>
      </c>
      <c r="E104" s="188">
        <v>5</v>
      </c>
      <c r="F104" s="46"/>
    </row>
    <row r="105" spans="2:7" ht="22.2" thickBot="1" x14ac:dyDescent="0.75">
      <c r="B105" s="177" t="s">
        <v>20</v>
      </c>
      <c r="C105" s="179" t="s">
        <v>168</v>
      </c>
      <c r="D105" s="189">
        <v>24</v>
      </c>
      <c r="E105" s="190">
        <v>10</v>
      </c>
      <c r="F105" s="46"/>
    </row>
    <row r="106" spans="2:7" ht="22.2" thickBot="1" x14ac:dyDescent="0.75">
      <c r="B106" s="183" t="s">
        <v>169</v>
      </c>
      <c r="C106" s="184"/>
      <c r="D106" s="191">
        <v>11.428571428571429</v>
      </c>
      <c r="E106" s="192">
        <v>8.1428571428571423</v>
      </c>
      <c r="F106" s="46"/>
    </row>
    <row r="107" spans="2:7" ht="21.6" x14ac:dyDescent="0.7">
      <c r="B107" s="175" t="s">
        <v>14</v>
      </c>
      <c r="C107" s="174" t="s">
        <v>170</v>
      </c>
      <c r="D107" s="187">
        <v>24</v>
      </c>
      <c r="E107" s="188">
        <v>17</v>
      </c>
      <c r="F107" s="46"/>
    </row>
    <row r="108" spans="2:7" ht="21.6" x14ac:dyDescent="0.7">
      <c r="B108" s="175" t="s">
        <v>171</v>
      </c>
      <c r="C108" s="174" t="s">
        <v>170</v>
      </c>
      <c r="D108" s="187">
        <v>11</v>
      </c>
      <c r="E108" s="188">
        <v>4</v>
      </c>
      <c r="F108" s="46"/>
    </row>
    <row r="109" spans="2:7" ht="21.6" x14ac:dyDescent="0.7">
      <c r="B109" s="175" t="s">
        <v>172</v>
      </c>
      <c r="C109" s="174" t="s">
        <v>170</v>
      </c>
      <c r="D109" s="187">
        <v>8</v>
      </c>
      <c r="E109" s="188">
        <v>14</v>
      </c>
      <c r="F109" s="46"/>
    </row>
    <row r="110" spans="2:7" ht="21.6" x14ac:dyDescent="0.7">
      <c r="B110" s="175" t="s">
        <v>173</v>
      </c>
      <c r="C110" s="174" t="s">
        <v>170</v>
      </c>
      <c r="D110" s="187">
        <v>4</v>
      </c>
      <c r="E110" s="188">
        <v>11</v>
      </c>
      <c r="F110" s="46"/>
    </row>
    <row r="111" spans="2:7" ht="21.6" x14ac:dyDescent="0.7">
      <c r="B111" s="175" t="s">
        <v>21</v>
      </c>
      <c r="C111" s="174" t="s">
        <v>170</v>
      </c>
      <c r="D111" s="187">
        <v>12</v>
      </c>
      <c r="E111" s="188">
        <v>8</v>
      </c>
      <c r="F111" s="46"/>
    </row>
    <row r="112" spans="2:7" ht="21.6" x14ac:dyDescent="0.7">
      <c r="B112" s="175" t="s">
        <v>12</v>
      </c>
      <c r="C112" s="174" t="s">
        <v>170</v>
      </c>
      <c r="D112" s="187">
        <v>13</v>
      </c>
      <c r="E112" s="188">
        <v>9</v>
      </c>
      <c r="F112" s="46"/>
    </row>
    <row r="113" spans="2:7" ht="21.6" x14ac:dyDescent="0.7">
      <c r="B113" s="175" t="s">
        <v>22</v>
      </c>
      <c r="C113" s="174" t="s">
        <v>170</v>
      </c>
      <c r="D113" s="187">
        <v>9</v>
      </c>
      <c r="E113" s="188">
        <v>5</v>
      </c>
      <c r="F113" s="46"/>
    </row>
    <row r="114" spans="2:7" ht="21.6" x14ac:dyDescent="0.7">
      <c r="B114" s="175" t="s">
        <v>174</v>
      </c>
      <c r="C114" s="174" t="s">
        <v>170</v>
      </c>
      <c r="D114" s="187">
        <v>12</v>
      </c>
      <c r="E114" s="188">
        <v>5</v>
      </c>
      <c r="F114" s="46"/>
      <c r="G114" s="101"/>
    </row>
    <row r="115" spans="2:7" ht="22.2" thickBot="1" x14ac:dyDescent="0.75">
      <c r="B115" s="175" t="s">
        <v>175</v>
      </c>
      <c r="C115" s="174" t="s">
        <v>170</v>
      </c>
      <c r="D115" s="187">
        <v>17</v>
      </c>
      <c r="E115" s="188">
        <v>7</v>
      </c>
      <c r="F115" s="46"/>
      <c r="G115" s="101"/>
    </row>
    <row r="116" spans="2:7" ht="22.2" thickBot="1" x14ac:dyDescent="0.75">
      <c r="B116" s="183" t="s">
        <v>169</v>
      </c>
      <c r="C116" s="184"/>
      <c r="D116" s="191">
        <v>12.222222222222221</v>
      </c>
      <c r="E116" s="192">
        <v>8.8888888888888893</v>
      </c>
      <c r="F116" s="46"/>
      <c r="G116" s="101"/>
    </row>
    <row r="117" spans="2:7" ht="21.6" x14ac:dyDescent="0.7">
      <c r="B117" s="175" t="s">
        <v>176</v>
      </c>
      <c r="C117" s="174" t="s">
        <v>177</v>
      </c>
      <c r="D117" s="187">
        <v>12</v>
      </c>
      <c r="E117" s="188">
        <v>12</v>
      </c>
      <c r="F117" s="46"/>
    </row>
    <row r="118" spans="2:7" ht="21.6" x14ac:dyDescent="0.7">
      <c r="B118" s="175" t="s">
        <v>16</v>
      </c>
      <c r="C118" s="174" t="s">
        <v>177</v>
      </c>
      <c r="D118" s="187">
        <v>2</v>
      </c>
      <c r="E118" s="188">
        <v>8</v>
      </c>
      <c r="F118" s="46"/>
    </row>
    <row r="119" spans="2:7" ht="21.6" x14ac:dyDescent="0.7">
      <c r="B119" s="175" t="s">
        <v>178</v>
      </c>
      <c r="C119" s="174" t="s">
        <v>177</v>
      </c>
      <c r="D119" s="187">
        <v>15</v>
      </c>
      <c r="E119" s="188">
        <v>17</v>
      </c>
      <c r="F119" s="46"/>
    </row>
    <row r="120" spans="2:7" ht="21.6" x14ac:dyDescent="0.7">
      <c r="B120" s="175" t="s">
        <v>179</v>
      </c>
      <c r="C120" s="174" t="s">
        <v>177</v>
      </c>
      <c r="D120" s="187">
        <v>13</v>
      </c>
      <c r="E120" s="188">
        <v>9</v>
      </c>
      <c r="F120" s="46"/>
    </row>
    <row r="121" spans="2:7" ht="21.6" x14ac:dyDescent="0.7">
      <c r="B121" s="175" t="s">
        <v>15</v>
      </c>
      <c r="C121" s="174" t="s">
        <v>177</v>
      </c>
      <c r="D121" s="187">
        <v>9</v>
      </c>
      <c r="E121" s="188">
        <v>9</v>
      </c>
      <c r="F121" s="46"/>
    </row>
    <row r="122" spans="2:7" ht="21.6" x14ac:dyDescent="0.7">
      <c r="B122" s="175" t="s">
        <v>180</v>
      </c>
      <c r="C122" s="174" t="s">
        <v>177</v>
      </c>
      <c r="D122" s="187">
        <v>15</v>
      </c>
      <c r="E122" s="188">
        <v>16</v>
      </c>
      <c r="F122" s="46"/>
    </row>
    <row r="123" spans="2:7" ht="21.6" x14ac:dyDescent="0.7">
      <c r="B123" s="175" t="s">
        <v>105</v>
      </c>
      <c r="C123" s="174" t="s">
        <v>177</v>
      </c>
      <c r="D123" s="187">
        <v>5</v>
      </c>
      <c r="E123" s="188">
        <v>8</v>
      </c>
      <c r="F123" s="46"/>
    </row>
    <row r="124" spans="2:7" ht="22.2" thickBot="1" x14ac:dyDescent="0.75">
      <c r="B124" s="175" t="s">
        <v>23</v>
      </c>
      <c r="C124" s="174" t="s">
        <v>177</v>
      </c>
      <c r="D124" s="187">
        <v>12</v>
      </c>
      <c r="E124" s="188">
        <v>12</v>
      </c>
      <c r="F124" s="46"/>
    </row>
    <row r="125" spans="2:7" ht="22.2" thickBot="1" x14ac:dyDescent="0.75">
      <c r="B125" s="183" t="s">
        <v>169</v>
      </c>
      <c r="C125" s="184"/>
      <c r="D125" s="191">
        <v>10.375</v>
      </c>
      <c r="E125" s="192">
        <v>11.375</v>
      </c>
      <c r="F125" s="46"/>
    </row>
    <row r="126" spans="2:7" ht="21.6" x14ac:dyDescent="0.7">
      <c r="B126" s="175" t="s">
        <v>181</v>
      </c>
      <c r="C126" s="174" t="s">
        <v>182</v>
      </c>
      <c r="D126" s="187">
        <v>9</v>
      </c>
      <c r="E126" s="188">
        <v>14</v>
      </c>
      <c r="F126" s="46"/>
    </row>
    <row r="127" spans="2:7" ht="21.6" x14ac:dyDescent="0.7">
      <c r="B127" s="175" t="s">
        <v>183</v>
      </c>
      <c r="C127" s="174" t="s">
        <v>182</v>
      </c>
      <c r="D127" s="187">
        <v>16</v>
      </c>
      <c r="E127" s="188">
        <v>2</v>
      </c>
      <c r="F127" s="46"/>
    </row>
    <row r="128" spans="2:7" ht="21.6" x14ac:dyDescent="0.7">
      <c r="B128" s="175" t="s">
        <v>184</v>
      </c>
      <c r="C128" s="174" t="s">
        <v>182</v>
      </c>
      <c r="D128" s="187">
        <v>10</v>
      </c>
      <c r="E128" s="188">
        <v>8</v>
      </c>
      <c r="F128" s="46"/>
    </row>
    <row r="129" spans="2:6" ht="21.6" x14ac:dyDescent="0.7">
      <c r="B129" s="175" t="s">
        <v>185</v>
      </c>
      <c r="C129" s="174" t="s">
        <v>182</v>
      </c>
      <c r="D129" s="187">
        <v>5</v>
      </c>
      <c r="E129" s="188">
        <v>8</v>
      </c>
      <c r="F129" s="46"/>
    </row>
    <row r="130" spans="2:6" ht="21.6" x14ac:dyDescent="0.7">
      <c r="B130" s="175" t="s">
        <v>186</v>
      </c>
      <c r="C130" s="174" t="s">
        <v>182</v>
      </c>
      <c r="D130" s="187">
        <v>19</v>
      </c>
      <c r="E130" s="188">
        <v>10</v>
      </c>
      <c r="F130" s="46"/>
    </row>
    <row r="131" spans="2:6" ht="21.6" x14ac:dyDescent="0.7">
      <c r="B131" s="175" t="s">
        <v>24</v>
      </c>
      <c r="C131" s="174" t="s">
        <v>182</v>
      </c>
      <c r="D131" s="187">
        <v>9</v>
      </c>
      <c r="E131" s="188">
        <v>7</v>
      </c>
      <c r="F131" s="46"/>
    </row>
    <row r="132" spans="2:6" ht="21.6" x14ac:dyDescent="0.7">
      <c r="B132" s="175" t="s">
        <v>187</v>
      </c>
      <c r="C132" s="174" t="s">
        <v>182</v>
      </c>
      <c r="D132" s="187">
        <v>11</v>
      </c>
      <c r="E132" s="188">
        <v>6</v>
      </c>
      <c r="F132" s="46"/>
    </row>
    <row r="133" spans="2:6" ht="21.6" x14ac:dyDescent="0.7">
      <c r="B133" s="175" t="s">
        <v>25</v>
      </c>
      <c r="C133" s="174" t="s">
        <v>182</v>
      </c>
      <c r="D133" s="187">
        <v>2</v>
      </c>
      <c r="E133" s="188">
        <v>3</v>
      </c>
      <c r="F133" s="46"/>
    </row>
    <row r="134" spans="2:6" ht="22.2" thickBot="1" x14ac:dyDescent="0.75">
      <c r="B134" s="175" t="s">
        <v>188</v>
      </c>
      <c r="C134" s="174" t="s">
        <v>182</v>
      </c>
      <c r="D134" s="187">
        <v>4</v>
      </c>
      <c r="E134" s="188">
        <v>3</v>
      </c>
      <c r="F134" s="46"/>
    </row>
    <row r="135" spans="2:6" ht="22.2" thickBot="1" x14ac:dyDescent="0.75">
      <c r="B135" s="183" t="s">
        <v>169</v>
      </c>
      <c r="C135" s="184"/>
      <c r="D135" s="191">
        <v>9.4444444444444446</v>
      </c>
      <c r="E135" s="192">
        <v>6.7777777777777777</v>
      </c>
      <c r="F135" s="46"/>
    </row>
    <row r="136" spans="2:6" ht="21.6" x14ac:dyDescent="0.7">
      <c r="B136" s="175" t="s">
        <v>13</v>
      </c>
      <c r="C136" s="174" t="s">
        <v>189</v>
      </c>
      <c r="D136" s="187">
        <v>6</v>
      </c>
      <c r="E136" s="188">
        <v>4</v>
      </c>
      <c r="F136" s="46"/>
    </row>
    <row r="137" spans="2:6" ht="21.6" x14ac:dyDescent="0.7">
      <c r="B137" s="175" t="s">
        <v>26</v>
      </c>
      <c r="C137" s="174" t="s">
        <v>189</v>
      </c>
      <c r="D137" s="187">
        <v>16</v>
      </c>
      <c r="E137" s="188">
        <v>10</v>
      </c>
      <c r="F137" s="46"/>
    </row>
    <row r="138" spans="2:6" ht="21.6" x14ac:dyDescent="0.7">
      <c r="B138" s="175" t="s">
        <v>27</v>
      </c>
      <c r="C138" s="174" t="s">
        <v>189</v>
      </c>
      <c r="D138" s="187">
        <v>15</v>
      </c>
      <c r="E138" s="188">
        <v>9</v>
      </c>
      <c r="F138" s="46"/>
    </row>
    <row r="139" spans="2:6" ht="21.6" x14ac:dyDescent="0.7">
      <c r="B139" s="175" t="s">
        <v>190</v>
      </c>
      <c r="C139" s="174" t="s">
        <v>189</v>
      </c>
      <c r="D139" s="187">
        <v>1</v>
      </c>
      <c r="E139" s="188">
        <v>0</v>
      </c>
      <c r="F139" s="46"/>
    </row>
    <row r="140" spans="2:6" ht="21.6" x14ac:dyDescent="0.7">
      <c r="B140" s="175" t="s">
        <v>191</v>
      </c>
      <c r="C140" s="174" t="s">
        <v>189</v>
      </c>
      <c r="D140" s="187">
        <v>14</v>
      </c>
      <c r="E140" s="188">
        <v>13</v>
      </c>
      <c r="F140" s="46"/>
    </row>
    <row r="141" spans="2:6" ht="21.6" x14ac:dyDescent="0.7">
      <c r="B141" s="175" t="s">
        <v>28</v>
      </c>
      <c r="C141" s="174" t="s">
        <v>189</v>
      </c>
      <c r="D141" s="187">
        <v>9</v>
      </c>
      <c r="E141" s="188">
        <v>1</v>
      </c>
      <c r="F141" s="46"/>
    </row>
    <row r="142" spans="2:6" ht="21.6" x14ac:dyDescent="0.7">
      <c r="B142" s="175" t="s">
        <v>17</v>
      </c>
      <c r="C142" s="174" t="s">
        <v>189</v>
      </c>
      <c r="D142" s="187">
        <v>7</v>
      </c>
      <c r="E142" s="188">
        <v>4</v>
      </c>
      <c r="F142" s="46"/>
    </row>
    <row r="143" spans="2:6" ht="22.2" thickBot="1" x14ac:dyDescent="0.75">
      <c r="B143" s="177" t="s">
        <v>29</v>
      </c>
      <c r="C143" s="179" t="s">
        <v>189</v>
      </c>
      <c r="D143" s="189">
        <v>18</v>
      </c>
      <c r="E143" s="190">
        <v>27</v>
      </c>
      <c r="F143" s="46"/>
    </row>
    <row r="144" spans="2:6" ht="22.2" thickBot="1" x14ac:dyDescent="0.75">
      <c r="B144" s="183" t="s">
        <v>169</v>
      </c>
      <c r="C144" s="184"/>
      <c r="D144" s="191">
        <v>10.75</v>
      </c>
      <c r="E144" s="192">
        <v>8.5</v>
      </c>
      <c r="F144" s="46"/>
    </row>
    <row r="145" spans="2:6" ht="21.6" x14ac:dyDescent="0.7">
      <c r="B145" s="46"/>
      <c r="D145" s="102"/>
      <c r="E145" s="102"/>
      <c r="F145" s="46"/>
    </row>
    <row r="147" spans="2:6" ht="21.6" x14ac:dyDescent="0.7">
      <c r="C147" s="130" t="s">
        <v>124</v>
      </c>
      <c r="D147" s="131"/>
      <c r="E147" s="132"/>
    </row>
    <row r="149" spans="2:6" ht="22.2" thickBot="1" x14ac:dyDescent="0.75">
      <c r="B149" s="143" t="s">
        <v>48</v>
      </c>
      <c r="C149" s="144"/>
    </row>
    <row r="150" spans="2:6" ht="22.2" thickBot="1" x14ac:dyDescent="0.75">
      <c r="B150" s="103" t="s">
        <v>10</v>
      </c>
      <c r="C150" s="104" t="s">
        <v>49</v>
      </c>
      <c r="D150" s="104" t="s">
        <v>11</v>
      </c>
      <c r="E150" s="104" t="s">
        <v>50</v>
      </c>
      <c r="F150" s="105" t="s">
        <v>51</v>
      </c>
    </row>
    <row r="151" spans="2:6" x14ac:dyDescent="0.65">
      <c r="B151" s="106">
        <v>45673</v>
      </c>
      <c r="C151" s="49" t="s">
        <v>125</v>
      </c>
      <c r="D151" s="49" t="s">
        <v>117</v>
      </c>
      <c r="E151" s="49" t="s">
        <v>126</v>
      </c>
      <c r="F151" s="107">
        <v>842</v>
      </c>
    </row>
    <row r="152" spans="2:6" x14ac:dyDescent="0.65">
      <c r="B152" s="106">
        <v>45673</v>
      </c>
      <c r="C152" s="49" t="s">
        <v>127</v>
      </c>
      <c r="D152" s="49" t="s">
        <v>17</v>
      </c>
      <c r="E152" s="49" t="s">
        <v>128</v>
      </c>
      <c r="F152" s="107">
        <v>373</v>
      </c>
    </row>
    <row r="153" spans="2:6" ht="22.2" thickBot="1" x14ac:dyDescent="0.75">
      <c r="B153" s="108" t="s">
        <v>52</v>
      </c>
      <c r="C153" s="109"/>
      <c r="D153" s="109"/>
      <c r="E153" s="109"/>
      <c r="F153" s="110">
        <f>SUM(F151:F152)</f>
        <v>1215</v>
      </c>
    </row>
    <row r="154" spans="2:6" ht="22.2" thickBot="1" x14ac:dyDescent="0.75">
      <c r="B154" s="56"/>
      <c r="C154" s="56"/>
      <c r="D154" s="56"/>
      <c r="E154" s="56"/>
      <c r="F154" s="56"/>
    </row>
    <row r="155" spans="2:6" ht="22.2" thickBot="1" x14ac:dyDescent="0.75">
      <c r="B155" s="139" t="s">
        <v>53</v>
      </c>
      <c r="C155" s="140"/>
    </row>
    <row r="156" spans="2:6" ht="22.2" thickBot="1" x14ac:dyDescent="0.75">
      <c r="B156" s="111" t="s">
        <v>10</v>
      </c>
      <c r="C156" s="112" t="s">
        <v>11</v>
      </c>
      <c r="D156" s="113" t="s">
        <v>54</v>
      </c>
      <c r="E156" s="113" t="s">
        <v>55</v>
      </c>
      <c r="F156" s="105" t="s">
        <v>56</v>
      </c>
    </row>
    <row r="157" spans="2:6" x14ac:dyDescent="0.65">
      <c r="B157" s="114">
        <v>45673</v>
      </c>
      <c r="C157" s="100" t="s">
        <v>18</v>
      </c>
      <c r="D157" s="115">
        <v>6420</v>
      </c>
      <c r="E157" s="115">
        <v>321</v>
      </c>
      <c r="F157" s="116">
        <f>E157/D157</f>
        <v>0.05</v>
      </c>
    </row>
    <row r="158" spans="2:6" x14ac:dyDescent="0.65">
      <c r="B158" s="117">
        <v>45673</v>
      </c>
      <c r="C158" s="49" t="s">
        <v>96</v>
      </c>
      <c r="D158" s="61">
        <v>291520.5</v>
      </c>
      <c r="E158" s="61">
        <v>87456.150000000096</v>
      </c>
      <c r="F158" s="116">
        <f t="shared" ref="F158:F168" si="1">E158/D158</f>
        <v>0.30000000000000032</v>
      </c>
    </row>
    <row r="159" spans="2:6" x14ac:dyDescent="0.65">
      <c r="B159" s="117">
        <v>45673</v>
      </c>
      <c r="C159" s="49" t="s">
        <v>103</v>
      </c>
      <c r="D159" s="61">
        <v>1224</v>
      </c>
      <c r="E159" s="61">
        <v>24.479999999999997</v>
      </c>
      <c r="F159" s="116">
        <f t="shared" si="1"/>
        <v>1.9999999999999997E-2</v>
      </c>
    </row>
    <row r="160" spans="2:6" x14ac:dyDescent="0.65">
      <c r="B160" s="117">
        <v>45673</v>
      </c>
      <c r="C160" s="49" t="s">
        <v>26</v>
      </c>
      <c r="D160" s="61">
        <v>3145.92</v>
      </c>
      <c r="E160" s="61">
        <v>62.919999999999995</v>
      </c>
      <c r="F160" s="116">
        <f t="shared" si="1"/>
        <v>2.000050859525989E-2</v>
      </c>
    </row>
    <row r="161" spans="2:11" x14ac:dyDescent="0.65">
      <c r="B161" s="117">
        <v>45673</v>
      </c>
      <c r="C161" s="49" t="s">
        <v>27</v>
      </c>
      <c r="D161" s="61">
        <v>4478.7699999999995</v>
      </c>
      <c r="E161" s="61">
        <v>167.15</v>
      </c>
      <c r="F161" s="116">
        <f t="shared" si="1"/>
        <v>3.7320514337641816E-2</v>
      </c>
    </row>
    <row r="162" spans="2:11" x14ac:dyDescent="0.65">
      <c r="B162" s="117">
        <v>45673</v>
      </c>
      <c r="C162" s="49" t="s">
        <v>118</v>
      </c>
      <c r="D162" s="61">
        <v>276</v>
      </c>
      <c r="E162" s="61">
        <v>5.52</v>
      </c>
      <c r="F162" s="116">
        <f t="shared" si="1"/>
        <v>1.9999999999999997E-2</v>
      </c>
    </row>
    <row r="163" spans="2:11" x14ac:dyDescent="0.65">
      <c r="B163" s="117">
        <v>45673</v>
      </c>
      <c r="C163" s="49" t="s">
        <v>93</v>
      </c>
      <c r="D163" s="61">
        <v>11785.109999999999</v>
      </c>
      <c r="E163" s="61">
        <v>235.71000000000004</v>
      </c>
      <c r="F163" s="116">
        <f t="shared" si="1"/>
        <v>2.0000661852116786E-2</v>
      </c>
    </row>
    <row r="164" spans="2:11" x14ac:dyDescent="0.65">
      <c r="B164" s="117">
        <v>45673</v>
      </c>
      <c r="C164" s="49" t="s">
        <v>21</v>
      </c>
      <c r="D164" s="61">
        <v>5127.8599999999997</v>
      </c>
      <c r="E164" s="61">
        <v>135.66000000000003</v>
      </c>
      <c r="F164" s="116">
        <f t="shared" si="1"/>
        <v>2.645548045383455E-2</v>
      </c>
    </row>
    <row r="165" spans="2:11" x14ac:dyDescent="0.65">
      <c r="B165" s="117">
        <v>45673</v>
      </c>
      <c r="C165" s="49" t="s">
        <v>25</v>
      </c>
      <c r="D165" s="61">
        <v>127</v>
      </c>
      <c r="E165" s="61">
        <v>2.54</v>
      </c>
      <c r="F165" s="116">
        <f t="shared" si="1"/>
        <v>0.02</v>
      </c>
    </row>
    <row r="166" spans="2:11" x14ac:dyDescent="0.65">
      <c r="B166" s="117">
        <v>45673</v>
      </c>
      <c r="C166" s="49" t="s">
        <v>23</v>
      </c>
      <c r="D166" s="61">
        <v>326</v>
      </c>
      <c r="E166" s="61">
        <v>6.52</v>
      </c>
      <c r="F166" s="116">
        <f t="shared" si="1"/>
        <v>0.02</v>
      </c>
    </row>
    <row r="167" spans="2:11" x14ac:dyDescent="0.65">
      <c r="B167" s="117">
        <v>45673</v>
      </c>
      <c r="C167" s="49" t="s">
        <v>12</v>
      </c>
      <c r="D167" s="61">
        <v>11700</v>
      </c>
      <c r="E167" s="61">
        <v>1170</v>
      </c>
      <c r="F167" s="116">
        <f t="shared" si="1"/>
        <v>0.1</v>
      </c>
    </row>
    <row r="168" spans="2:11" x14ac:dyDescent="0.65">
      <c r="B168" s="117">
        <v>45673</v>
      </c>
      <c r="C168" s="49" t="s">
        <v>19</v>
      </c>
      <c r="D168" s="61">
        <v>17510.879999999997</v>
      </c>
      <c r="E168" s="61">
        <v>350.22</v>
      </c>
      <c r="F168" s="116">
        <f t="shared" si="1"/>
        <v>2.0000137057646451E-2</v>
      </c>
    </row>
    <row r="169" spans="2:11" ht="22.2" thickBot="1" x14ac:dyDescent="0.75">
      <c r="B169" s="108" t="s">
        <v>52</v>
      </c>
      <c r="C169" s="109"/>
      <c r="D169" s="118">
        <f>SUM(D157:D168)</f>
        <v>353642.04</v>
      </c>
      <c r="E169" s="118">
        <f>SUM(E157:E168)</f>
        <v>89937.870000000097</v>
      </c>
      <c r="F169" s="119">
        <f>SUM(F157:F168)</f>
        <v>0.65377730229649988</v>
      </c>
    </row>
    <row r="170" spans="2:11" ht="21.6" thickBot="1" x14ac:dyDescent="0.7">
      <c r="B170" s="49"/>
      <c r="C170" s="49"/>
      <c r="D170" s="49"/>
      <c r="E170" s="49"/>
      <c r="F170" s="49"/>
    </row>
    <row r="171" spans="2:11" ht="22.2" thickBot="1" x14ac:dyDescent="0.75">
      <c r="B171" s="143" t="s">
        <v>67</v>
      </c>
      <c r="C171" s="144"/>
    </row>
    <row r="172" spans="2:11" ht="22.2" thickBot="1" x14ac:dyDescent="0.75">
      <c r="B172" s="149" t="s">
        <v>10</v>
      </c>
      <c r="C172" s="147" t="s">
        <v>49</v>
      </c>
      <c r="D172" s="137" t="s">
        <v>11</v>
      </c>
      <c r="E172" s="145" t="s">
        <v>68</v>
      </c>
      <c r="F172" s="146"/>
      <c r="G172" s="145" t="s">
        <v>69</v>
      </c>
      <c r="H172" s="146"/>
      <c r="I172" s="147" t="s">
        <v>70</v>
      </c>
      <c r="J172" s="147" t="s">
        <v>57</v>
      </c>
      <c r="K172" s="137" t="s">
        <v>74</v>
      </c>
    </row>
    <row r="173" spans="2:11" ht="22.2" thickBot="1" x14ac:dyDescent="0.75">
      <c r="B173" s="150"/>
      <c r="C173" s="148"/>
      <c r="D173" s="138"/>
      <c r="E173" s="103" t="s">
        <v>71</v>
      </c>
      <c r="F173" s="105" t="s">
        <v>72</v>
      </c>
      <c r="G173" s="103" t="s">
        <v>71</v>
      </c>
      <c r="H173" s="105" t="s">
        <v>72</v>
      </c>
      <c r="I173" s="148"/>
      <c r="J173" s="148"/>
      <c r="K173" s="138"/>
    </row>
    <row r="174" spans="2:11" x14ac:dyDescent="0.65">
      <c r="B174" s="120">
        <v>45673</v>
      </c>
      <c r="C174" s="7" t="s">
        <v>129</v>
      </c>
      <c r="D174" s="7" t="s">
        <v>23</v>
      </c>
      <c r="E174" s="121">
        <v>45673</v>
      </c>
      <c r="F174" s="122">
        <v>0.90645833333333337</v>
      </c>
      <c r="G174" s="121">
        <v>45673</v>
      </c>
      <c r="H174" s="122" t="s">
        <v>130</v>
      </c>
      <c r="I174" s="123">
        <v>1</v>
      </c>
      <c r="J174" s="7">
        <v>484</v>
      </c>
      <c r="K174" s="16" t="s">
        <v>108</v>
      </c>
    </row>
    <row r="175" spans="2:11" ht="22.2" thickBot="1" x14ac:dyDescent="0.75">
      <c r="B175" s="108" t="s">
        <v>52</v>
      </c>
      <c r="C175" s="109"/>
      <c r="D175" s="109"/>
      <c r="E175" s="124"/>
      <c r="F175" s="124"/>
      <c r="G175" s="124"/>
      <c r="H175" s="124"/>
      <c r="I175" s="125">
        <f>SUM(I174:I174)</f>
        <v>1</v>
      </c>
      <c r="J175" s="125">
        <f>SUM(J174:J174)</f>
        <v>484</v>
      </c>
      <c r="K175" s="126"/>
    </row>
    <row r="176" spans="2:11" ht="21.6" thickBot="1" x14ac:dyDescent="0.7">
      <c r="B176" s="49"/>
      <c r="C176" s="49"/>
      <c r="D176" s="49"/>
      <c r="E176" s="49"/>
      <c r="F176" s="49"/>
    </row>
    <row r="177" spans="2:6" ht="22.2" thickBot="1" x14ac:dyDescent="0.75">
      <c r="B177" s="139" t="s">
        <v>58</v>
      </c>
      <c r="C177" s="140"/>
    </row>
    <row r="178" spans="2:6" ht="22.2" thickBot="1" x14ac:dyDescent="0.75">
      <c r="B178" s="103" t="s">
        <v>10</v>
      </c>
      <c r="C178" s="104" t="s">
        <v>49</v>
      </c>
      <c r="D178" s="104" t="s">
        <v>11</v>
      </c>
      <c r="E178" s="104" t="s">
        <v>59</v>
      </c>
      <c r="F178" s="105" t="s">
        <v>57</v>
      </c>
    </row>
    <row r="179" spans="2:6" x14ac:dyDescent="0.65">
      <c r="B179" s="117">
        <v>45673</v>
      </c>
      <c r="C179" s="49" t="s">
        <v>131</v>
      </c>
      <c r="D179" s="49" t="s">
        <v>16</v>
      </c>
      <c r="E179" s="7">
        <v>13</v>
      </c>
      <c r="F179" s="127">
        <v>3724</v>
      </c>
    </row>
    <row r="180" spans="2:6" x14ac:dyDescent="0.65">
      <c r="B180" s="117">
        <v>45673</v>
      </c>
      <c r="C180" s="49" t="s">
        <v>132</v>
      </c>
      <c r="D180" s="49" t="s">
        <v>15</v>
      </c>
      <c r="E180" s="7">
        <v>1.08</v>
      </c>
      <c r="F180" s="127">
        <v>206</v>
      </c>
    </row>
    <row r="181" spans="2:6" ht="22.2" thickBot="1" x14ac:dyDescent="0.75">
      <c r="B181" s="108" t="s">
        <v>52</v>
      </c>
      <c r="C181" s="109"/>
      <c r="D181" s="109"/>
      <c r="E181" s="125">
        <f>SUM(E179:E180)</f>
        <v>14.08</v>
      </c>
      <c r="F181" s="128">
        <f>SUM(F179:F180)</f>
        <v>3930</v>
      </c>
    </row>
  </sheetData>
  <mergeCells count="25">
    <mergeCell ref="C172:C173"/>
    <mergeCell ref="D172:D173"/>
    <mergeCell ref="G6:G7"/>
    <mergeCell ref="D6:D7"/>
    <mergeCell ref="C6:C7"/>
    <mergeCell ref="B53:C53"/>
    <mergeCell ref="B69:C69"/>
    <mergeCell ref="B39:C39"/>
    <mergeCell ref="B97:E97"/>
    <mergeCell ref="C2:E2"/>
    <mergeCell ref="B4:C4"/>
    <mergeCell ref="E6:F6"/>
    <mergeCell ref="K172:K173"/>
    <mergeCell ref="B177:C177"/>
    <mergeCell ref="B37:C37"/>
    <mergeCell ref="C147:E147"/>
    <mergeCell ref="B149:C149"/>
    <mergeCell ref="B155:C155"/>
    <mergeCell ref="E172:F172"/>
    <mergeCell ref="G172:H172"/>
    <mergeCell ref="I172:I173"/>
    <mergeCell ref="J172:J173"/>
    <mergeCell ref="B171:C171"/>
    <mergeCell ref="B172:B173"/>
    <mergeCell ref="B6:B7"/>
  </mergeCells>
  <conditionalFormatting sqref="D99:E145">
    <cfRule type="cellIs" dxfId="0" priority="1" operator="greaterThan">
      <formula>15</formula>
    </cfRule>
  </conditionalFormatting>
  <pageMargins left="0" right="0" top="0" bottom="0" header="0" footer="0"/>
  <pageSetup scale="36" fitToHeight="3" orientation="portrait" r:id="rId1"/>
  <rowBreaks count="1" manualBreakCount="1">
    <brk id="8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4"/>
  <sheetViews>
    <sheetView topLeftCell="A5" zoomScaleNormal="100" workbookViewId="0">
      <selection activeCell="F14" sqref="B3:I14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61" t="s">
        <v>195</v>
      </c>
      <c r="C3" s="162"/>
    </row>
    <row r="4" spans="2:9" ht="22.2" thickBot="1" x14ac:dyDescent="0.75">
      <c r="B4" s="11" t="s">
        <v>37</v>
      </c>
    </row>
    <row r="5" spans="2:9" ht="65.400000000000006" thickBot="1" x14ac:dyDescent="0.7">
      <c r="B5" s="13" t="s">
        <v>10</v>
      </c>
      <c r="C5" s="14" t="s">
        <v>11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5" t="s">
        <v>43</v>
      </c>
    </row>
    <row r="6" spans="2:9" x14ac:dyDescent="0.65">
      <c r="B6" s="22">
        <v>45673</v>
      </c>
      <c r="C6" s="17" t="s">
        <v>14</v>
      </c>
      <c r="D6" s="23">
        <v>10</v>
      </c>
      <c r="E6" s="24">
        <v>6974</v>
      </c>
      <c r="F6" s="23">
        <v>6</v>
      </c>
      <c r="G6" s="23">
        <v>5545</v>
      </c>
      <c r="H6" s="24">
        <v>1429</v>
      </c>
      <c r="I6" s="129" t="s">
        <v>109</v>
      </c>
    </row>
    <row r="7" spans="2:9" ht="21.6" thickBot="1" x14ac:dyDescent="0.7">
      <c r="B7" s="18">
        <v>45673</v>
      </c>
      <c r="C7" s="4" t="s">
        <v>20</v>
      </c>
      <c r="D7" s="19">
        <v>3</v>
      </c>
      <c r="E7" s="20">
        <v>2465</v>
      </c>
      <c r="F7" s="19">
        <v>0</v>
      </c>
      <c r="G7" s="19">
        <v>0</v>
      </c>
      <c r="H7" s="20">
        <v>2465</v>
      </c>
      <c r="I7" s="38" t="s">
        <v>109</v>
      </c>
    </row>
    <row r="8" spans="2:9" x14ac:dyDescent="0.65">
      <c r="B8" s="9" t="s">
        <v>102</v>
      </c>
      <c r="C8" s="7"/>
      <c r="D8" s="7"/>
      <c r="E8" s="7"/>
      <c r="F8" s="7"/>
      <c r="G8" s="7"/>
      <c r="H8" s="8"/>
      <c r="I8" s="10"/>
    </row>
    <row r="9" spans="2:9" ht="22.2" thickBot="1" x14ac:dyDescent="0.75">
      <c r="B9" s="11" t="s">
        <v>44</v>
      </c>
      <c r="E9" s="5"/>
      <c r="G9" s="5"/>
      <c r="H9" s="5"/>
    </row>
    <row r="10" spans="2:9" ht="64.8" x14ac:dyDescent="0.65">
      <c r="B10" s="13" t="s">
        <v>10</v>
      </c>
      <c r="C10" s="14" t="s">
        <v>11</v>
      </c>
      <c r="D10" s="14" t="s">
        <v>45</v>
      </c>
      <c r="E10" s="14" t="s">
        <v>46</v>
      </c>
      <c r="F10" s="14" t="s">
        <v>40</v>
      </c>
      <c r="G10" s="14" t="s">
        <v>41</v>
      </c>
      <c r="H10" s="14" t="s">
        <v>42</v>
      </c>
      <c r="I10" s="15" t="s">
        <v>43</v>
      </c>
    </row>
    <row r="11" spans="2:9" x14ac:dyDescent="0.65">
      <c r="B11" s="39">
        <v>45673</v>
      </c>
      <c r="C11" s="2" t="s">
        <v>14</v>
      </c>
      <c r="D11" s="40">
        <v>4</v>
      </c>
      <c r="E11" s="41">
        <v>3226.41</v>
      </c>
      <c r="F11" s="40">
        <v>0</v>
      </c>
      <c r="G11" s="41">
        <v>0</v>
      </c>
      <c r="H11" s="41">
        <v>3226.41</v>
      </c>
      <c r="I11" s="42" t="s">
        <v>109</v>
      </c>
    </row>
    <row r="12" spans="2:9" ht="42" x14ac:dyDescent="0.65">
      <c r="B12" s="39">
        <v>45673</v>
      </c>
      <c r="C12" s="194" t="s">
        <v>25</v>
      </c>
      <c r="D12" s="193">
        <v>4</v>
      </c>
      <c r="E12" s="195">
        <v>1581.49</v>
      </c>
      <c r="F12" s="193">
        <v>4</v>
      </c>
      <c r="G12" s="195">
        <v>1622</v>
      </c>
      <c r="H12" s="195">
        <v>-40.509999999999991</v>
      </c>
      <c r="I12" s="43" t="s">
        <v>196</v>
      </c>
    </row>
    <row r="13" spans="2:9" x14ac:dyDescent="0.65">
      <c r="B13" s="39">
        <v>45673</v>
      </c>
      <c r="C13" s="2" t="s">
        <v>23</v>
      </c>
      <c r="D13" s="40">
        <v>3</v>
      </c>
      <c r="E13" s="41">
        <v>4320.25</v>
      </c>
      <c r="F13" s="40">
        <v>5</v>
      </c>
      <c r="G13" s="41">
        <v>4803</v>
      </c>
      <c r="H13" s="41">
        <v>-482.75</v>
      </c>
      <c r="I13" s="43" t="s">
        <v>104</v>
      </c>
    </row>
    <row r="14" spans="2:9" ht="21.6" thickBot="1" x14ac:dyDescent="0.7">
      <c r="B14" s="34">
        <v>45673</v>
      </c>
      <c r="C14" s="4" t="s">
        <v>20</v>
      </c>
      <c r="D14" s="19">
        <v>4</v>
      </c>
      <c r="E14" s="20">
        <v>1990.87</v>
      </c>
      <c r="F14" s="19">
        <v>0</v>
      </c>
      <c r="G14" s="20">
        <v>0</v>
      </c>
      <c r="H14" s="20">
        <v>1990.87</v>
      </c>
      <c r="I14" s="38" t="s">
        <v>109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2025-01-14T10:07:07Z</cp:lastPrinted>
  <dcterms:created xsi:type="dcterms:W3CDTF">2024-02-01T05:47:36Z</dcterms:created>
  <dcterms:modified xsi:type="dcterms:W3CDTF">2025-01-17T12:18:40Z</dcterms:modified>
</cp:coreProperties>
</file>