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E44E36C4-6FAF-4CE2-948B-B111F7CC6DD6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1'!$B$92:$H$95</definedName>
    <definedName name="_xlnm._FilterDatabase" localSheetId="1" hidden="1">Sheet1!$B$3:$I$12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7" i="1"/>
  <c r="D181" i="1"/>
  <c r="E181" i="1"/>
  <c r="E154" i="1"/>
  <c r="D154" i="1"/>
  <c r="E145" i="1"/>
  <c r="D145" i="1"/>
  <c r="E135" i="1"/>
  <c r="D135" i="1"/>
  <c r="E126" i="1"/>
  <c r="D126" i="1"/>
  <c r="E116" i="1"/>
  <c r="D116" i="1"/>
  <c r="F175" i="1" l="1"/>
  <c r="F171" i="1" l="1"/>
  <c r="F172" i="1"/>
  <c r="F173" i="1"/>
  <c r="F174" i="1"/>
  <c r="F178" i="1"/>
  <c r="F179" i="1"/>
  <c r="F163" i="1"/>
  <c r="F170" i="1"/>
  <c r="F180" i="1"/>
  <c r="E194" i="1" l="1"/>
  <c r="F194" i="1"/>
  <c r="G95" i="1"/>
  <c r="H95" i="1"/>
  <c r="G105" i="1" l="1"/>
  <c r="I188" i="1"/>
  <c r="J188" i="1"/>
  <c r="H105" i="1" l="1"/>
  <c r="F169" i="1" l="1"/>
  <c r="F168" i="1"/>
  <c r="F167" i="1"/>
  <c r="F181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<sst xmlns="http://schemas.openxmlformats.org/spreadsheetml/2006/main" count="379" uniqueCount="210">
  <si>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</si>
  <si>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</si>
  <si>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</si>
  <si>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</si>
  <si>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</si>
  <si>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</si>
  <si>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</si>
  <si>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</si>
  <si>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</si>
  <si>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</si>
  <si>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</si>
  <si>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</si>
  <si>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</si>
  <si>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</si>
  <si>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</si>
  <si>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</si>
  <si>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</si>
  <si>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</si>
  <si>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</si>
  <si>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</si>
  <si>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</si>
  <si>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</si>
  <si>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</si>
  <si>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</si>
  <si>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</si>
  <si>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</si>
  <si>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</si>
  <si>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</si>
  <si>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</si>
  <si>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</si>
  <si>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</si>
  <si>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</si>
  <si>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</si>
  <si>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</si>
  <si>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</si>
  <si>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</si>
  <si>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</si>
  <si>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</si>
  <si>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</si>
  <si>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</si>
  <si>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</si>
  <si>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</si>
  <si>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</si>
  <si>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</si>
  <si>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</si>
  <si>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</si>
  <si>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</si>
  <si>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</si>
  <si>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</si>
  <si>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</si>
  <si>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</si>
  <si>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</si>
  <si>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</si>
  <si>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</si>
  <si>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</si>
  <si>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</si>
  <si>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</si>
  <si>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</si>
  <si>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</si>
  <si>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</si>
  <si>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</si>
  <si>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</si>
  <si>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</si>
  <si>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</si>
  <si>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</si>
  <si>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</si>
  <si>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</si>
  <si>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</si>
  <si>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</si>
  <si>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</si>
  <si>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</si>
  <si>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</si>
  <si>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</si>
  <si>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</si>
  <si>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</si>
  <si>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</si>
  <si>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</si>
  <si>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</si>
  <si>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</si>
  <si>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</si>
  <si>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</si>
  <si>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</si>
  <si>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</si>
  <si>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</si>
  <si>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</si>
  <si>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</si>
  <si>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</si>
  <si>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</si>
  <si>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</si>
  <si>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</si>
  <si>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</si>
  <si>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</si>
  <si>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</si>
  <si>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</si>
  <si>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</si>
  <si>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>Rs. 0</t>
  </si>
  <si>
    <t>KANCHIPURAM218700</t>
  </si>
  <si>
    <t>THIRUVANMIYUR72524</t>
  </si>
  <si>
    <t>THIRUVANMIYUR67992</t>
  </si>
  <si>
    <t>KANCHIPURAM21370008</t>
  </si>
  <si>
    <t xml:space="preserve"> </t>
  </si>
  <si>
    <t>SALE BILL RETURN</t>
  </si>
  <si>
    <t xml:space="preserve">PURASAIWAKKAM NEW </t>
  </si>
  <si>
    <t>PURASAI PALACE REGENCY20922280</t>
  </si>
  <si>
    <t>NEED TO CLARIFY</t>
  </si>
  <si>
    <t>PURASAI PALACE REGENCY793429</t>
  </si>
  <si>
    <t>Missing Item</t>
  </si>
  <si>
    <t>"</t>
  </si>
  <si>
    <t>BAZULLAH ROAD T NAGAR</t>
  </si>
  <si>
    <t>MD SIR</t>
  </si>
  <si>
    <t>THURAIPAKKAM</t>
  </si>
  <si>
    <t>#19597206939
4873</t>
  </si>
  <si>
    <t>Thirunelveli Idly Chilly Powder (200G) x 1
Sambar Powder 200G x 3</t>
  </si>
  <si>
    <t>1 x Sambar Powder 200G</t>
  </si>
  <si>
    <t>“I ordered 3 Sambhar powder got on 2 Sambhar powder and they gave rasam powder instead ”</t>
  </si>
  <si>
    <t>16 Jan'25, 10:11 AM</t>
  </si>
  <si>
    <t>16 Jan'25, 10:52 AM</t>
  </si>
  <si>
    <t>(Complaint  Solved)</t>
  </si>
  <si>
    <t>#19598686423
2093</t>
  </si>
  <si>
    <t>Jangiri 250 Gms x 1
Ribbon Pakkoda 250G Pack x 1
Green Chilli Thattai 250 Gm Pack x 1
Badusha 250 Gms x 1
Mysurpa 250 Gms x 1</t>
  </si>
  <si>
    <t>1 x Mysurpa (250 Gms)</t>
  </si>
  <si>
    <t>“Just opened the package, found only 4 items - one item Mysurpa is missing.. ”</t>
  </si>
  <si>
    <t>16 Jan'25, 02:17 PM</t>
  </si>
  <si>
    <t>16 Jan'25, 03:06 PM</t>
  </si>
  <si>
    <t xml:space="preserve">(Complaint  Solved) </t>
  </si>
  <si>
    <t>KANCHI GANDHI ROAD710461</t>
  </si>
  <si>
    <t>THIRUVALLUR114216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</si>
  <si>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</si>
  <si>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</si>
  <si>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</si>
  <si>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</si>
  <si>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</si>
  <si>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</si>
  <si>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</si>
  <si>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</si>
  <si>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</si>
  <si>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</si>
  <si>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</si>
  <si>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</si>
  <si>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</si>
  <si>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</si>
  <si>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</si>
  <si>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</si>
  <si>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</si>
  <si>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</si>
  <si>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</si>
  <si>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</si>
  <si>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</si>
  <si>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</si>
  <si>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</si>
  <si>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</si>
  <si>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</si>
  <si>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</si>
  <si>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</si>
  <si>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</si>
  <si>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</si>
  <si>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</si>
  <si>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</si>
  <si>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No response from restaurant</t>
  </si>
  <si>
    <t>ZOMATO</t>
  </si>
  <si>
    <t>ONLINE SALES ON 17-01-2025</t>
  </si>
  <si>
    <t>SWIGGY &amp; ZOMATO ORDER DETAILS (17-01-2025)</t>
  </si>
  <si>
    <t>DATE (17-01-2025)</t>
  </si>
  <si>
    <t>ZERO ORDERS IN SWIGGY &amp; ZOMATO 17-01-2025</t>
  </si>
  <si>
    <t>SWIGGY AND ZOMATO CUSTOMER COMPLAINTS ON 17-01-2025</t>
  </si>
  <si>
    <t>COMPLIMENTARY DETAILS ON 17-01-2025</t>
  </si>
  <si>
    <t>Customer Cancellation</t>
  </si>
  <si>
    <t>CUSTOMER</t>
  </si>
  <si>
    <t>14:58, January 17 2025</t>
  </si>
  <si>
    <t>12:03, January 17 2025</t>
  </si>
  <si>
    <t>11:39, January 17 2025</t>
  </si>
  <si>
    <t>9:16, January 17 2025</t>
  </si>
  <si>
    <t>17:53, January 17 2025</t>
  </si>
  <si>
    <t>13:55, January 17 2025</t>
  </si>
  <si>
    <t>Order cancelled after pick up</t>
  </si>
  <si>
    <t>DISCOUNT DIFFERENCE (EGM-POSC 15200)</t>
  </si>
  <si>
    <t>ORDER AGAINST INVOICE : 17-01-2025</t>
  </si>
  <si>
    <t>Order cancelled after pickup</t>
  </si>
  <si>
    <t>ZOMATO BILL WRONGLY ENTERED IN SWIGGY</t>
  </si>
  <si>
    <t>Wrong item(s) delivered</t>
  </si>
  <si>
    <t>1 x Kai Murukku ₹614.28</t>
  </si>
  <si>
    <t>“I got 4 packs of muruku I didn’t get 2 packs of mysorepa”</t>
  </si>
  <si>
    <t>1*</t>
  </si>
  <si>
    <t>1:12 PM | 17 January</t>
  </si>
  <si>
    <t>2:10 PM | 17 January</t>
  </si>
  <si>
    <t>(Complaint  Solved ) Refund issued Rs. 326.15</t>
  </si>
  <si>
    <t>Rs. 326.15</t>
  </si>
  <si>
    <t>Poor taste or quality</t>
  </si>
  <si>
    <t>1 x Kai Murukku ₹154.46</t>
  </si>
  <si>
    <t>10:18 AM | 17 January</t>
  </si>
  <si>
    <t>10:54 AM | 17 January</t>
  </si>
  <si>
    <t>(Complaint  Solved ) Refund issued Rs. 45</t>
  </si>
  <si>
    <t>Rs. 45</t>
  </si>
  <si>
    <t>KARAPAKKAM72590</t>
  </si>
  <si>
    <t>NANGANALLUR218691</t>
  </si>
  <si>
    <t>KORATUR20452143</t>
  </si>
  <si>
    <t>USMAN ROAD T NAGAR21232240</t>
  </si>
  <si>
    <t>SWIGGY , ZOMATO OUT OF STOCK DETAILS ON 18-01-2025 (02:35 PM)</t>
  </si>
  <si>
    <t>POR-POSRWRV 29</t>
  </si>
  <si>
    <t>USTN-POSRWRV 11</t>
  </si>
  <si>
    <t>KLM-SRWRV 7</t>
  </si>
  <si>
    <t>VVM-SRWRV 28</t>
  </si>
  <si>
    <t>21:00:15</t>
  </si>
  <si>
    <t>21:26:18</t>
  </si>
  <si>
    <t>SC/CS 1416</t>
  </si>
  <si>
    <t>SC/CS 1417</t>
  </si>
  <si>
    <t>NOT ENTRY</t>
  </si>
  <si>
    <t>WRONG ERNTY</t>
  </si>
  <si>
    <t>21:23:43</t>
  </si>
  <si>
    <t>13:42:55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</si>
</sst>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9" borderId="19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4" fontId="2" fillId="8" borderId="16" xfId="1" applyNumberFormat="1" applyFont="1" applyFill="1" applyBorder="1" applyAlignment="1">
      <alignment horizontal="center" vertical="center" wrapText="1"/>
    </xf>
    <xf numFmtId="0" fontId="0" fillId="7" borderId="11" xfId="0" applyFill="1" applyBorder="1"/>
    <xf numFmtId="0" fontId="0" fillId="7" borderId="13" xfId="0" applyFill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2" fillId="7" borderId="12" xfId="0" applyFont="1" applyFill="1" applyBorder="1"/>
    <xf numFmtId="0" fontId="0" fillId="7" borderId="13" xfId="0" applyFill="1" applyBorder="1"/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7" borderId="10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6" fillId="7" borderId="13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0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5" xfId="1" applyNumberFormat="1" applyFont="1" applyFill="1" applyBorder="1" applyAlignment="1">
      <alignment horizontal="left" vertical="top"/>
    </xf>
    <xf numFmtId="164" fontId="0" fillId="7" borderId="16" xfId="1" applyNumberFormat="1" applyFont="1" applyFill="1" applyBorder="1" applyAlignment="1">
      <alignment horizontal="left" vertical="top"/>
    </xf>
    <xf numFmtId="164" fontId="2" fillId="3" borderId="18" xfId="1" applyNumberFormat="1" applyFont="1" applyFill="1" applyBorder="1" applyAlignment="1">
      <alignment horizontal="left" vertical="top"/>
    </xf>
    <xf numFmtId="164" fontId="2" fillId="3" borderId="19" xfId="1" applyNumberFormat="1" applyFont="1" applyFill="1" applyBorder="1" applyAlignment="1">
      <alignment horizontal="left" vertical="top"/>
    </xf>
  </cellXfs>
  <cellStyles count="8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3" xfId="4" xr:uid="{D51552CB-E7BB-44D7-98DD-EA93DE984A01}"/>
    <cellStyle name="Comma 4" xfId="6" xr:uid="{48C29F33-FB27-4B93-AF7F-6B6FC56207E7}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65</xdr:row>
      <xdr:rowOff>47626</xdr:rowOff>
    </xdr:from>
    <xdr:to>
      <xdr:col>4</xdr:col>
      <xdr:colOff>834390</xdr:colOff>
      <xdr:row>77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506C2-AA51-4CE2-85E2-2CB665868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1695" y="42224326"/>
          <a:ext cx="3000375" cy="342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94"/>
  <sheetViews>
    <sheetView tabSelected="1" topLeftCell="A142" zoomScale="115" zoomScaleNormal="115" zoomScaleSheetLayoutView="100" workbookViewId="0">
      <selection activeCell="F187" sqref="A1:XFD1048576"/>
    </sheetView>
  </sheetViews>
  <sheetFormatPr defaultRowHeight="21" x14ac:dyDescent="0.65"/>
  <cols>
    <col min="1" max="1" width="5" style="45" customWidth="1"/>
    <col min="2" max="2" width="36.5546875" style="45" customWidth="1"/>
    <col min="3" max="3" width="40.6640625" style="45" bestFit="1" customWidth="1"/>
    <col min="4" max="4" width="32" style="45" customWidth="1"/>
    <col min="5" max="5" width="27.44140625" style="45" customWidth="1"/>
    <col min="6" max="6" width="21" style="45" customWidth="1"/>
    <col min="7" max="7" width="14.5546875" style="45" customWidth="1"/>
    <col min="8" max="8" width="13.77734375" style="45" customWidth="1"/>
    <col min="9" max="9" width="9.5546875" style="45" customWidth="1"/>
    <col min="10" max="10" width="10.109375" style="45" customWidth="1"/>
    <col min="11" max="11" width="29" style="45" customWidth="1"/>
    <col min="12" max="16384" width="8.88671875" style="45"/>
  </cols>
  <sheetData>
    <row r="2" spans="2:7" ht="21.6" x14ac:dyDescent="0.7">
      <c r="C2" s="165" t="s">
        <v>160</v>
      </c>
      <c r="D2" s="166"/>
      <c r="E2" s="167"/>
    </row>
    <row r="4" spans="2:7" ht="21.6" x14ac:dyDescent="0.7">
      <c r="B4" s="168" t="s">
        <v>161</v>
      </c>
      <c r="C4" s="169"/>
      <c r="G4" s="46"/>
    </row>
    <row r="5" spans="2:7" ht="43.2" x14ac:dyDescent="0.7">
      <c r="B5" s="47" t="s">
        <v>35</v>
      </c>
      <c r="C5" s="48"/>
    </row>
    <row r="6" spans="2:7" ht="30" customHeight="1" x14ac:dyDescent="0.65">
      <c r="B6" s="182" t="s">
        <v>162</v>
      </c>
      <c r="C6" s="156" t="s">
        <v>0</v>
      </c>
      <c r="D6" s="156" t="s">
        <v>1</v>
      </c>
      <c r="E6" s="170" t="s">
        <v>2</v>
      </c>
      <c r="F6" s="171"/>
      <c r="G6" s="154" t="s">
        <v>7</v>
      </c>
    </row>
    <row r="7" spans="2:7" ht="43.2" x14ac:dyDescent="0.65">
      <c r="B7" s="183"/>
      <c r="C7" s="157"/>
      <c r="D7" s="157"/>
      <c r="E7" s="12" t="s">
        <v>32</v>
      </c>
      <c r="F7" s="12" t="s">
        <v>33</v>
      </c>
      <c r="G7" s="155"/>
    </row>
    <row r="8" spans="2:7" ht="21.6" x14ac:dyDescent="0.7">
      <c r="B8" s="3" t="s">
        <v>36</v>
      </c>
      <c r="C8" s="49">
        <v>228</v>
      </c>
      <c r="D8" s="50">
        <v>193073</v>
      </c>
      <c r="E8" s="50">
        <v>0</v>
      </c>
      <c r="F8" s="50">
        <v>89.96</v>
      </c>
      <c r="G8" s="51">
        <f>+D8-E8-F8</f>
        <v>192983.04000000001</v>
      </c>
    </row>
    <row r="9" spans="2:7" ht="21.6" x14ac:dyDescent="0.7">
      <c r="B9" s="3" t="s">
        <v>3</v>
      </c>
      <c r="C9" s="49">
        <v>227</v>
      </c>
      <c r="D9" s="50">
        <v>192790</v>
      </c>
      <c r="E9" s="50">
        <v>0</v>
      </c>
      <c r="F9" s="50">
        <v>89.96</v>
      </c>
      <c r="G9" s="51">
        <f t="shared" ref="G9:G13" si="0">+D9-E9-F9</f>
        <v>192700.04</v>
      </c>
    </row>
    <row r="10" spans="2:7" ht="21.6" x14ac:dyDescent="0.7">
      <c r="B10" s="3" t="s">
        <v>4</v>
      </c>
      <c r="C10" s="149">
        <v>1</v>
      </c>
      <c r="D10" s="50">
        <v>283</v>
      </c>
      <c r="E10" s="50">
        <v>0</v>
      </c>
      <c r="F10" s="50">
        <v>0</v>
      </c>
      <c r="G10" s="51">
        <f t="shared" si="0"/>
        <v>283</v>
      </c>
    </row>
    <row r="11" spans="2:7" ht="21.6" x14ac:dyDescent="0.7">
      <c r="B11" s="3" t="s">
        <v>47</v>
      </c>
      <c r="C11" s="149">
        <v>0</v>
      </c>
      <c r="D11" s="50">
        <v>0</v>
      </c>
      <c r="E11" s="50">
        <v>0</v>
      </c>
      <c r="F11" s="50">
        <v>0</v>
      </c>
      <c r="G11" s="51">
        <f t="shared" si="0"/>
        <v>0</v>
      </c>
    </row>
    <row r="12" spans="2:7" ht="21.6" x14ac:dyDescent="0.7">
      <c r="B12" s="3" t="s">
        <v>5</v>
      </c>
      <c r="C12" s="149">
        <v>1</v>
      </c>
      <c r="D12" s="50">
        <v>283</v>
      </c>
      <c r="E12" s="50">
        <v>0</v>
      </c>
      <c r="F12" s="50">
        <v>0</v>
      </c>
      <c r="G12" s="51">
        <f t="shared" si="0"/>
        <v>283</v>
      </c>
    </row>
    <row r="13" spans="2:7" ht="21.6" x14ac:dyDescent="0.7">
      <c r="B13" s="3" t="s">
        <v>34</v>
      </c>
      <c r="C13" s="52">
        <v>0</v>
      </c>
      <c r="D13" s="50">
        <v>0</v>
      </c>
      <c r="E13" s="50">
        <v>0</v>
      </c>
      <c r="F13" s="50">
        <v>0</v>
      </c>
      <c r="G13" s="51">
        <f t="shared" si="0"/>
        <v>0</v>
      </c>
    </row>
    <row r="14" spans="2:7" ht="22.2" thickBot="1" x14ac:dyDescent="0.75">
      <c r="B14" s="32" t="s">
        <v>6</v>
      </c>
      <c r="C14" s="53">
        <v>0</v>
      </c>
      <c r="D14" s="54"/>
      <c r="E14" s="54"/>
      <c r="F14" s="54"/>
      <c r="G14" s="55"/>
    </row>
    <row r="15" spans="2:7" ht="22.2" thickBot="1" x14ac:dyDescent="0.75">
      <c r="B15" s="56"/>
      <c r="C15" s="57"/>
      <c r="D15" s="50"/>
      <c r="E15" s="50"/>
      <c r="F15" s="50"/>
      <c r="G15" s="50"/>
    </row>
    <row r="16" spans="2:7" ht="28.5" customHeight="1" thickBot="1" x14ac:dyDescent="0.7">
      <c r="B16" s="13" t="s">
        <v>162</v>
      </c>
      <c r="C16" s="14" t="s">
        <v>0</v>
      </c>
      <c r="D16" s="6" t="s">
        <v>7</v>
      </c>
    </row>
    <row r="17" spans="2:6" ht="21.6" x14ac:dyDescent="0.7">
      <c r="B17" s="26" t="s">
        <v>8</v>
      </c>
      <c r="C17" s="58">
        <v>158</v>
      </c>
      <c r="D17" s="59">
        <v>126817.88000000008</v>
      </c>
    </row>
    <row r="18" spans="2:6" ht="21.6" x14ac:dyDescent="0.7">
      <c r="B18" s="3" t="s">
        <v>3</v>
      </c>
      <c r="C18" s="50">
        <v>152</v>
      </c>
      <c r="D18" s="51">
        <v>122960.02000000008</v>
      </c>
    </row>
    <row r="19" spans="2:6" ht="21.6" x14ac:dyDescent="0.7">
      <c r="B19" s="3" t="s">
        <v>4</v>
      </c>
      <c r="C19" s="50">
        <v>6</v>
      </c>
      <c r="D19" s="51">
        <v>3857.8599999999997</v>
      </c>
    </row>
    <row r="20" spans="2:6" ht="21.6" x14ac:dyDescent="0.7">
      <c r="B20" s="3" t="s">
        <v>47</v>
      </c>
      <c r="C20" s="50">
        <v>0</v>
      </c>
      <c r="D20" s="51">
        <v>0</v>
      </c>
    </row>
    <row r="21" spans="2:6" ht="21.6" x14ac:dyDescent="0.7">
      <c r="B21" s="3" t="s">
        <v>75</v>
      </c>
      <c r="C21" s="50">
        <v>3</v>
      </c>
      <c r="D21" s="51">
        <v>1861.99</v>
      </c>
    </row>
    <row r="22" spans="2:6" ht="21.6" x14ac:dyDescent="0.7">
      <c r="B22" s="3" t="s">
        <v>5</v>
      </c>
      <c r="C22" s="50">
        <v>3</v>
      </c>
      <c r="D22" s="51">
        <v>1995.87</v>
      </c>
    </row>
    <row r="23" spans="2:6" ht="22.2" thickBot="1" x14ac:dyDescent="0.75">
      <c r="B23" s="32" t="s">
        <v>9</v>
      </c>
      <c r="C23" s="60">
        <v>2</v>
      </c>
      <c r="D23" s="55"/>
    </row>
    <row r="24" spans="2:6" ht="21.6" x14ac:dyDescent="0.7">
      <c r="B24" s="56"/>
      <c r="C24" s="61"/>
      <c r="D24" s="50"/>
      <c r="F24" s="62"/>
    </row>
    <row r="25" spans="2:6" ht="43.2" x14ac:dyDescent="0.7">
      <c r="B25" s="63" t="s">
        <v>163</v>
      </c>
      <c r="C25" s="64"/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65" t="s">
        <v>96</v>
      </c>
      <c r="C27" s="66" t="s">
        <v>98</v>
      </c>
    </row>
    <row r="28" spans="2:6" x14ac:dyDescent="0.65">
      <c r="B28" s="67" t="s">
        <v>125</v>
      </c>
      <c r="C28" s="16" t="s">
        <v>195</v>
      </c>
    </row>
    <row r="29" spans="2:6" x14ac:dyDescent="0.65">
      <c r="B29" s="67" t="s">
        <v>193</v>
      </c>
      <c r="C29" s="16" t="s">
        <v>103</v>
      </c>
    </row>
    <row r="30" spans="2:6" x14ac:dyDescent="0.65">
      <c r="B30" s="67" t="s">
        <v>194</v>
      </c>
      <c r="C30" s="16" t="s">
        <v>196</v>
      </c>
    </row>
    <row r="31" spans="2:6" x14ac:dyDescent="0.65">
      <c r="B31" s="67" t="s">
        <v>126</v>
      </c>
      <c r="C31" s="16" t="s">
        <v>99</v>
      </c>
    </row>
    <row r="32" spans="2:6" x14ac:dyDescent="0.65">
      <c r="B32" s="67" t="s">
        <v>97</v>
      </c>
      <c r="C32" s="16"/>
      <c r="E32" s="67"/>
    </row>
    <row r="33" spans="2:8" ht="21.6" thickBot="1" x14ac:dyDescent="0.7">
      <c r="B33" s="68" t="s">
        <v>105</v>
      </c>
      <c r="C33" s="69"/>
    </row>
    <row r="34" spans="2:8" x14ac:dyDescent="0.65">
      <c r="B34" s="49"/>
      <c r="C34" s="49"/>
    </row>
    <row r="35" spans="2:8" ht="21.6" x14ac:dyDescent="0.7">
      <c r="B35" s="174" t="s">
        <v>164</v>
      </c>
      <c r="C35" s="175"/>
    </row>
    <row r="36" spans="2:8" ht="22.2" hidden="1" thickBot="1" x14ac:dyDescent="0.75">
      <c r="B36" s="70" t="s">
        <v>77</v>
      </c>
      <c r="C36" s="71"/>
    </row>
    <row r="37" spans="2:8" ht="21.6" hidden="1" x14ac:dyDescent="0.7">
      <c r="B37" s="158" t="s">
        <v>79</v>
      </c>
      <c r="C37" s="159"/>
      <c r="D37"/>
      <c r="E37"/>
      <c r="F37"/>
      <c r="G37"/>
      <c r="H37"/>
    </row>
    <row r="38" spans="2:8" ht="21.6" hidden="1" x14ac:dyDescent="0.7">
      <c r="B38" s="131" t="s">
        <v>80</v>
      </c>
      <c r="C38" s="16" t="s">
        <v>106</v>
      </c>
      <c r="D38"/>
      <c r="E38"/>
      <c r="F38"/>
      <c r="G38"/>
      <c r="H38"/>
    </row>
    <row r="39" spans="2:8" ht="21.6" hidden="1" x14ac:dyDescent="0.7">
      <c r="B39" s="131" t="s">
        <v>81</v>
      </c>
      <c r="C39" s="132" t="s">
        <v>110</v>
      </c>
      <c r="D39"/>
      <c r="E39"/>
      <c r="F39"/>
      <c r="G39"/>
      <c r="H39"/>
    </row>
    <row r="40" spans="2:8" ht="21.6" hidden="1" x14ac:dyDescent="0.7">
      <c r="B40" s="131" t="s">
        <v>82</v>
      </c>
      <c r="C40" s="129">
        <v>218725</v>
      </c>
      <c r="D40"/>
      <c r="E40"/>
      <c r="F40"/>
      <c r="G40"/>
      <c r="H40"/>
    </row>
    <row r="41" spans="2:8" ht="21.6" hidden="1" x14ac:dyDescent="0.7">
      <c r="B41" s="131" t="s">
        <v>83</v>
      </c>
      <c r="C41" s="132" t="s">
        <v>111</v>
      </c>
      <c r="D41"/>
      <c r="E41"/>
      <c r="F41"/>
      <c r="G41"/>
      <c r="H41"/>
    </row>
    <row r="42" spans="2:8" ht="42" hidden="1" x14ac:dyDescent="0.65">
      <c r="B42" s="35" t="s">
        <v>84</v>
      </c>
      <c r="C42" s="16" t="s">
        <v>112</v>
      </c>
      <c r="D42"/>
      <c r="E42"/>
      <c r="F42"/>
      <c r="G42"/>
      <c r="H42"/>
    </row>
    <row r="43" spans="2:8" ht="21.6" hidden="1" x14ac:dyDescent="0.65">
      <c r="B43" s="35" t="s">
        <v>106</v>
      </c>
      <c r="C43" s="16" t="s">
        <v>113</v>
      </c>
      <c r="D43"/>
      <c r="E43"/>
      <c r="F43"/>
      <c r="G43"/>
      <c r="H43"/>
    </row>
    <row r="44" spans="2:8" ht="64.8" hidden="1" x14ac:dyDescent="0.7">
      <c r="B44" s="133" t="s">
        <v>85</v>
      </c>
      <c r="C44" s="29" t="s">
        <v>114</v>
      </c>
      <c r="D44"/>
      <c r="E44"/>
      <c r="F44"/>
      <c r="G44"/>
      <c r="H44"/>
    </row>
    <row r="45" spans="2:8" ht="21.6" hidden="1" x14ac:dyDescent="0.7">
      <c r="B45" s="28" t="s">
        <v>86</v>
      </c>
      <c r="C45" s="134" t="s">
        <v>87</v>
      </c>
      <c r="D45"/>
      <c r="E45"/>
      <c r="F45"/>
      <c r="G45"/>
      <c r="H45"/>
    </row>
    <row r="46" spans="2:8" ht="21.6" hidden="1" x14ac:dyDescent="0.7">
      <c r="B46" s="131" t="s">
        <v>88</v>
      </c>
      <c r="C46" s="16" t="s">
        <v>115</v>
      </c>
      <c r="D46"/>
      <c r="E46"/>
      <c r="F46"/>
      <c r="G46"/>
      <c r="H46"/>
    </row>
    <row r="47" spans="2:8" ht="21.6" hidden="1" x14ac:dyDescent="0.7">
      <c r="B47" s="3" t="s">
        <v>89</v>
      </c>
      <c r="C47" s="16" t="s">
        <v>116</v>
      </c>
      <c r="D47"/>
      <c r="E47"/>
      <c r="F47"/>
      <c r="G47"/>
      <c r="H47"/>
    </row>
    <row r="48" spans="2:8" ht="21.6" hidden="1" x14ac:dyDescent="0.7">
      <c r="B48" s="131" t="s">
        <v>90</v>
      </c>
      <c r="C48" s="36" t="s">
        <v>117</v>
      </c>
      <c r="D48"/>
      <c r="E48"/>
      <c r="F48"/>
      <c r="G48"/>
      <c r="H48"/>
    </row>
    <row r="49" spans="2:8" ht="22.2" hidden="1" thickBot="1" x14ac:dyDescent="0.75">
      <c r="B49" s="135" t="s">
        <v>91</v>
      </c>
      <c r="C49" s="136" t="s">
        <v>95</v>
      </c>
      <c r="D49"/>
      <c r="E49"/>
      <c r="F49"/>
      <c r="G49"/>
      <c r="H49"/>
    </row>
    <row r="50" spans="2:8" ht="21.6" hidden="1" thickBot="1" x14ac:dyDescent="0.7">
      <c r="B50"/>
      <c r="C50"/>
      <c r="D50"/>
      <c r="E50"/>
      <c r="F50"/>
      <c r="G50"/>
      <c r="H50"/>
    </row>
    <row r="51" spans="2:8" ht="21.6" hidden="1" x14ac:dyDescent="0.7">
      <c r="B51" s="158" t="s">
        <v>79</v>
      </c>
      <c r="C51" s="159"/>
      <c r="D51"/>
      <c r="E51"/>
      <c r="F51"/>
      <c r="G51"/>
      <c r="H51"/>
    </row>
    <row r="52" spans="2:8" ht="21.6" hidden="1" x14ac:dyDescent="0.7">
      <c r="B52" s="131" t="s">
        <v>80</v>
      </c>
      <c r="C52" s="16" t="s">
        <v>106</v>
      </c>
      <c r="D52"/>
      <c r="E52"/>
      <c r="F52"/>
      <c r="G52"/>
      <c r="H52"/>
    </row>
    <row r="53" spans="2:8" ht="21.6" hidden="1" x14ac:dyDescent="0.7">
      <c r="B53" s="131" t="s">
        <v>81</v>
      </c>
      <c r="C53" s="132" t="s">
        <v>17</v>
      </c>
      <c r="D53"/>
      <c r="E53"/>
      <c r="F53"/>
      <c r="G53"/>
      <c r="H53"/>
    </row>
    <row r="54" spans="2:8" ht="21.6" hidden="1" x14ac:dyDescent="0.7">
      <c r="B54" s="131" t="s">
        <v>82</v>
      </c>
      <c r="C54" s="129">
        <v>114213</v>
      </c>
      <c r="D54"/>
      <c r="E54"/>
      <c r="F54"/>
      <c r="G54"/>
      <c r="H54"/>
    </row>
    <row r="55" spans="2:8" ht="21.6" hidden="1" x14ac:dyDescent="0.7">
      <c r="B55" s="131" t="s">
        <v>83</v>
      </c>
      <c r="C55" s="132" t="s">
        <v>118</v>
      </c>
      <c r="D55"/>
      <c r="E55"/>
      <c r="F55"/>
      <c r="G55"/>
      <c r="H55"/>
    </row>
    <row r="56" spans="2:8" ht="105" hidden="1" x14ac:dyDescent="0.65">
      <c r="B56" s="35" t="s">
        <v>84</v>
      </c>
      <c r="C56" s="16" t="s">
        <v>119</v>
      </c>
      <c r="D56"/>
      <c r="E56"/>
      <c r="F56"/>
      <c r="G56"/>
      <c r="H56"/>
    </row>
    <row r="57" spans="2:8" ht="21.6" hidden="1" x14ac:dyDescent="0.65">
      <c r="B57" s="35" t="s">
        <v>106</v>
      </c>
      <c r="C57" s="16" t="s">
        <v>120</v>
      </c>
      <c r="D57"/>
      <c r="E57"/>
      <c r="F57"/>
      <c r="G57"/>
      <c r="H57"/>
    </row>
    <row r="58" spans="2:8" ht="43.2" hidden="1" x14ac:dyDescent="0.7">
      <c r="B58" s="133" t="s">
        <v>85</v>
      </c>
      <c r="C58" s="29" t="s">
        <v>121</v>
      </c>
      <c r="D58"/>
      <c r="E58"/>
      <c r="F58"/>
      <c r="G58"/>
      <c r="H58"/>
    </row>
    <row r="59" spans="2:8" ht="21.6" hidden="1" x14ac:dyDescent="0.7">
      <c r="B59" s="28" t="s">
        <v>86</v>
      </c>
      <c r="C59" s="134" t="s">
        <v>87</v>
      </c>
      <c r="D59"/>
      <c r="E59"/>
      <c r="F59"/>
      <c r="G59"/>
      <c r="H59"/>
    </row>
    <row r="60" spans="2:8" ht="21.6" hidden="1" x14ac:dyDescent="0.7">
      <c r="B60" s="131" t="s">
        <v>88</v>
      </c>
      <c r="C60" s="16" t="s">
        <v>122</v>
      </c>
      <c r="D60"/>
      <c r="E60"/>
      <c r="F60"/>
      <c r="G60"/>
      <c r="H60"/>
    </row>
    <row r="61" spans="2:8" ht="21.6" hidden="1" x14ac:dyDescent="0.7">
      <c r="B61" s="3" t="s">
        <v>89</v>
      </c>
      <c r="C61" s="16" t="s">
        <v>123</v>
      </c>
      <c r="D61"/>
      <c r="E61"/>
      <c r="F61"/>
      <c r="G61"/>
      <c r="H61"/>
    </row>
    <row r="62" spans="2:8" ht="21.6" hidden="1" x14ac:dyDescent="0.7">
      <c r="B62" s="131" t="s">
        <v>90</v>
      </c>
      <c r="C62" s="36" t="s">
        <v>124</v>
      </c>
      <c r="D62"/>
      <c r="E62"/>
      <c r="F62"/>
      <c r="G62"/>
      <c r="H62"/>
    </row>
    <row r="63" spans="2:8" ht="22.2" hidden="1" thickBot="1" x14ac:dyDescent="0.75">
      <c r="B63" s="135" t="s">
        <v>91</v>
      </c>
      <c r="C63" s="136" t="s">
        <v>95</v>
      </c>
      <c r="D63"/>
      <c r="E63"/>
      <c r="F63"/>
      <c r="G63"/>
      <c r="H63"/>
    </row>
    <row r="64" spans="2:8" ht="21.6" x14ac:dyDescent="0.7">
      <c r="B64" s="56"/>
      <c r="C64" s="49"/>
    </row>
    <row r="65" spans="2:8" ht="21.6" x14ac:dyDescent="0.7">
      <c r="B65" s="70" t="s">
        <v>78</v>
      </c>
      <c r="C65" s="49"/>
    </row>
    <row r="66" spans="2:8" ht="22.2" thickBot="1" x14ac:dyDescent="0.75">
      <c r="B66" s="160" t="s">
        <v>93</v>
      </c>
      <c r="C66" s="161"/>
      <c r="D66"/>
      <c r="E66"/>
      <c r="F66"/>
      <c r="G66"/>
      <c r="H66"/>
    </row>
    <row r="67" spans="2:8" ht="21.6" x14ac:dyDescent="0.7">
      <c r="B67" s="26" t="s">
        <v>80</v>
      </c>
      <c r="C67" s="128" t="s">
        <v>179</v>
      </c>
      <c r="D67"/>
      <c r="E67"/>
      <c r="F67"/>
      <c r="G67"/>
      <c r="H67"/>
    </row>
    <row r="68" spans="2:8" ht="21.6" x14ac:dyDescent="0.7">
      <c r="B68" s="3" t="s">
        <v>81</v>
      </c>
      <c r="C68" s="16" t="s">
        <v>133</v>
      </c>
      <c r="D68"/>
      <c r="E68"/>
      <c r="F68"/>
      <c r="G68"/>
      <c r="H68"/>
    </row>
    <row r="69" spans="2:8" ht="21.6" x14ac:dyDescent="0.7">
      <c r="B69" s="3" t="s">
        <v>82</v>
      </c>
      <c r="C69" s="129">
        <v>21023732</v>
      </c>
      <c r="D69"/>
      <c r="E69"/>
      <c r="F69"/>
      <c r="G69"/>
      <c r="H69"/>
    </row>
    <row r="70" spans="2:8" ht="21.6" x14ac:dyDescent="0.7">
      <c r="B70" s="3" t="s">
        <v>83</v>
      </c>
      <c r="C70" s="129">
        <v>6522601222</v>
      </c>
      <c r="D70"/>
      <c r="E70"/>
      <c r="F70"/>
      <c r="G70"/>
      <c r="H70"/>
    </row>
    <row r="71" spans="2:8" ht="21.6" x14ac:dyDescent="0.65">
      <c r="B71" s="37" t="s">
        <v>84</v>
      </c>
      <c r="C71" s="27" t="s">
        <v>180</v>
      </c>
      <c r="D71"/>
      <c r="E71"/>
      <c r="F71"/>
      <c r="G71"/>
      <c r="H71"/>
    </row>
    <row r="72" spans="2:8" ht="43.2" x14ac:dyDescent="0.7">
      <c r="B72" s="28" t="s">
        <v>85</v>
      </c>
      <c r="C72" s="31" t="s">
        <v>181</v>
      </c>
      <c r="D72"/>
      <c r="E72"/>
      <c r="F72"/>
      <c r="G72"/>
      <c r="H72"/>
    </row>
    <row r="73" spans="2:8" ht="21.6" x14ac:dyDescent="0.7">
      <c r="B73" s="28" t="s">
        <v>86</v>
      </c>
      <c r="C73" s="197" t="s">
        <v>182</v>
      </c>
      <c r="D73"/>
      <c r="E73"/>
      <c r="F73"/>
      <c r="G73"/>
      <c r="H73"/>
    </row>
    <row r="74" spans="2:8" ht="21.6" x14ac:dyDescent="0.7">
      <c r="B74" s="3" t="s">
        <v>88</v>
      </c>
      <c r="C74" s="16" t="s">
        <v>183</v>
      </c>
      <c r="D74"/>
      <c r="E74"/>
      <c r="F74"/>
      <c r="G74"/>
      <c r="H74"/>
    </row>
    <row r="75" spans="2:8" ht="21.6" x14ac:dyDescent="0.7">
      <c r="B75" s="3" t="s">
        <v>89</v>
      </c>
      <c r="C75" s="16" t="s">
        <v>184</v>
      </c>
      <c r="D75"/>
      <c r="E75"/>
      <c r="F75"/>
      <c r="G75"/>
      <c r="H75"/>
    </row>
    <row r="76" spans="2:8" ht="42.6" x14ac:dyDescent="0.7">
      <c r="B76" s="3" t="s">
        <v>90</v>
      </c>
      <c r="C76" s="36" t="s">
        <v>185</v>
      </c>
      <c r="D76"/>
      <c r="E76"/>
      <c r="F76"/>
      <c r="G76"/>
      <c r="H76"/>
    </row>
    <row r="77" spans="2:8" ht="22.2" thickBot="1" x14ac:dyDescent="0.75">
      <c r="B77" s="32" t="s">
        <v>91</v>
      </c>
      <c r="C77" s="33" t="s">
        <v>186</v>
      </c>
      <c r="D77"/>
      <c r="E77"/>
      <c r="F77"/>
      <c r="G77"/>
      <c r="H77"/>
    </row>
    <row r="78" spans="2:8" x14ac:dyDescent="0.65">
      <c r="B78"/>
      <c r="C78"/>
      <c r="D78"/>
      <c r="E78"/>
      <c r="F78"/>
      <c r="G78"/>
      <c r="H78"/>
    </row>
    <row r="79" spans="2:8" ht="22.2" thickBot="1" x14ac:dyDescent="0.75">
      <c r="B79" s="160" t="s">
        <v>93</v>
      </c>
      <c r="C79" s="161"/>
      <c r="D79"/>
      <c r="E79"/>
      <c r="F79"/>
      <c r="G79"/>
      <c r="H79"/>
    </row>
    <row r="80" spans="2:8" ht="21.6" x14ac:dyDescent="0.7">
      <c r="B80" s="26" t="s">
        <v>80</v>
      </c>
      <c r="C80" s="128" t="s">
        <v>187</v>
      </c>
      <c r="D80"/>
      <c r="E80"/>
      <c r="F80"/>
      <c r="G80"/>
      <c r="H80"/>
    </row>
    <row r="81" spans="2:8" ht="21.6" x14ac:dyDescent="0.7">
      <c r="B81" s="3" t="s">
        <v>81</v>
      </c>
      <c r="C81" s="16" t="s">
        <v>19</v>
      </c>
      <c r="D81"/>
      <c r="E81"/>
      <c r="F81"/>
      <c r="G81"/>
      <c r="H81"/>
    </row>
    <row r="82" spans="2:8" ht="21.6" x14ac:dyDescent="0.7">
      <c r="B82" s="3" t="s">
        <v>82</v>
      </c>
      <c r="C82" s="129">
        <v>70171</v>
      </c>
      <c r="D82"/>
      <c r="E82"/>
      <c r="F82"/>
      <c r="G82"/>
      <c r="H82"/>
    </row>
    <row r="83" spans="2:8" ht="21.6" x14ac:dyDescent="0.7">
      <c r="B83" s="3" t="s">
        <v>83</v>
      </c>
      <c r="C83" s="129">
        <v>6530712803</v>
      </c>
      <c r="D83"/>
      <c r="E83"/>
      <c r="F83"/>
      <c r="G83"/>
      <c r="H83"/>
    </row>
    <row r="84" spans="2:8" ht="21.6" x14ac:dyDescent="0.65">
      <c r="B84" s="37" t="s">
        <v>84</v>
      </c>
      <c r="C84" s="27" t="s">
        <v>188</v>
      </c>
      <c r="D84"/>
      <c r="E84"/>
      <c r="F84"/>
      <c r="G84"/>
      <c r="H84"/>
    </row>
    <row r="85" spans="2:8" ht="21.6" x14ac:dyDescent="0.7">
      <c r="B85" s="28" t="s">
        <v>85</v>
      </c>
      <c r="C85" s="31" t="s">
        <v>107</v>
      </c>
      <c r="D85"/>
      <c r="E85"/>
      <c r="F85"/>
      <c r="G85"/>
      <c r="H85"/>
    </row>
    <row r="86" spans="2:8" ht="21.6" x14ac:dyDescent="0.7">
      <c r="B86" s="28" t="s">
        <v>86</v>
      </c>
      <c r="C86" s="130" t="s">
        <v>87</v>
      </c>
      <c r="D86"/>
      <c r="E86"/>
      <c r="F86"/>
      <c r="G86"/>
      <c r="H86"/>
    </row>
    <row r="87" spans="2:8" ht="21.6" x14ac:dyDescent="0.7">
      <c r="B87" s="3" t="s">
        <v>88</v>
      </c>
      <c r="C87" s="16" t="s">
        <v>189</v>
      </c>
      <c r="D87"/>
      <c r="E87"/>
      <c r="F87"/>
      <c r="G87"/>
      <c r="H87"/>
    </row>
    <row r="88" spans="2:8" ht="39.6" customHeight="1" x14ac:dyDescent="0.7">
      <c r="B88" s="3" t="s">
        <v>89</v>
      </c>
      <c r="C88" s="16" t="s">
        <v>190</v>
      </c>
      <c r="D88"/>
      <c r="E88"/>
      <c r="F88"/>
      <c r="G88"/>
      <c r="H88"/>
    </row>
    <row r="89" spans="2:8" ht="21.6" x14ac:dyDescent="0.7">
      <c r="B89" s="3" t="s">
        <v>90</v>
      </c>
      <c r="C89" s="36" t="s">
        <v>191</v>
      </c>
      <c r="D89"/>
      <c r="E89"/>
      <c r="F89"/>
      <c r="G89"/>
      <c r="H89"/>
    </row>
    <row r="90" spans="2:8" ht="22.2" thickBot="1" x14ac:dyDescent="0.75">
      <c r="B90" s="32" t="s">
        <v>91</v>
      </c>
      <c r="C90" s="33" t="s">
        <v>192</v>
      </c>
      <c r="D90"/>
      <c r="E90"/>
      <c r="F90"/>
      <c r="G90"/>
      <c r="H90"/>
    </row>
    <row r="92" spans="2:8" ht="22.2" thickBot="1" x14ac:dyDescent="0.75">
      <c r="B92" s="73" t="s">
        <v>60</v>
      </c>
    </row>
    <row r="93" spans="2:8" ht="43.8" thickBot="1" x14ac:dyDescent="0.75">
      <c r="B93" s="74" t="s">
        <v>10</v>
      </c>
      <c r="C93" s="75" t="s">
        <v>61</v>
      </c>
      <c r="D93" s="75" t="s">
        <v>76</v>
      </c>
      <c r="E93" s="75" t="s">
        <v>62</v>
      </c>
      <c r="F93" s="75" t="s">
        <v>63</v>
      </c>
      <c r="G93" s="75" t="s">
        <v>64</v>
      </c>
      <c r="H93" s="76" t="s">
        <v>65</v>
      </c>
    </row>
    <row r="94" spans="2:8" ht="21.6" thickBot="1" x14ac:dyDescent="0.7">
      <c r="B94" s="80">
        <v>45674</v>
      </c>
      <c r="C94" s="81" t="s">
        <v>28</v>
      </c>
      <c r="D94" s="81" t="s">
        <v>167</v>
      </c>
      <c r="E94" s="30" t="s">
        <v>166</v>
      </c>
      <c r="F94" s="79">
        <v>45674.344907407409</v>
      </c>
      <c r="G94" s="81">
        <v>1</v>
      </c>
      <c r="H94" s="82">
        <v>283</v>
      </c>
    </row>
    <row r="95" spans="2:8" ht="22.2" thickBot="1" x14ac:dyDescent="0.75">
      <c r="B95" s="83" t="s">
        <v>66</v>
      </c>
      <c r="C95" s="84"/>
      <c r="D95" s="84"/>
      <c r="E95" s="84"/>
      <c r="F95" s="84"/>
      <c r="G95" s="84">
        <f>SUM(G94:G94)</f>
        <v>1</v>
      </c>
      <c r="H95" s="85">
        <f>SUM(H94:H94)</f>
        <v>283</v>
      </c>
    </row>
    <row r="96" spans="2:8" ht="21.6" x14ac:dyDescent="0.7">
      <c r="B96" s="72"/>
      <c r="C96" s="46" t="s">
        <v>100</v>
      </c>
      <c r="D96" s="46"/>
      <c r="E96" s="46"/>
      <c r="F96" s="46"/>
      <c r="G96" s="86"/>
    </row>
    <row r="97" spans="2:8" ht="22.2" thickBot="1" x14ac:dyDescent="0.75">
      <c r="B97" s="87" t="s">
        <v>73</v>
      </c>
    </row>
    <row r="98" spans="2:8" ht="43.8" thickBot="1" x14ac:dyDescent="0.75">
      <c r="B98" s="88" t="s">
        <v>10</v>
      </c>
      <c r="C98" s="89" t="s">
        <v>61</v>
      </c>
      <c r="D98" s="89" t="s">
        <v>76</v>
      </c>
      <c r="E98" s="89" t="s">
        <v>62</v>
      </c>
      <c r="F98" s="89" t="s">
        <v>63</v>
      </c>
      <c r="G98" s="89" t="s">
        <v>64</v>
      </c>
      <c r="H98" s="90" t="s">
        <v>65</v>
      </c>
    </row>
    <row r="99" spans="2:8" x14ac:dyDescent="0.65">
      <c r="B99" s="77">
        <v>45674</v>
      </c>
      <c r="C99" s="44" t="s">
        <v>149</v>
      </c>
      <c r="D99" s="44" t="s">
        <v>167</v>
      </c>
      <c r="E99" s="186" t="s">
        <v>166</v>
      </c>
      <c r="F99" s="21" t="s">
        <v>168</v>
      </c>
      <c r="G99" s="78">
        <v>1</v>
      </c>
      <c r="H99" s="91">
        <v>1382.02</v>
      </c>
    </row>
    <row r="100" spans="2:8" x14ac:dyDescent="0.65">
      <c r="B100" s="80">
        <v>45674</v>
      </c>
      <c r="C100" s="92" t="s">
        <v>14</v>
      </c>
      <c r="D100" s="92" t="s">
        <v>159</v>
      </c>
      <c r="E100" s="30" t="s">
        <v>158</v>
      </c>
      <c r="F100" s="25" t="s">
        <v>169</v>
      </c>
      <c r="G100" s="81">
        <v>1</v>
      </c>
      <c r="H100" s="93">
        <v>1125</v>
      </c>
    </row>
    <row r="101" spans="2:8" x14ac:dyDescent="0.65">
      <c r="B101" s="80">
        <v>45674</v>
      </c>
      <c r="C101" s="92" t="s">
        <v>151</v>
      </c>
      <c r="D101" s="92" t="s">
        <v>167</v>
      </c>
      <c r="E101" s="187" t="s">
        <v>166</v>
      </c>
      <c r="F101" s="25" t="s">
        <v>170</v>
      </c>
      <c r="G101" s="81">
        <v>1</v>
      </c>
      <c r="H101" s="93">
        <v>350</v>
      </c>
    </row>
    <row r="102" spans="2:8" x14ac:dyDescent="0.65">
      <c r="B102" s="80">
        <v>45674</v>
      </c>
      <c r="C102" s="92" t="s">
        <v>13</v>
      </c>
      <c r="D102" s="92" t="s">
        <v>159</v>
      </c>
      <c r="E102" s="30" t="s">
        <v>158</v>
      </c>
      <c r="F102" s="25" t="s">
        <v>171</v>
      </c>
      <c r="G102" s="81">
        <v>1</v>
      </c>
      <c r="H102" s="93">
        <v>391</v>
      </c>
    </row>
    <row r="103" spans="2:8" x14ac:dyDescent="0.65">
      <c r="B103" s="80">
        <v>45674</v>
      </c>
      <c r="C103" s="92" t="s">
        <v>17</v>
      </c>
      <c r="D103" s="92" t="s">
        <v>167</v>
      </c>
      <c r="E103" s="187" t="s">
        <v>166</v>
      </c>
      <c r="F103" s="25" t="s">
        <v>172</v>
      </c>
      <c r="G103" s="81">
        <v>1</v>
      </c>
      <c r="H103" s="93">
        <v>263.85000000000002</v>
      </c>
    </row>
    <row r="104" spans="2:8" x14ac:dyDescent="0.65">
      <c r="B104" s="80">
        <v>45674</v>
      </c>
      <c r="C104" s="92" t="s">
        <v>140</v>
      </c>
      <c r="D104" s="92" t="s">
        <v>159</v>
      </c>
      <c r="E104" s="30" t="s">
        <v>158</v>
      </c>
      <c r="F104" s="25" t="s">
        <v>173</v>
      </c>
      <c r="G104" s="81">
        <v>1</v>
      </c>
      <c r="H104" s="93">
        <v>345.99</v>
      </c>
    </row>
    <row r="105" spans="2:8" ht="22.2" thickBot="1" x14ac:dyDescent="0.75">
      <c r="B105" s="94" t="s">
        <v>66</v>
      </c>
      <c r="C105" s="95"/>
      <c r="D105" s="95"/>
      <c r="E105" s="95"/>
      <c r="F105" s="95"/>
      <c r="G105" s="95">
        <f>SUM(G99:G104)</f>
        <v>6</v>
      </c>
      <c r="H105" s="96">
        <f>SUM(H99:H104)</f>
        <v>3857.8599999999997</v>
      </c>
    </row>
    <row r="106" spans="2:8" ht="21.6" x14ac:dyDescent="0.7">
      <c r="B106" s="97"/>
      <c r="C106" s="56"/>
      <c r="D106" s="56"/>
      <c r="E106" s="56"/>
      <c r="F106" s="56"/>
      <c r="G106" s="56"/>
    </row>
    <row r="107" spans="2:8" ht="21.6" x14ac:dyDescent="0.7">
      <c r="B107" s="162" t="s">
        <v>197</v>
      </c>
      <c r="C107" s="163"/>
      <c r="D107" s="163"/>
      <c r="E107" s="164"/>
      <c r="F107" s="46"/>
      <c r="G107" s="98"/>
    </row>
    <row r="108" spans="2:8" ht="36.75" customHeight="1" thickBot="1" x14ac:dyDescent="0.75">
      <c r="B108" s="142" t="s">
        <v>11</v>
      </c>
      <c r="C108" s="143" t="s">
        <v>127</v>
      </c>
      <c r="D108" s="141" t="s">
        <v>128</v>
      </c>
      <c r="E108" s="141" t="s">
        <v>129</v>
      </c>
      <c r="F108" s="46"/>
      <c r="G108" s="98"/>
    </row>
    <row r="109" spans="2:8" ht="21.6" x14ac:dyDescent="0.7">
      <c r="B109" s="138" t="s">
        <v>130</v>
      </c>
      <c r="C109" s="140" t="s">
        <v>131</v>
      </c>
      <c r="D109" s="198">
        <v>6</v>
      </c>
      <c r="E109" s="199">
        <v>4</v>
      </c>
      <c r="F109" s="46"/>
      <c r="G109" s="98"/>
    </row>
    <row r="110" spans="2:8" ht="21.6" x14ac:dyDescent="0.7">
      <c r="B110" s="137" t="s">
        <v>18</v>
      </c>
      <c r="C110" s="2" t="s">
        <v>131</v>
      </c>
      <c r="D110" s="200">
        <v>15</v>
      </c>
      <c r="E110" s="201">
        <v>18</v>
      </c>
      <c r="F110" s="46"/>
      <c r="G110" s="98"/>
    </row>
    <row r="111" spans="2:8" ht="21.6" x14ac:dyDescent="0.7">
      <c r="B111" s="137" t="s">
        <v>132</v>
      </c>
      <c r="C111" s="2" t="s">
        <v>131</v>
      </c>
      <c r="D111" s="200">
        <v>6</v>
      </c>
      <c r="E111" s="201">
        <v>11</v>
      </c>
      <c r="F111" s="46"/>
    </row>
    <row r="112" spans="2:8" ht="21.6" x14ac:dyDescent="0.7">
      <c r="B112" s="137" t="s">
        <v>133</v>
      </c>
      <c r="C112" s="2" t="s">
        <v>131</v>
      </c>
      <c r="D112" s="200">
        <v>7</v>
      </c>
      <c r="E112" s="201">
        <v>5</v>
      </c>
      <c r="F112" s="46"/>
    </row>
    <row r="113" spans="2:7" ht="21.6" x14ac:dyDescent="0.7">
      <c r="B113" s="137" t="s">
        <v>110</v>
      </c>
      <c r="C113" s="2" t="s">
        <v>131</v>
      </c>
      <c r="D113" s="200">
        <v>20</v>
      </c>
      <c r="E113" s="201">
        <v>16</v>
      </c>
      <c r="F113" s="46"/>
    </row>
    <row r="114" spans="2:7" ht="21.6" x14ac:dyDescent="0.7">
      <c r="B114" s="137" t="s">
        <v>19</v>
      </c>
      <c r="C114" s="2" t="s">
        <v>131</v>
      </c>
      <c r="D114" s="200">
        <v>10</v>
      </c>
      <c r="E114" s="201">
        <v>6</v>
      </c>
      <c r="F114" s="46"/>
    </row>
    <row r="115" spans="2:7" ht="22.2" thickBot="1" x14ac:dyDescent="0.75">
      <c r="B115" s="139" t="s">
        <v>20</v>
      </c>
      <c r="C115" s="4" t="s">
        <v>134</v>
      </c>
      <c r="D115" s="202">
        <v>24</v>
      </c>
      <c r="E115" s="203">
        <v>14</v>
      </c>
      <c r="F115" s="46"/>
    </row>
    <row r="116" spans="2:7" ht="22.2" thickBot="1" x14ac:dyDescent="0.75">
      <c r="B116" s="144" t="s">
        <v>135</v>
      </c>
      <c r="C116" s="145"/>
      <c r="D116" s="204">
        <f>+AVERAGE(D109:D115)</f>
        <v>12.571428571428571</v>
      </c>
      <c r="E116" s="205">
        <f>+AVERAGE(E109:E115)</f>
        <v>10.571428571428571</v>
      </c>
      <c r="F116" s="46"/>
    </row>
    <row r="117" spans="2:7" ht="21.6" x14ac:dyDescent="0.7">
      <c r="B117" s="137" t="s">
        <v>14</v>
      </c>
      <c r="C117" s="2" t="s">
        <v>136</v>
      </c>
      <c r="D117" s="200">
        <v>22</v>
      </c>
      <c r="E117" s="201">
        <v>17</v>
      </c>
      <c r="F117" s="46"/>
    </row>
    <row r="118" spans="2:7" ht="21.6" x14ac:dyDescent="0.7">
      <c r="B118" s="137" t="s">
        <v>137</v>
      </c>
      <c r="C118" s="2" t="s">
        <v>136</v>
      </c>
      <c r="D118" s="200">
        <v>15</v>
      </c>
      <c r="E118" s="201">
        <v>7</v>
      </c>
      <c r="F118" s="46"/>
    </row>
    <row r="119" spans="2:7" ht="21.6" x14ac:dyDescent="0.7">
      <c r="B119" s="137" t="s">
        <v>138</v>
      </c>
      <c r="C119" s="2" t="s">
        <v>136</v>
      </c>
      <c r="D119" s="200">
        <v>8</v>
      </c>
      <c r="E119" s="201">
        <v>14</v>
      </c>
      <c r="F119" s="46"/>
    </row>
    <row r="120" spans="2:7" ht="21.6" x14ac:dyDescent="0.7">
      <c r="B120" s="137" t="s">
        <v>139</v>
      </c>
      <c r="C120" s="2" t="s">
        <v>136</v>
      </c>
      <c r="D120" s="200">
        <v>8</v>
      </c>
      <c r="E120" s="201">
        <v>16</v>
      </c>
      <c r="F120" s="46"/>
    </row>
    <row r="121" spans="2:7" ht="21.6" x14ac:dyDescent="0.7">
      <c r="B121" s="137" t="s">
        <v>21</v>
      </c>
      <c r="C121" s="2" t="s">
        <v>136</v>
      </c>
      <c r="D121" s="200">
        <v>10</v>
      </c>
      <c r="E121" s="201">
        <v>5</v>
      </c>
      <c r="F121" s="46"/>
    </row>
    <row r="122" spans="2:7" ht="21.6" x14ac:dyDescent="0.7">
      <c r="B122" s="137" t="s">
        <v>12</v>
      </c>
      <c r="C122" s="2" t="s">
        <v>136</v>
      </c>
      <c r="D122" s="200">
        <v>9</v>
      </c>
      <c r="E122" s="201">
        <v>7</v>
      </c>
      <c r="F122" s="46"/>
    </row>
    <row r="123" spans="2:7" ht="21.6" x14ac:dyDescent="0.7">
      <c r="B123" s="137" t="s">
        <v>22</v>
      </c>
      <c r="C123" s="2" t="s">
        <v>136</v>
      </c>
      <c r="D123" s="200">
        <v>12</v>
      </c>
      <c r="E123" s="201">
        <v>7</v>
      </c>
      <c r="F123" s="46"/>
    </row>
    <row r="124" spans="2:7" ht="21.6" x14ac:dyDescent="0.7">
      <c r="B124" s="137" t="s">
        <v>140</v>
      </c>
      <c r="C124" s="2" t="s">
        <v>136</v>
      </c>
      <c r="D124" s="200">
        <v>11</v>
      </c>
      <c r="E124" s="201">
        <v>5</v>
      </c>
      <c r="F124" s="46"/>
      <c r="G124" s="100"/>
    </row>
    <row r="125" spans="2:7" ht="22.2" thickBot="1" x14ac:dyDescent="0.75">
      <c r="B125" s="137" t="s">
        <v>141</v>
      </c>
      <c r="C125" s="2" t="s">
        <v>136</v>
      </c>
      <c r="D125" s="200">
        <v>24</v>
      </c>
      <c r="E125" s="201">
        <v>13</v>
      </c>
      <c r="F125" s="46"/>
      <c r="G125" s="100"/>
    </row>
    <row r="126" spans="2:7" ht="22.2" thickBot="1" x14ac:dyDescent="0.75">
      <c r="B126" s="144" t="s">
        <v>135</v>
      </c>
      <c r="C126" s="145"/>
      <c r="D126" s="204">
        <f>+AVERAGE(D117:D125)</f>
        <v>13.222222222222221</v>
      </c>
      <c r="E126" s="205">
        <f>+AVERAGE(E117:E125)</f>
        <v>10.111111111111111</v>
      </c>
      <c r="F126" s="46"/>
      <c r="G126" s="100"/>
    </row>
    <row r="127" spans="2:7" ht="21.6" x14ac:dyDescent="0.7">
      <c r="B127" s="137" t="s">
        <v>142</v>
      </c>
      <c r="C127" s="2" t="s">
        <v>143</v>
      </c>
      <c r="D127" s="200">
        <v>11</v>
      </c>
      <c r="E127" s="201">
        <v>15</v>
      </c>
      <c r="F127" s="46"/>
    </row>
    <row r="128" spans="2:7" ht="21.6" x14ac:dyDescent="0.7">
      <c r="B128" s="137" t="s">
        <v>16</v>
      </c>
      <c r="C128" s="2" t="s">
        <v>143</v>
      </c>
      <c r="D128" s="200">
        <v>13</v>
      </c>
      <c r="E128" s="201">
        <v>8</v>
      </c>
      <c r="F128" s="46"/>
    </row>
    <row r="129" spans="2:6" ht="21.6" x14ac:dyDescent="0.7">
      <c r="B129" s="137" t="s">
        <v>144</v>
      </c>
      <c r="C129" s="2" t="s">
        <v>143</v>
      </c>
      <c r="D129" s="200">
        <v>21</v>
      </c>
      <c r="E129" s="201">
        <v>20</v>
      </c>
      <c r="F129" s="46"/>
    </row>
    <row r="130" spans="2:6" ht="21.6" x14ac:dyDescent="0.7">
      <c r="B130" s="137" t="s">
        <v>145</v>
      </c>
      <c r="C130" s="2" t="s">
        <v>143</v>
      </c>
      <c r="D130" s="200">
        <v>16</v>
      </c>
      <c r="E130" s="201">
        <v>11</v>
      </c>
      <c r="F130" s="46"/>
    </row>
    <row r="131" spans="2:6" ht="21.6" x14ac:dyDescent="0.7">
      <c r="B131" s="137" t="s">
        <v>15</v>
      </c>
      <c r="C131" s="2" t="s">
        <v>143</v>
      </c>
      <c r="D131" s="200">
        <v>11</v>
      </c>
      <c r="E131" s="201">
        <v>5</v>
      </c>
      <c r="F131" s="46"/>
    </row>
    <row r="132" spans="2:6" ht="21.6" x14ac:dyDescent="0.7">
      <c r="B132" s="137" t="s">
        <v>146</v>
      </c>
      <c r="C132" s="2" t="s">
        <v>143</v>
      </c>
      <c r="D132" s="200">
        <v>10</v>
      </c>
      <c r="E132" s="201">
        <v>14</v>
      </c>
      <c r="F132" s="46"/>
    </row>
    <row r="133" spans="2:6" ht="21.6" x14ac:dyDescent="0.7">
      <c r="B133" s="137" t="s">
        <v>102</v>
      </c>
      <c r="C133" s="2" t="s">
        <v>143</v>
      </c>
      <c r="D133" s="200">
        <v>21</v>
      </c>
      <c r="E133" s="201">
        <v>25</v>
      </c>
      <c r="F133" s="46"/>
    </row>
    <row r="134" spans="2:6" ht="22.2" thickBot="1" x14ac:dyDescent="0.75">
      <c r="B134" s="137" t="s">
        <v>23</v>
      </c>
      <c r="C134" s="2" t="s">
        <v>143</v>
      </c>
      <c r="D134" s="200">
        <v>8</v>
      </c>
      <c r="E134" s="201">
        <v>8</v>
      </c>
      <c r="F134" s="46"/>
    </row>
    <row r="135" spans="2:6" ht="22.2" thickBot="1" x14ac:dyDescent="0.75">
      <c r="B135" s="144" t="s">
        <v>135</v>
      </c>
      <c r="C135" s="145"/>
      <c r="D135" s="204">
        <f>+AVERAGE(D127:D134)</f>
        <v>13.875</v>
      </c>
      <c r="E135" s="205">
        <f>+AVERAGE(E127:E134)</f>
        <v>13.25</v>
      </c>
      <c r="F135" s="46"/>
    </row>
    <row r="136" spans="2:6" ht="21.6" x14ac:dyDescent="0.7">
      <c r="B136" s="137" t="s">
        <v>147</v>
      </c>
      <c r="C136" s="2" t="s">
        <v>148</v>
      </c>
      <c r="D136" s="200">
        <v>14</v>
      </c>
      <c r="E136" s="201">
        <v>16</v>
      </c>
      <c r="F136" s="46"/>
    </row>
    <row r="137" spans="2:6" ht="21.6" x14ac:dyDescent="0.7">
      <c r="B137" s="137" t="s">
        <v>149</v>
      </c>
      <c r="C137" s="2" t="s">
        <v>148</v>
      </c>
      <c r="D137" s="200">
        <v>11</v>
      </c>
      <c r="E137" s="201">
        <v>6</v>
      </c>
      <c r="F137" s="46"/>
    </row>
    <row r="138" spans="2:6" ht="21.6" x14ac:dyDescent="0.7">
      <c r="B138" s="137" t="s">
        <v>150</v>
      </c>
      <c r="C138" s="2" t="s">
        <v>148</v>
      </c>
      <c r="D138" s="200">
        <v>14</v>
      </c>
      <c r="E138" s="201">
        <v>10</v>
      </c>
      <c r="F138" s="46"/>
    </row>
    <row r="139" spans="2:6" ht="21.6" x14ac:dyDescent="0.7">
      <c r="B139" s="137" t="s">
        <v>151</v>
      </c>
      <c r="C139" s="2" t="s">
        <v>148</v>
      </c>
      <c r="D139" s="200">
        <v>6</v>
      </c>
      <c r="E139" s="201">
        <v>4</v>
      </c>
      <c r="F139" s="46"/>
    </row>
    <row r="140" spans="2:6" ht="21.6" x14ac:dyDescent="0.7">
      <c r="B140" s="137" t="s">
        <v>152</v>
      </c>
      <c r="C140" s="2" t="s">
        <v>148</v>
      </c>
      <c r="D140" s="200">
        <v>5</v>
      </c>
      <c r="E140" s="201">
        <v>10</v>
      </c>
      <c r="F140" s="46"/>
    </row>
    <row r="141" spans="2:6" ht="21.6" x14ac:dyDescent="0.7">
      <c r="B141" s="137" t="s">
        <v>24</v>
      </c>
      <c r="C141" s="2" t="s">
        <v>148</v>
      </c>
      <c r="D141" s="200">
        <v>7</v>
      </c>
      <c r="E141" s="201">
        <v>4</v>
      </c>
      <c r="F141" s="46"/>
    </row>
    <row r="142" spans="2:6" ht="21.6" x14ac:dyDescent="0.7">
      <c r="B142" s="137" t="s">
        <v>153</v>
      </c>
      <c r="C142" s="2" t="s">
        <v>148</v>
      </c>
      <c r="D142" s="200">
        <v>7</v>
      </c>
      <c r="E142" s="201">
        <v>4</v>
      </c>
      <c r="F142" s="46"/>
    </row>
    <row r="143" spans="2:6" ht="21.6" x14ac:dyDescent="0.7">
      <c r="B143" s="137" t="s">
        <v>25</v>
      </c>
      <c r="C143" s="2" t="s">
        <v>148</v>
      </c>
      <c r="D143" s="200">
        <v>8</v>
      </c>
      <c r="E143" s="201">
        <v>8</v>
      </c>
      <c r="F143" s="46"/>
    </row>
    <row r="144" spans="2:6" ht="22.2" thickBot="1" x14ac:dyDescent="0.75">
      <c r="B144" s="137" t="s">
        <v>154</v>
      </c>
      <c r="C144" s="2" t="s">
        <v>148</v>
      </c>
      <c r="D144" s="200">
        <v>3</v>
      </c>
      <c r="E144" s="201">
        <v>2</v>
      </c>
      <c r="F144" s="46"/>
    </row>
    <row r="145" spans="2:6" ht="22.2" thickBot="1" x14ac:dyDescent="0.75">
      <c r="B145" s="144" t="s">
        <v>135</v>
      </c>
      <c r="C145" s="145"/>
      <c r="D145" s="204">
        <f>+AVERAGE(D136:D144)</f>
        <v>8.3333333333333339</v>
      </c>
      <c r="E145" s="205">
        <f>+AVERAGE(E136:E144)</f>
        <v>7.1111111111111107</v>
      </c>
      <c r="F145" s="46"/>
    </row>
    <row r="146" spans="2:6" ht="21.6" x14ac:dyDescent="0.7">
      <c r="B146" s="137" t="s">
        <v>13</v>
      </c>
      <c r="C146" s="2" t="s">
        <v>155</v>
      </c>
      <c r="D146" s="200">
        <v>18</v>
      </c>
      <c r="E146" s="201">
        <v>4</v>
      </c>
      <c r="F146" s="46"/>
    </row>
    <row r="147" spans="2:6" ht="21.6" x14ac:dyDescent="0.7">
      <c r="B147" s="137" t="s">
        <v>26</v>
      </c>
      <c r="C147" s="2" t="s">
        <v>155</v>
      </c>
      <c r="D147" s="200">
        <v>12</v>
      </c>
      <c r="E147" s="201">
        <v>13</v>
      </c>
      <c r="F147" s="46"/>
    </row>
    <row r="148" spans="2:6" ht="21.6" x14ac:dyDescent="0.7">
      <c r="B148" s="137" t="s">
        <v>27</v>
      </c>
      <c r="C148" s="2" t="s">
        <v>155</v>
      </c>
      <c r="D148" s="200">
        <v>12</v>
      </c>
      <c r="E148" s="201">
        <v>7</v>
      </c>
      <c r="F148" s="46"/>
    </row>
    <row r="149" spans="2:6" ht="21.6" x14ac:dyDescent="0.7">
      <c r="B149" s="137" t="s">
        <v>156</v>
      </c>
      <c r="C149" s="2" t="s">
        <v>155</v>
      </c>
      <c r="D149" s="200">
        <v>1</v>
      </c>
      <c r="E149" s="201">
        <v>0</v>
      </c>
      <c r="F149" s="46"/>
    </row>
    <row r="150" spans="2:6" ht="21.6" x14ac:dyDescent="0.7">
      <c r="B150" s="137" t="s">
        <v>157</v>
      </c>
      <c r="C150" s="2" t="s">
        <v>155</v>
      </c>
      <c r="D150" s="200">
        <v>17</v>
      </c>
      <c r="E150" s="201">
        <v>8</v>
      </c>
      <c r="F150" s="46"/>
    </row>
    <row r="151" spans="2:6" ht="21.6" x14ac:dyDescent="0.7">
      <c r="B151" s="137" t="s">
        <v>28</v>
      </c>
      <c r="C151" s="2" t="s">
        <v>155</v>
      </c>
      <c r="D151" s="200">
        <v>9</v>
      </c>
      <c r="E151" s="201">
        <v>1</v>
      </c>
      <c r="F151" s="46"/>
    </row>
    <row r="152" spans="2:6" ht="21.6" x14ac:dyDescent="0.7">
      <c r="B152" s="137" t="s">
        <v>17</v>
      </c>
      <c r="C152" s="2" t="s">
        <v>155</v>
      </c>
      <c r="D152" s="200">
        <v>8</v>
      </c>
      <c r="E152" s="201">
        <v>4</v>
      </c>
      <c r="F152" s="46"/>
    </row>
    <row r="153" spans="2:6" ht="22.2" thickBot="1" x14ac:dyDescent="0.75">
      <c r="B153" s="139" t="s">
        <v>29</v>
      </c>
      <c r="C153" s="4" t="s">
        <v>155</v>
      </c>
      <c r="D153" s="202">
        <v>25</v>
      </c>
      <c r="E153" s="203">
        <v>32</v>
      </c>
      <c r="F153" s="46"/>
    </row>
    <row r="154" spans="2:6" ht="22.2" thickBot="1" x14ac:dyDescent="0.75">
      <c r="B154" s="144" t="s">
        <v>135</v>
      </c>
      <c r="C154" s="145"/>
      <c r="D154" s="204">
        <f>+AVERAGE(D146:D153)</f>
        <v>12.75</v>
      </c>
      <c r="E154" s="205">
        <f>+AVERAGE(E146:E153)</f>
        <v>8.625</v>
      </c>
      <c r="F154" s="46"/>
    </row>
    <row r="155" spans="2:6" ht="21.6" x14ac:dyDescent="0.7">
      <c r="B155" s="46"/>
      <c r="D155" s="101"/>
      <c r="E155" s="101"/>
      <c r="F155" s="46"/>
    </row>
    <row r="157" spans="2:6" ht="21.6" x14ac:dyDescent="0.7">
      <c r="C157" s="165" t="s">
        <v>165</v>
      </c>
      <c r="D157" s="166"/>
      <c r="E157" s="167"/>
    </row>
    <row r="159" spans="2:6" ht="22.2" thickBot="1" x14ac:dyDescent="0.75">
      <c r="B159" s="176" t="s">
        <v>48</v>
      </c>
      <c r="C159" s="177"/>
    </row>
    <row r="160" spans="2:6" ht="22.2" thickBot="1" x14ac:dyDescent="0.75">
      <c r="B160" s="102" t="s">
        <v>10</v>
      </c>
      <c r="C160" s="103" t="s">
        <v>49</v>
      </c>
      <c r="D160" s="103" t="s">
        <v>11</v>
      </c>
      <c r="E160" s="103" t="s">
        <v>50</v>
      </c>
      <c r="F160" s="104" t="s">
        <v>51</v>
      </c>
    </row>
    <row r="161" spans="2:6" x14ac:dyDescent="0.65">
      <c r="B161" s="105">
        <v>45674</v>
      </c>
      <c r="C161" s="49" t="s">
        <v>204</v>
      </c>
      <c r="D161" s="49" t="s">
        <v>108</v>
      </c>
      <c r="E161" s="49" t="s">
        <v>109</v>
      </c>
      <c r="F161" s="106">
        <v>286</v>
      </c>
    </row>
    <row r="162" spans="2:6" x14ac:dyDescent="0.65">
      <c r="B162" s="105">
        <v>45674</v>
      </c>
      <c r="C162" s="49" t="s">
        <v>205</v>
      </c>
      <c r="D162" s="49" t="s">
        <v>108</v>
      </c>
      <c r="E162" s="49" t="s">
        <v>109</v>
      </c>
      <c r="F162" s="106">
        <v>842</v>
      </c>
    </row>
    <row r="163" spans="2:6" ht="22.2" thickBot="1" x14ac:dyDescent="0.75">
      <c r="B163" s="107" t="s">
        <v>52</v>
      </c>
      <c r="C163" s="108"/>
      <c r="D163" s="108"/>
      <c r="E163" s="108"/>
      <c r="F163" s="109">
        <f>SUM(F161:F162)</f>
        <v>1128</v>
      </c>
    </row>
    <row r="164" spans="2:6" ht="22.2" thickBot="1" x14ac:dyDescent="0.75">
      <c r="B164" s="56"/>
      <c r="C164" s="56"/>
      <c r="D164" s="56"/>
      <c r="E164" s="56"/>
      <c r="F164" s="56"/>
    </row>
    <row r="165" spans="2:6" ht="22.2" thickBot="1" x14ac:dyDescent="0.75">
      <c r="B165" s="172" t="s">
        <v>53</v>
      </c>
      <c r="C165" s="173"/>
    </row>
    <row r="166" spans="2:6" ht="22.2" thickBot="1" x14ac:dyDescent="0.75">
      <c r="B166" s="110" t="s">
        <v>10</v>
      </c>
      <c r="C166" s="111" t="s">
        <v>11</v>
      </c>
      <c r="D166" s="112" t="s">
        <v>54</v>
      </c>
      <c r="E166" s="112" t="s">
        <v>55</v>
      </c>
      <c r="F166" s="104" t="s">
        <v>56</v>
      </c>
    </row>
    <row r="167" spans="2:6" x14ac:dyDescent="0.65">
      <c r="B167" s="113">
        <v>45674</v>
      </c>
      <c r="C167" s="99" t="s">
        <v>149</v>
      </c>
      <c r="D167" s="114">
        <v>1058.75</v>
      </c>
      <c r="E167" s="114">
        <v>211.75</v>
      </c>
      <c r="F167" s="115">
        <f>E167/D167</f>
        <v>0.2</v>
      </c>
    </row>
    <row r="168" spans="2:6" x14ac:dyDescent="0.65">
      <c r="B168" s="116">
        <v>45674</v>
      </c>
      <c r="C168" s="49" t="s">
        <v>150</v>
      </c>
      <c r="D168" s="61">
        <v>62</v>
      </c>
      <c r="E168" s="61">
        <v>1.24</v>
      </c>
      <c r="F168" s="115">
        <f t="shared" ref="F168:F180" si="1">E168/D168</f>
        <v>0.02</v>
      </c>
    </row>
    <row r="169" spans="2:6" x14ac:dyDescent="0.65">
      <c r="B169" s="116">
        <v>45674</v>
      </c>
      <c r="C169" s="49" t="s">
        <v>16</v>
      </c>
      <c r="D169" s="61">
        <v>195</v>
      </c>
      <c r="E169" s="61">
        <v>3.9</v>
      </c>
      <c r="F169" s="115">
        <f t="shared" si="1"/>
        <v>0.02</v>
      </c>
    </row>
    <row r="170" spans="2:6" x14ac:dyDescent="0.65">
      <c r="B170" s="116">
        <v>45674</v>
      </c>
      <c r="C170" s="49" t="s">
        <v>94</v>
      </c>
      <c r="D170" s="61">
        <v>777092.79</v>
      </c>
      <c r="E170" s="61">
        <v>250687.31999999972</v>
      </c>
      <c r="F170" s="115">
        <f t="shared" si="1"/>
        <v>0.32259637874133373</v>
      </c>
    </row>
    <row r="171" spans="2:6" x14ac:dyDescent="0.65">
      <c r="B171" s="116">
        <v>45674</v>
      </c>
      <c r="C171" s="49" t="s">
        <v>27</v>
      </c>
      <c r="D171" s="61">
        <v>6014</v>
      </c>
      <c r="E171" s="61">
        <v>613.63</v>
      </c>
      <c r="F171" s="115">
        <f t="shared" si="1"/>
        <v>0.10203358829398071</v>
      </c>
    </row>
    <row r="172" spans="2:6" x14ac:dyDescent="0.65">
      <c r="B172" s="116">
        <v>45674</v>
      </c>
      <c r="C172" s="49" t="s">
        <v>15</v>
      </c>
      <c r="D172" s="61">
        <v>4724.87</v>
      </c>
      <c r="E172" s="61">
        <v>126.41</v>
      </c>
      <c r="F172" s="115">
        <f t="shared" si="1"/>
        <v>2.6754175247149656E-2</v>
      </c>
    </row>
    <row r="173" spans="2:6" x14ac:dyDescent="0.65">
      <c r="B173" s="116">
        <v>45674</v>
      </c>
      <c r="C173" s="49" t="s">
        <v>156</v>
      </c>
      <c r="D173" s="61">
        <v>2909</v>
      </c>
      <c r="E173" s="61">
        <v>58.18</v>
      </c>
      <c r="F173" s="115">
        <f t="shared" si="1"/>
        <v>0.02</v>
      </c>
    </row>
    <row r="174" spans="2:6" x14ac:dyDescent="0.65">
      <c r="B174" s="116">
        <v>45674</v>
      </c>
      <c r="C174" s="49" t="s">
        <v>92</v>
      </c>
      <c r="D174" s="61">
        <v>11139.03</v>
      </c>
      <c r="E174" s="61">
        <v>222.79</v>
      </c>
      <c r="F174" s="115">
        <f t="shared" si="1"/>
        <v>2.0000843879583768E-2</v>
      </c>
    </row>
    <row r="175" spans="2:6" x14ac:dyDescent="0.65">
      <c r="B175" s="116">
        <v>45674</v>
      </c>
      <c r="C175" s="49" t="s">
        <v>21</v>
      </c>
      <c r="D175" s="61">
        <v>4615.84</v>
      </c>
      <c r="E175" s="61">
        <v>110.58</v>
      </c>
      <c r="F175" s="115">
        <f t="shared" si="1"/>
        <v>2.3956636278553847E-2</v>
      </c>
    </row>
    <row r="176" spans="2:6" x14ac:dyDescent="0.65">
      <c r="B176" s="116">
        <v>45674</v>
      </c>
      <c r="C176" s="49" t="s">
        <v>146</v>
      </c>
      <c r="D176" s="61">
        <v>1066.5</v>
      </c>
      <c r="E176" s="61">
        <v>21.33</v>
      </c>
      <c r="F176" s="115">
        <f t="shared" si="1"/>
        <v>1.9999999999999997E-2</v>
      </c>
    </row>
    <row r="177" spans="2:11" x14ac:dyDescent="0.65">
      <c r="B177" s="116">
        <v>45674</v>
      </c>
      <c r="C177" s="49" t="s">
        <v>17</v>
      </c>
      <c r="D177" s="61">
        <v>2403</v>
      </c>
      <c r="E177" s="61">
        <v>240.3</v>
      </c>
      <c r="F177" s="115">
        <f t="shared" si="1"/>
        <v>0.1</v>
      </c>
    </row>
    <row r="178" spans="2:11" x14ac:dyDescent="0.65">
      <c r="B178" s="116">
        <v>45674</v>
      </c>
      <c r="C178" s="49" t="s">
        <v>23</v>
      </c>
      <c r="D178" s="61">
        <v>900</v>
      </c>
      <c r="E178" s="61">
        <v>18</v>
      </c>
      <c r="F178" s="115">
        <f t="shared" si="1"/>
        <v>0.02</v>
      </c>
    </row>
    <row r="179" spans="2:11" x14ac:dyDescent="0.65">
      <c r="B179" s="116">
        <v>45674</v>
      </c>
      <c r="C179" s="49" t="s">
        <v>12</v>
      </c>
      <c r="D179" s="61">
        <v>9782</v>
      </c>
      <c r="E179" s="61">
        <v>1504.4</v>
      </c>
      <c r="F179" s="115">
        <f t="shared" si="1"/>
        <v>0.15379268043344921</v>
      </c>
    </row>
    <row r="180" spans="2:11" x14ac:dyDescent="0.65">
      <c r="B180" s="116">
        <v>45674</v>
      </c>
      <c r="C180" s="49" t="s">
        <v>19</v>
      </c>
      <c r="D180" s="61">
        <v>390</v>
      </c>
      <c r="E180" s="61">
        <v>78</v>
      </c>
      <c r="F180" s="115">
        <f t="shared" si="1"/>
        <v>0.2</v>
      </c>
    </row>
    <row r="181" spans="2:11" ht="22.2" thickBot="1" x14ac:dyDescent="0.75">
      <c r="B181" s="107" t="s">
        <v>52</v>
      </c>
      <c r="C181" s="108"/>
      <c r="D181" s="117">
        <f>SUM(D167:D180)</f>
        <v>822352.78</v>
      </c>
      <c r="E181" s="117">
        <f>SUM(E167:E180)</f>
        <v>253897.8299999997</v>
      </c>
      <c r="F181" s="118">
        <f>SUM(F167:F180)</f>
        <v>1.2491343028740509</v>
      </c>
    </row>
    <row r="182" spans="2:11" ht="21.6" thickBot="1" x14ac:dyDescent="0.7">
      <c r="B182" s="49"/>
      <c r="C182" s="49"/>
      <c r="D182" s="49"/>
      <c r="E182" s="49"/>
      <c r="F182" s="49"/>
    </row>
    <row r="183" spans="2:11" ht="22.2" thickBot="1" x14ac:dyDescent="0.75">
      <c r="B183" s="176" t="s">
        <v>67</v>
      </c>
      <c r="C183" s="177"/>
    </row>
    <row r="184" spans="2:11" ht="22.2" thickBot="1" x14ac:dyDescent="0.75">
      <c r="B184" s="180" t="s">
        <v>10</v>
      </c>
      <c r="C184" s="150" t="s">
        <v>49</v>
      </c>
      <c r="D184" s="152" t="s">
        <v>11</v>
      </c>
      <c r="E184" s="178" t="s">
        <v>68</v>
      </c>
      <c r="F184" s="179"/>
      <c r="G184" s="178" t="s">
        <v>69</v>
      </c>
      <c r="H184" s="179"/>
      <c r="I184" s="150" t="s">
        <v>70</v>
      </c>
      <c r="J184" s="150" t="s">
        <v>57</v>
      </c>
      <c r="K184" s="152" t="s">
        <v>74</v>
      </c>
    </row>
    <row r="185" spans="2:11" ht="22.2" thickBot="1" x14ac:dyDescent="0.75">
      <c r="B185" s="181"/>
      <c r="C185" s="151"/>
      <c r="D185" s="153"/>
      <c r="E185" s="102" t="s">
        <v>71</v>
      </c>
      <c r="F185" s="104" t="s">
        <v>72</v>
      </c>
      <c r="G185" s="102" t="s">
        <v>71</v>
      </c>
      <c r="H185" s="104" t="s">
        <v>72</v>
      </c>
      <c r="I185" s="151"/>
      <c r="J185" s="151"/>
      <c r="K185" s="153"/>
    </row>
    <row r="186" spans="2:11" x14ac:dyDescent="0.65">
      <c r="B186" s="119">
        <v>45674</v>
      </c>
      <c r="C186" s="7" t="s">
        <v>200</v>
      </c>
      <c r="D186" s="7" t="s">
        <v>133</v>
      </c>
      <c r="E186" s="120">
        <v>45674</v>
      </c>
      <c r="F186" s="121" t="s">
        <v>209</v>
      </c>
      <c r="G186" s="120">
        <v>45674</v>
      </c>
      <c r="H186" s="121" t="s">
        <v>202</v>
      </c>
      <c r="I186" s="122">
        <v>4</v>
      </c>
      <c r="J186" s="7">
        <v>1254</v>
      </c>
      <c r="K186" s="16" t="s">
        <v>206</v>
      </c>
    </row>
    <row r="187" spans="2:11" x14ac:dyDescent="0.65">
      <c r="B187" s="119">
        <v>45674</v>
      </c>
      <c r="C187" s="7" t="s">
        <v>201</v>
      </c>
      <c r="D187" s="7" t="s">
        <v>22</v>
      </c>
      <c r="E187" s="120">
        <v>45674</v>
      </c>
      <c r="F187" s="121" t="s">
        <v>208</v>
      </c>
      <c r="G187" s="120">
        <v>45674</v>
      </c>
      <c r="H187" s="121" t="s">
        <v>203</v>
      </c>
      <c r="I187" s="122">
        <v>1</v>
      </c>
      <c r="J187" s="7">
        <v>231</v>
      </c>
      <c r="K187" s="16" t="s">
        <v>207</v>
      </c>
    </row>
    <row r="188" spans="2:11" ht="22.2" thickBot="1" x14ac:dyDescent="0.75">
      <c r="B188" s="107" t="s">
        <v>52</v>
      </c>
      <c r="C188" s="108"/>
      <c r="D188" s="108"/>
      <c r="E188" s="123"/>
      <c r="F188" s="123"/>
      <c r="G188" s="123"/>
      <c r="H188" s="123"/>
      <c r="I188" s="124">
        <f>SUM(I186:I186)</f>
        <v>4</v>
      </c>
      <c r="J188" s="124">
        <f>SUM(J186:J186)</f>
        <v>1254</v>
      </c>
      <c r="K188" s="125"/>
    </row>
    <row r="189" spans="2:11" ht="21.6" thickBot="1" x14ac:dyDescent="0.7">
      <c r="B189" s="49"/>
      <c r="C189" s="49"/>
      <c r="D189" s="49"/>
      <c r="E189" s="49"/>
      <c r="F189" s="49"/>
    </row>
    <row r="190" spans="2:11" ht="22.2" thickBot="1" x14ac:dyDescent="0.75">
      <c r="B190" s="172" t="s">
        <v>58</v>
      </c>
      <c r="C190" s="173"/>
    </row>
    <row r="191" spans="2:11" ht="22.2" thickBot="1" x14ac:dyDescent="0.75">
      <c r="B191" s="102" t="s">
        <v>10</v>
      </c>
      <c r="C191" s="103" t="s">
        <v>49</v>
      </c>
      <c r="D191" s="103" t="s">
        <v>11</v>
      </c>
      <c r="E191" s="103" t="s">
        <v>59</v>
      </c>
      <c r="F191" s="104" t="s">
        <v>57</v>
      </c>
    </row>
    <row r="192" spans="2:11" x14ac:dyDescent="0.65">
      <c r="B192" s="116">
        <v>45674</v>
      </c>
      <c r="C192" s="49" t="s">
        <v>198</v>
      </c>
      <c r="D192" s="49" t="s">
        <v>21</v>
      </c>
      <c r="E192" s="7">
        <v>11.05</v>
      </c>
      <c r="F192" s="126">
        <v>2949</v>
      </c>
    </row>
    <row r="193" spans="2:6" x14ac:dyDescent="0.65">
      <c r="B193" s="116">
        <v>45674</v>
      </c>
      <c r="C193" s="49" t="s">
        <v>199</v>
      </c>
      <c r="D193" s="49" t="s">
        <v>140</v>
      </c>
      <c r="E193" s="7">
        <v>2.97</v>
      </c>
      <c r="F193" s="126">
        <v>3091</v>
      </c>
    </row>
    <row r="194" spans="2:6" ht="22.2" thickBot="1" x14ac:dyDescent="0.75">
      <c r="B194" s="107" t="s">
        <v>52</v>
      </c>
      <c r="C194" s="108"/>
      <c r="D194" s="108"/>
      <c r="E194" s="124">
        <f>SUM(E192:E193)</f>
        <v>14.020000000000001</v>
      </c>
      <c r="F194" s="127">
        <f>SUM(F192:F193)</f>
        <v>6040</v>
      </c>
    </row>
  </sheetData>
  <mergeCells count="26">
    <mergeCell ref="C2:E2"/>
    <mergeCell ref="B4:C4"/>
    <mergeCell ref="E6:F6"/>
    <mergeCell ref="K184:K185"/>
    <mergeCell ref="B190:C190"/>
    <mergeCell ref="B35:C35"/>
    <mergeCell ref="C157:E157"/>
    <mergeCell ref="B159:C159"/>
    <mergeCell ref="B165:C165"/>
    <mergeCell ref="E184:F184"/>
    <mergeCell ref="G184:H184"/>
    <mergeCell ref="I184:I185"/>
    <mergeCell ref="J184:J185"/>
    <mergeCell ref="B183:C183"/>
    <mergeCell ref="B184:B185"/>
    <mergeCell ref="B6:B7"/>
    <mergeCell ref="C184:C185"/>
    <mergeCell ref="D184:D185"/>
    <mergeCell ref="G6:G7"/>
    <mergeCell ref="D6:D7"/>
    <mergeCell ref="C6:C7"/>
    <mergeCell ref="B51:C51"/>
    <mergeCell ref="B37:C37"/>
    <mergeCell ref="B107:E107"/>
    <mergeCell ref="B66:C66"/>
    <mergeCell ref="B79:C79"/>
  </mergeCells>
  <conditionalFormatting sqref="D155:E155">
    <cfRule type="cellIs" dxfId="1" priority="2" operator="greaterThan">
      <formula>15</formula>
    </cfRule>
  </conditionalFormatting>
  <conditionalFormatting sqref="D109:E154">
    <cfRule type="cellIs" dxfId="0" priority="1" operator="greaterThan">
      <formula>15</formula>
    </cfRule>
  </conditionalFormatting>
  <pageMargins left="0" right="0" top="0" bottom="0" header="0" footer="0"/>
  <pageSetup scale="36" fitToHeight="3" orientation="portrait" r:id="rId1"/>
  <rowBreaks count="1" manualBreakCount="1">
    <brk id="9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6"/>
  <sheetViews>
    <sheetView zoomScaleNormal="100" workbookViewId="0">
      <selection activeCell="I8" sqref="B3:I16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84" t="s">
        <v>176</v>
      </c>
      <c r="C3" s="185"/>
    </row>
    <row r="4" spans="2:9" ht="22.2" thickBot="1" x14ac:dyDescent="0.75">
      <c r="B4" s="11" t="s">
        <v>37</v>
      </c>
    </row>
    <row r="5" spans="2:9" ht="65.400000000000006" thickBot="1" x14ac:dyDescent="0.7">
      <c r="B5" s="13" t="s">
        <v>10</v>
      </c>
      <c r="C5" s="14" t="s">
        <v>11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5" t="s">
        <v>43</v>
      </c>
    </row>
    <row r="6" spans="2:9" x14ac:dyDescent="0.65">
      <c r="B6" s="22">
        <v>45674</v>
      </c>
      <c r="C6" s="17" t="s">
        <v>28</v>
      </c>
      <c r="D6" s="23">
        <v>6</v>
      </c>
      <c r="E6" s="24">
        <v>6857</v>
      </c>
      <c r="F6" s="23">
        <v>7</v>
      </c>
      <c r="G6" s="23">
        <v>7140</v>
      </c>
      <c r="H6" s="24">
        <v>-283</v>
      </c>
      <c r="I6" s="192" t="s">
        <v>177</v>
      </c>
    </row>
    <row r="7" spans="2:9" ht="42" x14ac:dyDescent="0.65">
      <c r="B7" s="39">
        <v>45674</v>
      </c>
      <c r="C7" s="188" t="s">
        <v>12</v>
      </c>
      <c r="D7" s="189">
        <v>8</v>
      </c>
      <c r="E7" s="190">
        <v>10540</v>
      </c>
      <c r="F7" s="189">
        <v>9</v>
      </c>
      <c r="G7" s="189">
        <v>10824</v>
      </c>
      <c r="H7" s="190">
        <v>-284</v>
      </c>
      <c r="I7" s="191" t="s">
        <v>178</v>
      </c>
    </row>
    <row r="8" spans="2:9" ht="21.6" thickBot="1" x14ac:dyDescent="0.7">
      <c r="B8" s="18">
        <v>45674</v>
      </c>
      <c r="C8" s="4" t="s">
        <v>22</v>
      </c>
      <c r="D8" s="19">
        <v>2</v>
      </c>
      <c r="E8" s="20">
        <v>1383</v>
      </c>
      <c r="F8" s="19">
        <v>3</v>
      </c>
      <c r="G8" s="19">
        <v>1614</v>
      </c>
      <c r="H8" s="20">
        <v>-231</v>
      </c>
      <c r="I8" s="193" t="s">
        <v>101</v>
      </c>
    </row>
    <row r="9" spans="2:9" x14ac:dyDescent="0.65">
      <c r="B9" s="9" t="s">
        <v>100</v>
      </c>
      <c r="C9" s="7"/>
      <c r="D9" s="7"/>
      <c r="E9" s="7"/>
      <c r="F9" s="7"/>
      <c r="G9" s="7"/>
      <c r="H9" s="8"/>
      <c r="I9" s="10"/>
    </row>
    <row r="10" spans="2:9" ht="22.2" thickBot="1" x14ac:dyDescent="0.75">
      <c r="B10" s="11" t="s">
        <v>44</v>
      </c>
      <c r="E10" s="5"/>
      <c r="G10" s="5"/>
      <c r="H10" s="5"/>
    </row>
    <row r="11" spans="2:9" ht="64.8" x14ac:dyDescent="0.65">
      <c r="B11" s="13" t="s">
        <v>10</v>
      </c>
      <c r="C11" s="14" t="s">
        <v>11</v>
      </c>
      <c r="D11" s="14" t="s">
        <v>45</v>
      </c>
      <c r="E11" s="14" t="s">
        <v>46</v>
      </c>
      <c r="F11" s="14" t="s">
        <v>40</v>
      </c>
      <c r="G11" s="14" t="s">
        <v>41</v>
      </c>
      <c r="H11" s="14" t="s">
        <v>42</v>
      </c>
      <c r="I11" s="15" t="s">
        <v>43</v>
      </c>
    </row>
    <row r="12" spans="2:9" x14ac:dyDescent="0.65">
      <c r="B12" s="39">
        <v>45674</v>
      </c>
      <c r="C12" s="2" t="s">
        <v>149</v>
      </c>
      <c r="D12" s="40">
        <v>3</v>
      </c>
      <c r="E12" s="41">
        <v>1943.34</v>
      </c>
      <c r="F12" s="40">
        <v>4</v>
      </c>
      <c r="G12" s="41">
        <v>3326</v>
      </c>
      <c r="H12" s="41">
        <v>-1382.66</v>
      </c>
      <c r="I12" s="43" t="s">
        <v>174</v>
      </c>
    </row>
    <row r="13" spans="2:9" x14ac:dyDescent="0.65">
      <c r="B13" s="39">
        <v>45674</v>
      </c>
      <c r="C13" s="2" t="s">
        <v>14</v>
      </c>
      <c r="D13" s="40">
        <v>1</v>
      </c>
      <c r="E13" s="41">
        <v>1304.74</v>
      </c>
      <c r="F13" s="40">
        <v>1</v>
      </c>
      <c r="G13" s="41">
        <v>1133</v>
      </c>
      <c r="H13" s="41">
        <v>171.74</v>
      </c>
      <c r="I13" s="42" t="s">
        <v>104</v>
      </c>
    </row>
    <row r="14" spans="2:9" ht="42" x14ac:dyDescent="0.65">
      <c r="B14" s="39">
        <v>45674</v>
      </c>
      <c r="C14" s="147" t="s">
        <v>16</v>
      </c>
      <c r="D14" s="146">
        <v>6</v>
      </c>
      <c r="E14" s="148">
        <v>5031.04</v>
      </c>
      <c r="F14" s="146">
        <v>6</v>
      </c>
      <c r="G14" s="148">
        <v>5079</v>
      </c>
      <c r="H14" s="148">
        <v>-47.960000000000036</v>
      </c>
      <c r="I14" s="43" t="s">
        <v>175</v>
      </c>
    </row>
    <row r="15" spans="2:9" x14ac:dyDescent="0.65">
      <c r="B15" s="39">
        <v>45674</v>
      </c>
      <c r="C15" s="2" t="s">
        <v>133</v>
      </c>
      <c r="D15" s="40">
        <v>4</v>
      </c>
      <c r="E15" s="41">
        <v>3243.5599999999995</v>
      </c>
      <c r="F15" s="40">
        <v>5</v>
      </c>
      <c r="G15" s="41">
        <v>4278</v>
      </c>
      <c r="H15" s="41">
        <v>-1034.4400000000005</v>
      </c>
      <c r="I15" s="43" t="s">
        <v>101</v>
      </c>
    </row>
    <row r="16" spans="2:9" ht="42.6" thickBot="1" x14ac:dyDescent="0.7">
      <c r="B16" s="34">
        <v>45674</v>
      </c>
      <c r="C16" s="194" t="s">
        <v>12</v>
      </c>
      <c r="D16" s="195">
        <v>5</v>
      </c>
      <c r="E16" s="196">
        <v>3258.8900000000003</v>
      </c>
      <c r="F16" s="195">
        <v>4</v>
      </c>
      <c r="G16" s="196">
        <v>2977</v>
      </c>
      <c r="H16" s="196">
        <v>281.89000000000033</v>
      </c>
      <c r="I16" s="38" t="s">
        <v>178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2025-01-14T10:07:07Z</cp:lastPrinted>
  <dcterms:created xsi:type="dcterms:W3CDTF">2024-02-01T05:47:36Z</dcterms:created>
  <dcterms:modified xsi:type="dcterms:W3CDTF">2025-01-18T09:45:12Z</dcterms:modified>
</cp:coreProperties>
</file>