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ava\OneDrive\Desktop\SKS OFFICE\ONLINE\REPORT'25\"/>
    </mc:Choice>
  </mc:AlternateContent>
  <xr:revisionPtr revIDLastSave="0" documentId="13_ncr:1_{5C227825-2CF7-4FFA-A8B5-5F59F6A2FFE0}" xr6:coauthVersionLast="47" xr6:coauthVersionMax="47" xr10:uidLastSave="{00000000-0000-0000-0000-000000000000}"/>
  <bookViews>
    <workbookView xWindow="-108" yWindow="-108" windowWidth="23256" windowHeight="12456" xr2:uid="{122FE27D-04D0-4A59-9F21-D92B864EFB30}"/>
  </bookViews>
  <sheets>
    <sheet name="Report 1" sheetId="1" r:id="rId1"/>
    <sheet name="Sheet1" sheetId="2" state="hidden" r:id="rId2"/>
  </sheets>
  <definedNames>
    <definedName name="_xlnm._FilterDatabase" localSheetId="0" hidden="1">'Report 1'!$B$91:$H$95</definedName>
    <definedName name="_xlnm._FilterDatabase" localSheetId="1" hidden="1">Sheet1!$B$3:$I$13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7" i="1" l="1"/>
  <c r="E197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H101" i="1"/>
  <c r="H95" i="1"/>
  <c r="G95" i="1"/>
  <c r="F182" i="1" l="1"/>
  <c r="F183" i="1"/>
  <c r="D184" i="1"/>
  <c r="E184" i="1"/>
  <c r="E150" i="1"/>
  <c r="D150" i="1"/>
  <c r="E141" i="1"/>
  <c r="D141" i="1"/>
  <c r="E131" i="1"/>
  <c r="D131" i="1"/>
  <c r="E122" i="1"/>
  <c r="D122" i="1"/>
  <c r="E112" i="1"/>
  <c r="D112" i="1"/>
  <c r="F181" i="1" l="1"/>
  <c r="F177" i="1" l="1"/>
  <c r="F178" i="1"/>
  <c r="F179" i="1"/>
  <c r="F180" i="1"/>
  <c r="F158" i="1"/>
  <c r="F176" i="1"/>
  <c r="G101" i="1" l="1"/>
  <c r="I191" i="1"/>
  <c r="J191" i="1"/>
  <c r="F175" i="1" l="1"/>
  <c r="F162" i="1"/>
  <c r="F184" i="1" l="1"/>
  <c r="G8" i="1" l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<sst xmlns="http://schemas.openxmlformats.org/spreadsheetml/2006/main" count="367" uniqueCount="208">
  <si>
    <t>NO OF ORDERS</t>
  </si>
  <si>
    <t>TOTAL BILL VALUE</t>
  </si>
  <si>
    <t xml:space="preserve">TOTAL DISCOUNT </t>
  </si>
  <si>
    <t>No Of Orders Delivered</t>
  </si>
  <si>
    <t xml:space="preserve">No Of Orders Cancel </t>
  </si>
  <si>
    <t>No Of Orders Canceled In Customer</t>
  </si>
  <si>
    <t xml:space="preserve">No Of Complaints In Swiggy </t>
  </si>
  <si>
    <t>FINAL BILL VALUE</t>
  </si>
  <si>
    <t>No Of Orders In Zomato</t>
  </si>
  <si>
    <t>No Of Complaints In Zomato</t>
  </si>
  <si>
    <t>DATE</t>
  </si>
  <si>
    <t>BRANCH</t>
  </si>
  <si>
    <t>VADAPALANI</t>
  </si>
  <si>
    <t>CHROMPET</t>
  </si>
  <si>
    <t>ASHOK NAGAR</t>
  </si>
  <si>
    <t>MYLAPORE</t>
  </si>
  <si>
    <t>EGMORE</t>
  </si>
  <si>
    <t>TAMBARAM WEST</t>
  </si>
  <si>
    <t>BESANT NAGAR</t>
  </si>
  <si>
    <t>VELACHERY</t>
  </si>
  <si>
    <t>VN ROAD TNAGAR</t>
  </si>
  <si>
    <t>PORUR</t>
  </si>
  <si>
    <t>VALASARAVAKKAM</t>
  </si>
  <si>
    <t>TRIPLICANE</t>
  </si>
  <si>
    <t>MOGAPPAIR</t>
  </si>
  <si>
    <t>THIRUVALLUR</t>
  </si>
  <si>
    <t>MADIPAKKAM</t>
  </si>
  <si>
    <t>MEDAVAKKAM</t>
  </si>
  <si>
    <t>SAIDAPET</t>
  </si>
  <si>
    <t>THIRUVANNAMALAI</t>
  </si>
  <si>
    <t xml:space="preserve">BRANCH IN SWIGGY </t>
  </si>
  <si>
    <t>BRANCH IN ZOMATO</t>
  </si>
  <si>
    <t>Restaurant Trade Discount</t>
  </si>
  <si>
    <t>Restaurant Coupon Discount Share</t>
  </si>
  <si>
    <t xml:space="preserve">No Of Orders Canceled In Swiggy </t>
  </si>
  <si>
    <t xml:space="preserve">SWIGGY AND ZOMATO ORDER SALES &amp; CANCEL </t>
  </si>
  <si>
    <t>No Of Orders In Swiggy</t>
  </si>
  <si>
    <t>SWIGGY  DIFFERENCE :</t>
  </si>
  <si>
    <t xml:space="preserve">NO OF ORDERS IN SWIGGY  </t>
  </si>
  <si>
    <t>SWIGGY  BILL VALUE</t>
  </si>
  <si>
    <t xml:space="preserve">NO OF ORDERS IN SKS </t>
  </si>
  <si>
    <t>SKS BILL VALUE</t>
  </si>
  <si>
    <t>DIFFERENCE</t>
  </si>
  <si>
    <t>REASON</t>
  </si>
  <si>
    <t>ZOMATO  DIFFERENCE :</t>
  </si>
  <si>
    <t>NO OF ORDERS IN ZOMATO</t>
  </si>
  <si>
    <t>ZOMATO  BILL VALUE</t>
  </si>
  <si>
    <t>No Of Orders Canceled In Restaurant</t>
  </si>
  <si>
    <t>COMPLIMENTARY DETAIL</t>
  </si>
  <si>
    <t>VOUCHER NO</t>
  </si>
  <si>
    <t>APPROVED BY</t>
  </si>
  <si>
    <t>TOTAL</t>
  </si>
  <si>
    <t>GRAND TOTAL</t>
  </si>
  <si>
    <t>DISCOUNT DETAIL</t>
  </si>
  <si>
    <t>GROSS AMOUNT</t>
  </si>
  <si>
    <t>DISCOUNT</t>
  </si>
  <si>
    <t>PERCENTAGE</t>
  </si>
  <si>
    <t>TOTAL VALUE</t>
  </si>
  <si>
    <t>POS RETURN</t>
  </si>
  <si>
    <t>RETURN QUANTITY</t>
  </si>
  <si>
    <t>SWIGGY ORDER CANCEL :</t>
  </si>
  <si>
    <t>BARNCH</t>
  </si>
  <si>
    <t xml:space="preserve">REJECTION DETAILS </t>
  </si>
  <si>
    <t>CANCEL TIME</t>
  </si>
  <si>
    <t>NO OF CANCEL</t>
  </si>
  <si>
    <t>BILL VALUE</t>
  </si>
  <si>
    <t>Grand Total</t>
  </si>
  <si>
    <t>SALES</t>
  </si>
  <si>
    <t>RETURN</t>
  </si>
  <si>
    <t>RETURN QTY</t>
  </si>
  <si>
    <t>ENTERED ON</t>
  </si>
  <si>
    <t>ENTRY TIME</t>
  </si>
  <si>
    <t>ZOMATO ORDER CANCEL :</t>
  </si>
  <si>
    <t>REMARKS</t>
  </si>
  <si>
    <t>No Of Orders Canceled In Zomato</t>
  </si>
  <si>
    <t>ORDER STATUS</t>
  </si>
  <si>
    <t>SWIGGY COMPLAINT :</t>
  </si>
  <si>
    <t>ZOMATO COMPLAINT :</t>
  </si>
  <si>
    <t xml:space="preserve">SWIGGY COMPLAINTS </t>
  </si>
  <si>
    <t>Status</t>
  </si>
  <si>
    <t>Branch</t>
  </si>
  <si>
    <t>Rid</t>
  </si>
  <si>
    <t>Id No</t>
  </si>
  <si>
    <t>Order Details</t>
  </si>
  <si>
    <t>Customer Complaint</t>
  </si>
  <si>
    <t xml:space="preserve">Customer Rating </t>
  </si>
  <si>
    <t>The customer has not rated this order yet</t>
  </si>
  <si>
    <t>Order placed at</t>
  </si>
  <si>
    <t xml:space="preserve">Complaint received at </t>
  </si>
  <si>
    <t>Complaint Status</t>
  </si>
  <si>
    <t>Recommended Refund Amount</t>
  </si>
  <si>
    <t>PONDICHERRY</t>
  </si>
  <si>
    <t xml:space="preserve">ZOMATO COMPLAINTS </t>
  </si>
  <si>
    <t>GUINDY FACTORY</t>
  </si>
  <si>
    <t>KANCHIPURAM218700</t>
  </si>
  <si>
    <t>THIRUVANMIYUR72524</t>
  </si>
  <si>
    <t>THIRUVANMIYUR67992</t>
  </si>
  <si>
    <t>KANCHIPURAM21370008</t>
  </si>
  <si>
    <t xml:space="preserve"> </t>
  </si>
  <si>
    <t xml:space="preserve">PURASAIWAKKAM NEW </t>
  </si>
  <si>
    <t>PURASAI PALACE REGENCY20922280</t>
  </si>
  <si>
    <t>PURASAI PALACE REGENCY793429</t>
  </si>
  <si>
    <t>Missing Item</t>
  </si>
  <si>
    <t>"</t>
  </si>
  <si>
    <t>BAZULLAH ROAD T NAGAR</t>
  </si>
  <si>
    <t>THURAIPAKKAM</t>
  </si>
  <si>
    <t>KANCHI GANDHI ROAD710461</t>
  </si>
  <si>
    <t>THIRUVALLUR114216</t>
  </si>
  <si>
    <t>ZONAL</t>
  </si>
  <si>
    <t>SWIGGY NO OF OUT OF STOCK</t>
  </si>
  <si>
    <t>ZOMATO NO OF OUT OF STOCK</t>
  </si>
  <si>
    <t>ADAYAR</t>
  </si>
  <si>
    <t>ZONE -A</t>
  </si>
  <si>
    <t>KARAPAKKAM</t>
  </si>
  <si>
    <t>KELAMBAKKAM</t>
  </si>
  <si>
    <t>ZONE -A+</t>
  </si>
  <si>
    <t>AVERAGE</t>
  </si>
  <si>
    <t>ZONE -B</t>
  </si>
  <si>
    <t xml:space="preserve">BAZULLAH ROAD </t>
  </si>
  <si>
    <t>KANCHIPURAM</t>
  </si>
  <si>
    <t>KANCH KANDHI ROAD</t>
  </si>
  <si>
    <t>USMAN ROAD T NAGAR</t>
  </si>
  <si>
    <t>WEST MAMBALAM</t>
  </si>
  <si>
    <t>ALWARPET</t>
  </si>
  <si>
    <t>ZONE -C</t>
  </si>
  <si>
    <t>KATHIPARA</t>
  </si>
  <si>
    <t>LUZ NEW</t>
  </si>
  <si>
    <t>PURASAIWAKKAM</t>
  </si>
  <si>
    <t>AMBATTUR</t>
  </si>
  <si>
    <t>ZONE -D</t>
  </si>
  <si>
    <t>ANNA NAGAR</t>
  </si>
  <si>
    <t>AVADI</t>
  </si>
  <si>
    <t>AYANAVARAM</t>
  </si>
  <si>
    <t>KORATUR</t>
  </si>
  <si>
    <t xml:space="preserve">PERAVALLUR </t>
  </si>
  <si>
    <t>VILLIVAKKAM SKS</t>
  </si>
  <si>
    <t>ZONE -E</t>
  </si>
  <si>
    <t>NANGANALLUR</t>
  </si>
  <si>
    <t>NANGANALLUR WEST</t>
  </si>
  <si>
    <t>No response from restaurant</t>
  </si>
  <si>
    <t>Order cancelled after pickup</t>
  </si>
  <si>
    <t>KARAPAKKAM72590</t>
  </si>
  <si>
    <t>NANGANALLUR218691</t>
  </si>
  <si>
    <t>KORATUR20452143</t>
  </si>
  <si>
    <t>USMAN ROAD T NAGAR21232240</t>
  </si>
  <si>
    <t>SWIGGY , ZOMATO OUT OF STOCK DETAILS ON 18-01-2025 (02:35 PM)</t>
  </si>
  <si>
    <t>KLM-SRWRV 7</t>
  </si>
  <si>
    <t>VVM-SRWRV 28</t>
  </si>
  <si>
    <t>21:00:15</t>
  </si>
  <si>
    <t>21:26:18</t>
  </si>
  <si>
    <t>NOT ENTRY</t>
  </si>
  <si>
    <t>WRONG ERNTY</t>
  </si>
  <si>
    <t>21:23:43</t>
  </si>
  <si>
    <t>13:42:55</t>
  </si>
  <si>
    <t>ONLINE SALES ON 18-01-2025</t>
  </si>
  <si>
    <t>SWIGGY &amp; ZOMATO ORDER DETAILS (18-01-2025)</t>
  </si>
  <si>
    <t>DATE (18-01-2025)</t>
  </si>
  <si>
    <t>ZERO ORDERS IN SWIGGY &amp; ZOMATO 18-01-2025</t>
  </si>
  <si>
    <t>SWIGGY AND ZOMATO CUSTOMER COMPLAINTS ON 18-01-2025</t>
  </si>
  <si>
    <t>COMPLIMENTARY DETAILS ON 18-01-2025</t>
  </si>
  <si>
    <t>DISCOUNT DIFFERENCE</t>
  </si>
  <si>
    <t>GIVEN PRODUCT ONLY ENTER THE VALUE</t>
  </si>
  <si>
    <t>DASHBOARD ISSUE</t>
  </si>
  <si>
    <t>ORDER AGAINST INVOICE : 18-01-2025</t>
  </si>
  <si>
    <t>RESTAURANT</t>
  </si>
  <si>
    <t>SWIGGY</t>
  </si>
  <si>
    <t>out of stock at the restaurant</t>
  </si>
  <si>
    <t>Bad quality food</t>
  </si>
  <si>
    <t>#19615592856
0782</t>
  </si>
  <si>
    <t>Contaminated Food | Cashew Pakkoda 250G</t>
  </si>
  <si>
    <t>“Hair in pakoda”</t>
  </si>
  <si>
    <t>18 Jan'25, 01:15 PM</t>
  </si>
  <si>
    <t>18 Jan'25, 09:02 PM</t>
  </si>
  <si>
    <t>(Complaint  Solved ) Refund issued Rs. 103</t>
  </si>
  <si>
    <t>Rs. 103</t>
  </si>
  <si>
    <t>#19618126848
1564</t>
  </si>
  <si>
    <t>Chilli Thattai 250G Pack + Mysurpa ( 2 Pcs ) x 1
Garlic Dhall Powder 200G x 1</t>
  </si>
  <si>
    <t>1 x Chilli Thattai 250G Pack + Mysurpa ( 2 Pcs )</t>
  </si>
  <si>
    <t>“Mysurpa is missing &lt;br/&gt;&lt;br/&gt;How can you send this order ”</t>
  </si>
  <si>
    <t>18 Jan'25, 08:17 PM</t>
  </si>
  <si>
    <t>18 Jan'25, 08:48 PM</t>
  </si>
  <si>
    <t>(Complaint  Solved ) Refund issued Rs. 305</t>
  </si>
  <si>
    <t>Rs. 305</t>
  </si>
  <si>
    <t>Item(s) out of stock</t>
  </si>
  <si>
    <t>1 x Theratipal [300 grams] ₹335.24</t>
  </si>
  <si>
    <t>5*</t>
  </si>
  <si>
    <t>7:06 PM | 18 January</t>
  </si>
  <si>
    <t>7:21 PM | 18 January</t>
  </si>
  <si>
    <t>(Complaint  Solved ) Refund issued Rs. 356.50</t>
  </si>
  <si>
    <t>Rs. 356.50</t>
  </si>
  <si>
    <t>PURASAI PALACE REGENCY</t>
  </si>
  <si>
    <t>3 x 3 in 1 Podi Combo Pack ₹297.33</t>
  </si>
  <si>
    <t>3:58 PM | 18 January</t>
  </si>
  <si>
    <t>4:10 PM | 18 January</t>
  </si>
  <si>
    <t>(Complaint  Solved ) Refund issued Rs. 301.47</t>
  </si>
  <si>
    <t>Rs. 301.47</t>
  </si>
  <si>
    <t>18:45, January 18 2025</t>
  </si>
  <si>
    <t>13:06, January 18 2025</t>
  </si>
  <si>
    <t>GIVEN PRODUCT ONLY ENTERED THE VALUE (Refund issued to the customer)</t>
  </si>
  <si>
    <t>17th 01 MISSED BILLED TO THE ENTERED</t>
  </si>
  <si>
    <t>KORATTUR</t>
  </si>
  <si>
    <t>PERAMPUR</t>
  </si>
  <si>
    <t>SKS ONLINE</t>
  </si>
  <si>
    <t>SC/CS 1418</t>
  </si>
  <si>
    <t>MD SIR NNS</t>
  </si>
  <si>
    <t>J</t>
  </si>
  <si>
    <t>PER-POSRWRV 8</t>
  </si>
  <si>
    <t>VIL-POSRWRV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</si>
</sst>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_ ;_ * \-#,##0_ ;_ * &quot;-&quot;??_ ;_ @_ "/>
    <numFmt numFmtId="165" formatCode="dd\-mm\-yyyy"/>
    <numFmt numFmtId="166" formatCode="0.0%"/>
    <numFmt numFmtId="167" formatCode="[$-14009]dd/mm/yyyy;@"/>
  </numFmts>
  <fonts count="10" x14ac:knownFonts="1">
    <font>
      <sz val="11"/>
      <color theme="1"/>
      <name val="Latha"/>
      <family val="2"/>
      <scheme val="minor"/>
    </font>
    <font>
      <sz val="11"/>
      <color theme="1"/>
      <name val="Latha"/>
      <family val="2"/>
      <scheme val="minor"/>
    </font>
    <font>
      <b/>
      <sz val="11"/>
      <color theme="1"/>
      <name val="Latha"/>
      <family val="2"/>
      <scheme val="minor"/>
    </font>
    <font>
      <b/>
      <sz val="11"/>
      <color theme="0"/>
      <name val="Latha"/>
      <family val="2"/>
      <scheme val="minor"/>
    </font>
    <font>
      <sz val="11"/>
      <name val="Latha"/>
      <family val="2"/>
      <scheme val="minor"/>
    </font>
    <font>
      <b/>
      <sz val="11"/>
      <name val="Latha"/>
      <family val="2"/>
      <scheme val="minor"/>
    </font>
    <font>
      <sz val="11"/>
      <color rgb="FFFF0000"/>
      <name val="Latha"/>
      <family val="2"/>
      <scheme val="minor"/>
    </font>
    <font>
      <b/>
      <sz val="11"/>
      <color rgb="FF282C3F"/>
      <name val="Latha"/>
      <family val="2"/>
      <scheme val="minor"/>
    </font>
    <font>
      <sz val="11"/>
      <color rgb="FF282C3F"/>
      <name val="Latha"/>
      <family val="2"/>
      <scheme val="minor"/>
    </font>
    <font>
      <sz val="11"/>
      <color theme="9" tint="-0.249977111117893"/>
      <name val="Lath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3">
    <xf numFmtId="0" fontId="0" fillId="0" borderId="0" xfId="0"/>
    <xf numFmtId="0" fontId="2" fillId="3" borderId="6" xfId="0" applyFont="1" applyFill="1" applyBorder="1" applyAlignment="1">
      <alignment horizontal="center" vertical="center" wrapText="1"/>
    </xf>
    <xf numFmtId="0" fontId="0" fillId="7" borderId="0" xfId="0" applyFill="1"/>
    <xf numFmtId="0" fontId="2" fillId="7" borderId="12" xfId="0" applyFont="1" applyFill="1" applyBorder="1" applyAlignment="1">
      <alignment wrapText="1"/>
    </xf>
    <xf numFmtId="0" fontId="0" fillId="7" borderId="15" xfId="0" applyFill="1" applyBorder="1"/>
    <xf numFmtId="1" fontId="0" fillId="0" borderId="0" xfId="0" applyNumberFormat="1"/>
    <xf numFmtId="0" fontId="2" fillId="3" borderId="24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1" fontId="0" fillId="7" borderId="0" xfId="0" applyNumberFormat="1" applyFill="1" applyAlignment="1">
      <alignment horizontal="center" vertical="center" wrapText="1"/>
    </xf>
    <xf numFmtId="14" fontId="0" fillId="7" borderId="0" xfId="0" applyNumberFormat="1" applyFill="1" applyAlignment="1">
      <alignment horizontal="left" vertical="center" wrapText="1"/>
    </xf>
    <xf numFmtId="0" fontId="4" fillId="7" borderId="0" xfId="0" applyFont="1" applyFill="1" applyAlignment="1">
      <alignment horizontal="center" vertic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/>
    </xf>
    <xf numFmtId="0" fontId="0" fillId="7" borderId="13" xfId="0" applyFill="1" applyBorder="1" applyAlignment="1">
      <alignment wrapText="1"/>
    </xf>
    <xf numFmtId="0" fontId="0" fillId="7" borderId="10" xfId="0" applyFill="1" applyBorder="1" applyAlignment="1">
      <alignment vertical="center"/>
    </xf>
    <xf numFmtId="14" fontId="0" fillId="7" borderId="14" xfId="0" applyNumberFormat="1" applyFill="1" applyBorder="1" applyAlignment="1">
      <alignment horizontal="left"/>
    </xf>
    <xf numFmtId="0" fontId="0" fillId="7" borderId="15" xfId="0" applyFill="1" applyBorder="1" applyAlignment="1">
      <alignment horizontal="center"/>
    </xf>
    <xf numFmtId="1" fontId="0" fillId="7" borderId="15" xfId="0" applyNumberFormat="1" applyFill="1" applyBorder="1" applyAlignment="1">
      <alignment horizontal="center"/>
    </xf>
    <xf numFmtId="0" fontId="4" fillId="7" borderId="10" xfId="0" applyFont="1" applyFill="1" applyBorder="1" applyAlignment="1">
      <alignment vertical="center" wrapText="1"/>
    </xf>
    <xf numFmtId="14" fontId="0" fillId="7" borderId="9" xfId="0" applyNumberForma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1" fontId="0" fillId="7" borderId="10" xfId="0" applyNumberFormat="1" applyFill="1" applyBorder="1" applyAlignment="1">
      <alignment horizontal="center" vertical="center"/>
    </xf>
    <xf numFmtId="0" fontId="4" fillId="7" borderId="0" xfId="0" applyFont="1" applyFill="1" applyAlignment="1">
      <alignment vertical="center" wrapText="1"/>
    </xf>
    <xf numFmtId="0" fontId="2" fillId="7" borderId="9" xfId="0" applyFont="1" applyFill="1" applyBorder="1" applyAlignment="1">
      <alignment wrapText="1"/>
    </xf>
    <xf numFmtId="0" fontId="0" fillId="7" borderId="13" xfId="0" applyFill="1" applyBorder="1" applyAlignment="1">
      <alignment horizontal="left" vertical="top" wrapText="1"/>
    </xf>
    <xf numFmtId="0" fontId="2" fillId="7" borderId="12" xfId="0" applyFont="1" applyFill="1" applyBorder="1" applyAlignment="1">
      <alignment horizontal="left" wrapText="1"/>
    </xf>
    <xf numFmtId="0" fontId="7" fillId="7" borderId="13" xfId="0" applyFont="1" applyFill="1" applyBorder="1" applyAlignment="1">
      <alignment horizontal="left" wrapText="1"/>
    </xf>
    <xf numFmtId="0" fontId="6" fillId="7" borderId="0" xfId="0" applyFont="1" applyFill="1" applyAlignment="1">
      <alignment horizontal="left" vertical="center" wrapText="1"/>
    </xf>
    <xf numFmtId="0" fontId="2" fillId="7" borderId="13" xfId="0" applyFont="1" applyFill="1" applyBorder="1" applyAlignment="1">
      <alignment wrapText="1"/>
    </xf>
    <xf numFmtId="0" fontId="2" fillId="7" borderId="14" xfId="0" applyFont="1" applyFill="1" applyBorder="1" applyAlignment="1">
      <alignment wrapText="1"/>
    </xf>
    <xf numFmtId="1" fontId="0" fillId="7" borderId="16" xfId="0" applyNumberFormat="1" applyFill="1" applyBorder="1" applyAlignment="1">
      <alignment horizontal="left" wrapText="1"/>
    </xf>
    <xf numFmtId="14" fontId="0" fillId="7" borderId="14" xfId="0" applyNumberFormat="1" applyFill="1" applyBorder="1" applyAlignment="1">
      <alignment horizontal="left" vertical="center"/>
    </xf>
    <xf numFmtId="0" fontId="2" fillId="7" borderId="12" xfId="0" applyFont="1" applyFill="1" applyBorder="1" applyAlignment="1">
      <alignment horizontal="left" vertical="center" wrapText="1"/>
    </xf>
    <xf numFmtId="0" fontId="9" fillId="7" borderId="13" xfId="0" applyFont="1" applyFill="1" applyBorder="1" applyAlignment="1">
      <alignment wrapText="1"/>
    </xf>
    <xf numFmtId="0" fontId="2" fillId="7" borderId="12" xfId="0" applyFont="1" applyFill="1" applyBorder="1" applyAlignment="1">
      <alignment vertical="top" wrapText="1"/>
    </xf>
    <xf numFmtId="14" fontId="0" fillId="7" borderId="12" xfId="0" applyNumberFormat="1" applyFill="1" applyBorder="1" applyAlignment="1">
      <alignment horizontal="left" vertical="center"/>
    </xf>
    <xf numFmtId="0" fontId="0" fillId="7" borderId="0" xfId="0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4" fillId="7" borderId="13" xfId="0" applyFont="1" applyFill="1" applyBorder="1" applyAlignment="1">
      <alignment wrapText="1"/>
    </xf>
    <xf numFmtId="0" fontId="0" fillId="7" borderId="10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2" borderId="12" xfId="0" applyFont="1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7" borderId="0" xfId="0" applyFill="1" applyAlignment="1">
      <alignment wrapText="1"/>
    </xf>
    <xf numFmtId="164" fontId="0" fillId="7" borderId="0" xfId="1" applyNumberFormat="1" applyFont="1" applyFill="1" applyBorder="1" applyAlignment="1">
      <alignment vertical="top" wrapText="1"/>
    </xf>
    <xf numFmtId="164" fontId="0" fillId="7" borderId="13" xfId="1" applyNumberFormat="1" applyFont="1" applyFill="1" applyBorder="1" applyAlignment="1">
      <alignment vertical="top" wrapText="1"/>
    </xf>
    <xf numFmtId="164" fontId="0" fillId="7" borderId="15" xfId="1" applyNumberFormat="1" applyFont="1" applyFill="1" applyBorder="1" applyAlignment="1">
      <alignment horizontal="right" vertical="top" wrapText="1"/>
    </xf>
    <xf numFmtId="164" fontId="0" fillId="7" borderId="15" xfId="1" applyNumberFormat="1" applyFont="1" applyFill="1" applyBorder="1" applyAlignment="1">
      <alignment vertical="top" wrapText="1"/>
    </xf>
    <xf numFmtId="164" fontId="0" fillId="7" borderId="16" xfId="1" applyNumberFormat="1" applyFont="1" applyFill="1" applyBorder="1" applyAlignment="1">
      <alignment vertical="top" wrapText="1"/>
    </xf>
    <xf numFmtId="0" fontId="2" fillId="7" borderId="0" xfId="0" applyFont="1" applyFill="1" applyAlignment="1">
      <alignment wrapText="1"/>
    </xf>
    <xf numFmtId="164" fontId="0" fillId="7" borderId="0" xfId="1" applyNumberFormat="1" applyFont="1" applyFill="1" applyBorder="1" applyAlignment="1">
      <alignment horizontal="right" vertical="top" wrapText="1"/>
    </xf>
    <xf numFmtId="164" fontId="0" fillId="7" borderId="10" xfId="1" applyNumberFormat="1" applyFont="1" applyFill="1" applyBorder="1" applyAlignment="1">
      <alignment vertical="top" wrapText="1"/>
    </xf>
    <xf numFmtId="164" fontId="0" fillId="7" borderId="11" xfId="1" applyNumberFormat="1" applyFont="1" applyFill="1" applyBorder="1" applyAlignment="1">
      <alignment vertical="top" wrapText="1"/>
    </xf>
    <xf numFmtId="164" fontId="0" fillId="7" borderId="15" xfId="1" applyNumberFormat="1" applyFont="1" applyFill="1" applyBorder="1" applyAlignment="1">
      <alignment horizontal="center" vertical="center" wrapText="1"/>
    </xf>
    <xf numFmtId="164" fontId="0" fillId="7" borderId="0" xfId="1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wrapText="1"/>
    </xf>
    <xf numFmtId="0" fontId="0" fillId="7" borderId="12" xfId="0" applyFill="1" applyBorder="1" applyAlignment="1">
      <alignment wrapText="1"/>
    </xf>
    <xf numFmtId="0" fontId="0" fillId="7" borderId="14" xfId="0" applyFill="1" applyBorder="1" applyAlignment="1">
      <alignment wrapText="1"/>
    </xf>
    <xf numFmtId="0" fontId="0" fillId="7" borderId="16" xfId="0" applyFill="1" applyBorder="1" applyAlignment="1">
      <alignment wrapText="1"/>
    </xf>
    <xf numFmtId="0" fontId="2" fillId="2" borderId="4" xfId="0" applyFont="1" applyFill="1" applyBorder="1" applyAlignment="1">
      <alignment horizontal="left" wrapText="1"/>
    </xf>
    <xf numFmtId="0" fontId="3" fillId="7" borderId="0" xfId="0" applyFont="1" applyFill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2" borderId="8" xfId="0" applyFont="1" applyFill="1" applyBorder="1" applyAlignment="1">
      <alignment wrapText="1"/>
    </xf>
    <xf numFmtId="0" fontId="2" fillId="3" borderId="17" xfId="0" applyFont="1" applyFill="1" applyBorder="1" applyAlignment="1">
      <alignment horizontal="left" wrapText="1"/>
    </xf>
    <xf numFmtId="0" fontId="2" fillId="3" borderId="18" xfId="0" applyFont="1" applyFill="1" applyBorder="1" applyAlignment="1">
      <alignment wrapText="1"/>
    </xf>
    <xf numFmtId="0" fontId="2" fillId="3" borderId="19" xfId="0" applyFont="1" applyFill="1" applyBorder="1" applyAlignment="1">
      <alignment wrapText="1"/>
    </xf>
    <xf numFmtId="167" fontId="0" fillId="7" borderId="9" xfId="0" applyNumberFormat="1" applyFill="1" applyBorder="1" applyAlignment="1">
      <alignment horizontal="left" vertical="center" wrapText="1"/>
    </xf>
    <xf numFmtId="0" fontId="0" fillId="7" borderId="10" xfId="0" applyFill="1" applyBorder="1" applyAlignment="1">
      <alignment vertical="center" wrapText="1"/>
    </xf>
    <xf numFmtId="22" fontId="0" fillId="7" borderId="0" xfId="0" applyNumberFormat="1" applyFill="1" applyAlignment="1">
      <alignment vertical="center" wrapText="1"/>
    </xf>
    <xf numFmtId="167" fontId="0" fillId="7" borderId="12" xfId="0" applyNumberFormat="1" applyFill="1" applyBorder="1" applyAlignment="1">
      <alignment horizontal="left" vertical="center" wrapText="1"/>
    </xf>
    <xf numFmtId="0" fontId="0" fillId="7" borderId="0" xfId="0" applyFill="1" applyAlignment="1">
      <alignment vertical="center" wrapText="1"/>
    </xf>
    <xf numFmtId="1" fontId="0" fillId="7" borderId="13" xfId="0" applyNumberFormat="1" applyFill="1" applyBorder="1" applyAlignment="1">
      <alignment vertical="center" wrapText="1"/>
    </xf>
    <xf numFmtId="0" fontId="2" fillId="9" borderId="17" xfId="0" applyFont="1" applyFill="1" applyBorder="1" applyAlignment="1">
      <alignment horizontal="left" wrapText="1"/>
    </xf>
    <xf numFmtId="0" fontId="2" fillId="9" borderId="18" xfId="0" applyFont="1" applyFill="1" applyBorder="1" applyAlignment="1">
      <alignment wrapText="1"/>
    </xf>
    <xf numFmtId="164" fontId="2" fillId="0" borderId="0" xfId="0" applyNumberFormat="1" applyFont="1" applyAlignment="1">
      <alignment wrapText="1"/>
    </xf>
    <xf numFmtId="0" fontId="2" fillId="2" borderId="6" xfId="0" applyFont="1" applyFill="1" applyBorder="1" applyAlignment="1">
      <alignment wrapText="1"/>
    </xf>
    <xf numFmtId="0" fontId="2" fillId="3" borderId="9" xfId="0" applyFont="1" applyFill="1" applyBorder="1" applyAlignment="1">
      <alignment horizontal="left" wrapText="1"/>
    </xf>
    <xf numFmtId="0" fontId="2" fillId="3" borderId="10" xfId="0" applyFont="1" applyFill="1" applyBorder="1" applyAlignment="1">
      <alignment wrapText="1"/>
    </xf>
    <xf numFmtId="0" fontId="2" fillId="3" borderId="11" xfId="0" applyFont="1" applyFill="1" applyBorder="1" applyAlignment="1">
      <alignment wrapText="1"/>
    </xf>
    <xf numFmtId="164" fontId="0" fillId="7" borderId="11" xfId="1" applyNumberFormat="1" applyFont="1" applyFill="1" applyBorder="1" applyAlignment="1">
      <alignment vertical="center" wrapText="1"/>
    </xf>
    <xf numFmtId="0" fontId="0" fillId="7" borderId="0" xfId="0" applyFill="1" applyAlignment="1">
      <alignment horizontal="left" vertical="center" wrapText="1"/>
    </xf>
    <xf numFmtId="164" fontId="0" fillId="7" borderId="13" xfId="1" applyNumberFormat="1" applyFont="1" applyFill="1" applyBorder="1" applyAlignment="1">
      <alignment vertical="center" wrapText="1"/>
    </xf>
    <xf numFmtId="0" fontId="2" fillId="9" borderId="14" xfId="0" applyFont="1" applyFill="1" applyBorder="1" applyAlignment="1">
      <alignment horizontal="left" wrapText="1"/>
    </xf>
    <xf numFmtId="0" fontId="2" fillId="9" borderId="15" xfId="0" applyFont="1" applyFill="1" applyBorder="1" applyAlignment="1">
      <alignment wrapText="1"/>
    </xf>
    <xf numFmtId="164" fontId="2" fillId="9" borderId="16" xfId="0" applyNumberFormat="1" applyFont="1" applyFill="1" applyBorder="1" applyAlignment="1">
      <alignment wrapText="1"/>
    </xf>
    <xf numFmtId="0" fontId="2" fillId="7" borderId="0" xfId="0" applyFont="1" applyFill="1" applyAlignment="1">
      <alignment horizontal="left" wrapText="1"/>
    </xf>
    <xf numFmtId="1" fontId="2" fillId="0" borderId="0" xfId="0" applyNumberFormat="1" applyFont="1" applyAlignment="1">
      <alignment wrapText="1"/>
    </xf>
    <xf numFmtId="0" fontId="0" fillId="7" borderId="10" xfId="0" applyFill="1" applyBorder="1" applyAlignment="1">
      <alignment wrapText="1"/>
    </xf>
    <xf numFmtId="43" fontId="0" fillId="0" borderId="0" xfId="1" applyFont="1" applyAlignment="1">
      <alignment wrapText="1"/>
    </xf>
    <xf numFmtId="164" fontId="2" fillId="0" borderId="0" xfId="1" applyNumberFormat="1" applyFont="1" applyFill="1" applyBorder="1" applyAlignment="1">
      <alignment horizontal="left" vertical="top" wrapText="1"/>
    </xf>
    <xf numFmtId="0" fontId="2" fillId="8" borderId="17" xfId="0" applyFont="1" applyFill="1" applyBorder="1" applyAlignment="1">
      <alignment wrapText="1"/>
    </xf>
    <xf numFmtId="0" fontId="2" fillId="8" borderId="18" xfId="0" applyFont="1" applyFill="1" applyBorder="1" applyAlignment="1">
      <alignment wrapText="1"/>
    </xf>
    <xf numFmtId="0" fontId="2" fillId="8" borderId="19" xfId="0" applyFont="1" applyFill="1" applyBorder="1" applyAlignment="1">
      <alignment wrapText="1"/>
    </xf>
    <xf numFmtId="14" fontId="0" fillId="7" borderId="12" xfId="0" applyNumberFormat="1" applyFill="1" applyBorder="1" applyAlignment="1">
      <alignment horizontal="left" wrapText="1"/>
    </xf>
    <xf numFmtId="0" fontId="0" fillId="7" borderId="13" xfId="0" applyFill="1" applyBorder="1" applyAlignment="1">
      <alignment horizontal="center" vertical="center" wrapText="1"/>
    </xf>
    <xf numFmtId="0" fontId="2" fillId="8" borderId="14" xfId="0" applyFont="1" applyFill="1" applyBorder="1" applyAlignment="1">
      <alignment wrapText="1"/>
    </xf>
    <xf numFmtId="0" fontId="2" fillId="8" borderId="15" xfId="0" applyFont="1" applyFill="1" applyBorder="1" applyAlignment="1">
      <alignment wrapText="1"/>
    </xf>
    <xf numFmtId="0" fontId="2" fillId="8" borderId="16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wrapText="1"/>
    </xf>
    <xf numFmtId="0" fontId="2" fillId="8" borderId="10" xfId="0" applyFont="1" applyFill="1" applyBorder="1" applyAlignment="1">
      <alignment wrapText="1"/>
    </xf>
    <xf numFmtId="0" fontId="2" fillId="8" borderId="10" xfId="0" applyFont="1" applyFill="1" applyBorder="1" applyAlignment="1">
      <alignment horizontal="center" vertical="center" wrapText="1"/>
    </xf>
    <xf numFmtId="165" fontId="0" fillId="7" borderId="9" xfId="0" applyNumberFormat="1" applyFill="1" applyBorder="1" applyAlignment="1">
      <alignment horizontal="left" wrapText="1"/>
    </xf>
    <xf numFmtId="164" fontId="0" fillId="7" borderId="10" xfId="1" applyNumberFormat="1" applyFont="1" applyFill="1" applyBorder="1" applyAlignment="1">
      <alignment horizontal="center" vertical="center" wrapText="1"/>
    </xf>
    <xf numFmtId="166" fontId="0" fillId="7" borderId="13" xfId="3" applyNumberFormat="1" applyFont="1" applyFill="1" applyBorder="1" applyAlignment="1">
      <alignment horizontal="center" vertical="center" wrapText="1"/>
    </xf>
    <xf numFmtId="165" fontId="0" fillId="7" borderId="12" xfId="0" applyNumberFormat="1" applyFill="1" applyBorder="1" applyAlignment="1">
      <alignment horizontal="left" wrapText="1"/>
    </xf>
    <xf numFmtId="164" fontId="2" fillId="8" borderId="15" xfId="1" applyNumberFormat="1" applyFont="1" applyFill="1" applyBorder="1" applyAlignment="1">
      <alignment horizontal="center" vertical="center" wrapText="1"/>
    </xf>
    <xf numFmtId="9" fontId="2" fillId="8" borderId="16" xfId="3" applyFont="1" applyFill="1" applyBorder="1" applyAlignment="1">
      <alignment horizontal="center" vertical="center" wrapText="1"/>
    </xf>
    <xf numFmtId="165" fontId="0" fillId="7" borderId="12" xfId="0" applyNumberFormat="1" applyFill="1" applyBorder="1" applyAlignment="1">
      <alignment horizontal="left" vertical="center" wrapText="1"/>
    </xf>
    <xf numFmtId="165" fontId="0" fillId="7" borderId="0" xfId="0" applyNumberFormat="1" applyFill="1" applyAlignment="1">
      <alignment horizontal="center" vertical="center" wrapText="1"/>
    </xf>
    <xf numFmtId="21" fontId="0" fillId="7" borderId="0" xfId="0" applyNumberFormat="1" applyFill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 wrapText="1"/>
    </xf>
    <xf numFmtId="1" fontId="2" fillId="8" borderId="15" xfId="0" applyNumberFormat="1" applyFont="1" applyFill="1" applyBorder="1" applyAlignment="1">
      <alignment wrapText="1"/>
    </xf>
    <xf numFmtId="2" fontId="2" fillId="8" borderId="15" xfId="0" applyNumberFormat="1" applyFont="1" applyFill="1" applyBorder="1" applyAlignment="1">
      <alignment horizontal="center" vertical="center" wrapText="1"/>
    </xf>
    <xf numFmtId="1" fontId="2" fillId="8" borderId="16" xfId="0" applyNumberFormat="1" applyFont="1" applyFill="1" applyBorder="1" applyAlignment="1">
      <alignment horizontal="center" vertical="center" wrapText="1"/>
    </xf>
    <xf numFmtId="4" fontId="0" fillId="7" borderId="13" xfId="0" applyNumberFormat="1" applyFill="1" applyBorder="1" applyAlignment="1">
      <alignment horizontal="center" vertical="center" wrapText="1"/>
    </xf>
    <xf numFmtId="4" fontId="2" fillId="8" borderId="16" xfId="1" applyNumberFormat="1" applyFont="1" applyFill="1" applyBorder="1" applyAlignment="1">
      <alignment horizontal="center" vertical="center" wrapText="1"/>
    </xf>
    <xf numFmtId="0" fontId="0" fillId="7" borderId="11" xfId="0" applyFill="1" applyBorder="1"/>
    <xf numFmtId="0" fontId="0" fillId="7" borderId="13" xfId="0" applyFill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2" fillId="7" borderId="12" xfId="0" applyFont="1" applyFill="1" applyBorder="1"/>
    <xf numFmtId="0" fontId="0" fillId="7" borderId="13" xfId="0" applyFill="1" applyBorder="1"/>
    <xf numFmtId="0" fontId="2" fillId="7" borderId="12" xfId="0" applyFont="1" applyFill="1" applyBorder="1" applyAlignment="1">
      <alignment horizontal="left" vertical="center"/>
    </xf>
    <xf numFmtId="0" fontId="8" fillId="7" borderId="13" xfId="0" applyFont="1" applyFill="1" applyBorder="1" applyAlignment="1">
      <alignment horizontal="left"/>
    </xf>
    <xf numFmtId="0" fontId="2" fillId="7" borderId="14" xfId="0" applyFont="1" applyFill="1" applyBorder="1"/>
    <xf numFmtId="0" fontId="0" fillId="7" borderId="16" xfId="0" applyFill="1" applyBorder="1"/>
    <xf numFmtId="0" fontId="0" fillId="7" borderId="12" xfId="0" applyFill="1" applyBorder="1"/>
    <xf numFmtId="0" fontId="0" fillId="7" borderId="9" xfId="0" applyFill="1" applyBorder="1"/>
    <xf numFmtId="0" fontId="0" fillId="7" borderId="14" xfId="0" applyFill="1" applyBorder="1"/>
    <xf numFmtId="0" fontId="0" fillId="7" borderId="10" xfId="0" applyFill="1" applyBorder="1"/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7" xfId="0" applyFont="1" applyFill="1" applyBorder="1"/>
    <xf numFmtId="0" fontId="0" fillId="3" borderId="18" xfId="0" applyFill="1" applyBorder="1"/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vertical="center"/>
    </xf>
    <xf numFmtId="1" fontId="0" fillId="7" borderId="0" xfId="0" applyNumberFormat="1" applyFill="1" applyAlignment="1">
      <alignment horizontal="center" vertical="center"/>
    </xf>
    <xf numFmtId="164" fontId="0" fillId="7" borderId="0" xfId="1" applyNumberFormat="1" applyFont="1" applyFill="1" applyAlignment="1">
      <alignment wrapText="1"/>
    </xf>
    <xf numFmtId="0" fontId="4" fillId="7" borderId="11" xfId="0" applyFont="1" applyFill="1" applyBorder="1" applyAlignment="1">
      <alignment vertical="center" wrapText="1"/>
    </xf>
    <xf numFmtId="0" fontId="4" fillId="7" borderId="16" xfId="0" applyFont="1" applyFill="1" applyBorder="1" applyAlignment="1">
      <alignment wrapText="1"/>
    </xf>
    <xf numFmtId="0" fontId="0" fillId="7" borderId="15" xfId="0" applyFill="1" applyBorder="1" applyAlignment="1">
      <alignment vertical="center"/>
    </xf>
    <xf numFmtId="0" fontId="0" fillId="7" borderId="15" xfId="0" applyFill="1" applyBorder="1" applyAlignment="1">
      <alignment horizontal="center" vertical="center"/>
    </xf>
    <xf numFmtId="1" fontId="0" fillId="7" borderId="15" xfId="0" applyNumberFormat="1" applyFill="1" applyBorder="1" applyAlignment="1">
      <alignment horizontal="center" vertical="center"/>
    </xf>
    <xf numFmtId="0" fontId="7" fillId="0" borderId="13" xfId="0" applyFont="1" applyBorder="1" applyAlignment="1">
      <alignment horizontal="left" wrapText="1"/>
    </xf>
    <xf numFmtId="164" fontId="0" fillId="7" borderId="10" xfId="1" applyNumberFormat="1" applyFont="1" applyFill="1" applyBorder="1" applyAlignment="1">
      <alignment horizontal="left" vertical="top"/>
    </xf>
    <xf numFmtId="164" fontId="0" fillId="7" borderId="11" xfId="1" applyNumberFormat="1" applyFont="1" applyFill="1" applyBorder="1" applyAlignment="1">
      <alignment horizontal="left" vertical="top"/>
    </xf>
    <xf numFmtId="164" fontId="0" fillId="7" borderId="0" xfId="1" applyNumberFormat="1" applyFont="1" applyFill="1" applyBorder="1" applyAlignment="1">
      <alignment horizontal="left" vertical="top"/>
    </xf>
    <xf numFmtId="164" fontId="0" fillId="7" borderId="13" xfId="1" applyNumberFormat="1" applyFont="1" applyFill="1" applyBorder="1" applyAlignment="1">
      <alignment horizontal="left" vertical="top"/>
    </xf>
    <xf numFmtId="164" fontId="0" fillId="7" borderId="15" xfId="1" applyNumberFormat="1" applyFont="1" applyFill="1" applyBorder="1" applyAlignment="1">
      <alignment horizontal="left" vertical="top"/>
    </xf>
    <xf numFmtId="164" fontId="0" fillId="7" borderId="16" xfId="1" applyNumberFormat="1" applyFont="1" applyFill="1" applyBorder="1" applyAlignment="1">
      <alignment horizontal="left" vertical="top"/>
    </xf>
    <xf numFmtId="164" fontId="2" fillId="3" borderId="18" xfId="1" applyNumberFormat="1" applyFont="1" applyFill="1" applyBorder="1" applyAlignment="1">
      <alignment horizontal="left" vertical="top"/>
    </xf>
    <xf numFmtId="164" fontId="2" fillId="3" borderId="19" xfId="1" applyNumberFormat="1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4" borderId="25" xfId="0" applyFont="1" applyFill="1" applyBorder="1" applyAlignment="1">
      <alignment horizontal="left" wrapText="1"/>
    </xf>
    <xf numFmtId="0" fontId="2" fillId="4" borderId="7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wrapText="1"/>
    </xf>
    <xf numFmtId="0" fontId="2" fillId="8" borderId="16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3" fillId="5" borderId="20" xfId="0" applyFont="1" applyFill="1" applyBorder="1" applyAlignment="1">
      <alignment horizontal="left" wrapText="1"/>
    </xf>
    <xf numFmtId="0" fontId="3" fillId="5" borderId="21" xfId="0" applyFont="1" applyFill="1" applyBorder="1" applyAlignment="1">
      <alignment horizontal="left" wrapText="1"/>
    </xf>
    <xf numFmtId="0" fontId="5" fillId="2" borderId="17" xfId="0" applyFont="1" applyFill="1" applyBorder="1" applyAlignment="1">
      <alignment horizontal="center" wrapText="1"/>
    </xf>
    <xf numFmtId="0" fontId="5" fillId="2" borderId="19" xfId="0" applyFont="1" applyFill="1" applyBorder="1" applyAlignment="1">
      <alignment horizontal="center" wrapText="1"/>
    </xf>
    <xf numFmtId="0" fontId="2" fillId="8" borderId="17" xfId="0" applyFont="1" applyFill="1" applyBorder="1" applyAlignment="1">
      <alignment horizontal="center" wrapText="1"/>
    </xf>
    <xf numFmtId="0" fontId="2" fillId="8" borderId="19" xfId="0" applyFont="1" applyFill="1" applyBorder="1" applyAlignment="1">
      <alignment horizontal="center" wrapText="1"/>
    </xf>
    <xf numFmtId="0" fontId="2" fillId="8" borderId="10" xfId="0" applyFont="1" applyFill="1" applyBorder="1" applyAlignment="1">
      <alignment horizontal="center" wrapText="1"/>
    </xf>
    <xf numFmtId="0" fontId="2" fillId="8" borderId="15" xfId="0" applyFont="1" applyFill="1" applyBorder="1" applyAlignment="1">
      <alignment horizontal="center" wrapText="1"/>
    </xf>
    <xf numFmtId="0" fontId="2" fillId="8" borderId="9" xfId="0" applyFont="1" applyFill="1" applyBorder="1" applyAlignment="1">
      <alignment horizontal="center" wrapText="1"/>
    </xf>
    <xf numFmtId="0" fontId="2" fillId="8" borderId="14" xfId="0" applyFont="1" applyFill="1" applyBorder="1" applyAlignment="1">
      <alignment horizont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10" borderId="31" xfId="0" applyFont="1" applyFill="1" applyBorder="1" applyAlignment="1">
      <alignment horizontal="center" wrapText="1"/>
    </xf>
    <xf numFmtId="0" fontId="2" fillId="10" borderId="7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0" fillId="7" borderId="0" xfId="0" applyFill="1" applyBorder="1" applyAlignment="1">
      <alignment vertical="center"/>
    </xf>
    <xf numFmtId="0" fontId="0" fillId="7" borderId="0" xfId="0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0" fontId="4" fillId="7" borderId="13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horizontal="left" vertical="center" wrapText="1"/>
    </xf>
    <xf numFmtId="0" fontId="8" fillId="7" borderId="13" xfId="0" applyFont="1" applyFill="1" applyBorder="1" applyAlignment="1">
      <alignment horizontal="left" wrapText="1"/>
    </xf>
    <xf numFmtId="0" fontId="0" fillId="7" borderId="0" xfId="0" applyFill="1" applyBorder="1" applyAlignment="1">
      <alignment wrapText="1"/>
    </xf>
  </cellXfs>
  <cellStyles count="8">
    <cellStyle name="Comma" xfId="1" builtinId="3"/>
    <cellStyle name="Comma 2" xfId="2" xr:uid="{0AF41558-106B-4E4A-B488-FB74206AF0FF}"/>
    <cellStyle name="Comma 2 2" xfId="5" xr:uid="{347325DF-937D-43CE-AC7A-AFF4987A231E}"/>
    <cellStyle name="Comma 2 3" xfId="7" xr:uid="{76E9DE44-B733-4914-A72D-32D88494976F}"/>
    <cellStyle name="Comma 3" xfId="4" xr:uid="{D51552CB-E7BB-44D7-98DD-EA93DE984A01}"/>
    <cellStyle name="Comma 4" xfId="6" xr:uid="{48C29F33-FB27-4B93-AF7F-6B6FC56207E7}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36</xdr:row>
      <xdr:rowOff>28576</xdr:rowOff>
    </xdr:from>
    <xdr:to>
      <xdr:col>4</xdr:col>
      <xdr:colOff>1875183</xdr:colOff>
      <xdr:row>46</xdr:row>
      <xdr:rowOff>523461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81E845-2132-4187-8F43-1927AF0E7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4366" y="10848976"/>
          <a:ext cx="3503130" cy="374829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28574</xdr:colOff>
      <xdr:row>49</xdr:row>
      <xdr:rowOff>19050</xdr:rowOff>
    </xdr:from>
    <xdr:to>
      <xdr:col>4</xdr:col>
      <xdr:colOff>1861930</xdr:colOff>
      <xdr:row>61</xdr:row>
      <xdr:rowOff>251790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FCDEAA-9C10-4F83-ACFC-0BFDFB02C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4365" y="15192789"/>
          <a:ext cx="3489878" cy="48378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6C82-5E94-453A-AAA0-062C8FF544D3}">
  <sheetPr codeName="Sheet1"/>
  <dimension ref="B2:K197"/>
  <sheetViews>
    <sheetView tabSelected="1" view="pageBreakPreview" topLeftCell="A54" zoomScaleNormal="115" zoomScaleSheetLayoutView="100" workbookViewId="0">
      <selection activeCell="C63" sqref="A1:XFD1048576"/>
    </sheetView>
  </sheetViews>
  <sheetFormatPr defaultRowHeight="21" x14ac:dyDescent="0.65"/>
  <cols>
    <col min="1" max="1" width="5" style="43" customWidth="1"/>
    <col min="2" max="2" width="36.5546875" style="43" customWidth="1"/>
    <col min="3" max="3" width="39.88671875" style="43" bestFit="1" customWidth="1"/>
    <col min="4" max="4" width="24.109375" style="43" customWidth="1"/>
    <col min="5" max="5" width="27.6640625" style="43" customWidth="1"/>
    <col min="6" max="6" width="19.33203125" style="43" bestFit="1" customWidth="1"/>
    <col min="7" max="7" width="14.5546875" style="43" customWidth="1"/>
    <col min="8" max="8" width="13.77734375" style="43" customWidth="1"/>
    <col min="9" max="9" width="9.5546875" style="43" customWidth="1"/>
    <col min="10" max="10" width="10.109375" style="43" customWidth="1"/>
    <col min="11" max="11" width="29" style="43" customWidth="1"/>
    <col min="12" max="16384" width="8.88671875" style="43"/>
  </cols>
  <sheetData>
    <row r="2" spans="2:7" ht="21.6" x14ac:dyDescent="0.7">
      <c r="C2" s="160" t="s">
        <v>154</v>
      </c>
      <c r="D2" s="161"/>
      <c r="E2" s="162"/>
    </row>
    <row r="4" spans="2:7" ht="21.6" x14ac:dyDescent="0.7">
      <c r="B4" s="163" t="s">
        <v>155</v>
      </c>
      <c r="C4" s="164"/>
      <c r="G4" s="44"/>
    </row>
    <row r="5" spans="2:7" ht="43.2" x14ac:dyDescent="0.7">
      <c r="B5" s="45" t="s">
        <v>35</v>
      </c>
      <c r="C5" s="46"/>
    </row>
    <row r="6" spans="2:7" ht="30" customHeight="1" x14ac:dyDescent="0.65">
      <c r="B6" s="181" t="s">
        <v>156</v>
      </c>
      <c r="C6" s="185" t="s">
        <v>0</v>
      </c>
      <c r="D6" s="185" t="s">
        <v>1</v>
      </c>
      <c r="E6" s="165" t="s">
        <v>2</v>
      </c>
      <c r="F6" s="166"/>
      <c r="G6" s="183" t="s">
        <v>7</v>
      </c>
    </row>
    <row r="7" spans="2:7" ht="43.2" x14ac:dyDescent="0.65">
      <c r="B7" s="182"/>
      <c r="C7" s="186"/>
      <c r="D7" s="186"/>
      <c r="E7" s="12" t="s">
        <v>32</v>
      </c>
      <c r="F7" s="12" t="s">
        <v>33</v>
      </c>
      <c r="G7" s="184"/>
    </row>
    <row r="8" spans="2:7" ht="21.6" x14ac:dyDescent="0.7">
      <c r="B8" s="3" t="s">
        <v>36</v>
      </c>
      <c r="C8" s="47">
        <v>230</v>
      </c>
      <c r="D8" s="48">
        <v>177284</v>
      </c>
      <c r="E8" s="48">
        <v>0</v>
      </c>
      <c r="F8" s="48">
        <v>291.8</v>
      </c>
      <c r="G8" s="49">
        <f>+D8-E8-F8</f>
        <v>176992.2</v>
      </c>
    </row>
    <row r="9" spans="2:7" ht="21.6" x14ac:dyDescent="0.7">
      <c r="B9" s="3" t="s">
        <v>3</v>
      </c>
      <c r="C9" s="47">
        <v>228</v>
      </c>
      <c r="D9" s="48">
        <v>176714</v>
      </c>
      <c r="E9" s="48">
        <v>0</v>
      </c>
      <c r="F9" s="48">
        <v>291.8</v>
      </c>
      <c r="G9" s="49">
        <f t="shared" ref="G9:G13" si="0">+D9-E9-F9</f>
        <v>176422.2</v>
      </c>
    </row>
    <row r="10" spans="2:7" ht="21.6" x14ac:dyDescent="0.7">
      <c r="B10" s="3" t="s">
        <v>4</v>
      </c>
      <c r="C10" s="145">
        <v>2</v>
      </c>
      <c r="D10" s="48">
        <v>570</v>
      </c>
      <c r="E10" s="48">
        <v>0</v>
      </c>
      <c r="F10" s="48">
        <v>0</v>
      </c>
      <c r="G10" s="49">
        <f t="shared" si="0"/>
        <v>570</v>
      </c>
    </row>
    <row r="11" spans="2:7" ht="21.6" x14ac:dyDescent="0.7">
      <c r="B11" s="3" t="s">
        <v>47</v>
      </c>
      <c r="C11" s="145">
        <v>1</v>
      </c>
      <c r="D11" s="48">
        <v>377</v>
      </c>
      <c r="E11" s="48">
        <v>0</v>
      </c>
      <c r="F11" s="48">
        <v>0</v>
      </c>
      <c r="G11" s="49">
        <f t="shared" si="0"/>
        <v>377</v>
      </c>
    </row>
    <row r="12" spans="2:7" ht="21.6" x14ac:dyDescent="0.7">
      <c r="B12" s="3" t="s">
        <v>5</v>
      </c>
      <c r="C12" s="145">
        <v>0</v>
      </c>
      <c r="D12" s="48">
        <v>0</v>
      </c>
      <c r="E12" s="48">
        <v>0</v>
      </c>
      <c r="F12" s="48">
        <v>0</v>
      </c>
      <c r="G12" s="49">
        <f t="shared" si="0"/>
        <v>0</v>
      </c>
    </row>
    <row r="13" spans="2:7" ht="21.6" x14ac:dyDescent="0.7">
      <c r="B13" s="3" t="s">
        <v>34</v>
      </c>
      <c r="C13" s="145">
        <v>1</v>
      </c>
      <c r="D13" s="48">
        <v>193</v>
      </c>
      <c r="E13" s="48">
        <v>0</v>
      </c>
      <c r="F13" s="48">
        <v>0</v>
      </c>
      <c r="G13" s="49">
        <f t="shared" si="0"/>
        <v>193</v>
      </c>
    </row>
    <row r="14" spans="2:7" ht="22.2" thickBot="1" x14ac:dyDescent="0.75">
      <c r="B14" s="32" t="s">
        <v>6</v>
      </c>
      <c r="C14" s="50">
        <v>2</v>
      </c>
      <c r="D14" s="51"/>
      <c r="E14" s="51"/>
      <c r="F14" s="51"/>
      <c r="G14" s="52"/>
    </row>
    <row r="15" spans="2:7" ht="22.2" thickBot="1" x14ac:dyDescent="0.75">
      <c r="B15" s="53"/>
      <c r="C15" s="54"/>
      <c r="D15" s="48"/>
      <c r="E15" s="48"/>
      <c r="F15" s="48"/>
      <c r="G15" s="48"/>
    </row>
    <row r="16" spans="2:7" ht="28.5" customHeight="1" thickBot="1" x14ac:dyDescent="0.7">
      <c r="B16" s="13" t="s">
        <v>156</v>
      </c>
      <c r="C16" s="14" t="s">
        <v>0</v>
      </c>
      <c r="D16" s="6" t="s">
        <v>7</v>
      </c>
    </row>
    <row r="17" spans="2:6" ht="21.6" x14ac:dyDescent="0.7">
      <c r="B17" s="26" t="s">
        <v>8</v>
      </c>
      <c r="C17" s="55">
        <v>197</v>
      </c>
      <c r="D17" s="56">
        <v>135005.35</v>
      </c>
    </row>
    <row r="18" spans="2:6" ht="21.6" x14ac:dyDescent="0.7">
      <c r="B18" s="3" t="s">
        <v>3</v>
      </c>
      <c r="C18" s="48">
        <v>195</v>
      </c>
      <c r="D18" s="49">
        <v>134463.1</v>
      </c>
    </row>
    <row r="19" spans="2:6" ht="21.6" x14ac:dyDescent="0.7">
      <c r="B19" s="3" t="s">
        <v>4</v>
      </c>
      <c r="C19" s="48">
        <v>2</v>
      </c>
      <c r="D19" s="49">
        <v>542.25</v>
      </c>
    </row>
    <row r="20" spans="2:6" ht="21.6" x14ac:dyDescent="0.7">
      <c r="B20" s="3" t="s">
        <v>47</v>
      </c>
      <c r="C20" s="48">
        <v>2</v>
      </c>
      <c r="D20" s="49">
        <v>542.25</v>
      </c>
    </row>
    <row r="21" spans="2:6" ht="21.6" x14ac:dyDescent="0.7">
      <c r="B21" s="3" t="s">
        <v>74</v>
      </c>
      <c r="C21" s="48">
        <v>0</v>
      </c>
      <c r="D21" s="49">
        <v>0</v>
      </c>
    </row>
    <row r="22" spans="2:6" ht="21.6" x14ac:dyDescent="0.7">
      <c r="B22" s="3" t="s">
        <v>5</v>
      </c>
      <c r="C22" s="48">
        <v>0</v>
      </c>
      <c r="D22" s="49">
        <v>0</v>
      </c>
    </row>
    <row r="23" spans="2:6" ht="22.2" thickBot="1" x14ac:dyDescent="0.75">
      <c r="B23" s="32" t="s">
        <v>9</v>
      </c>
      <c r="C23" s="57">
        <v>2</v>
      </c>
      <c r="D23" s="52"/>
    </row>
    <row r="24" spans="2:6" ht="21.6" x14ac:dyDescent="0.7">
      <c r="B24" s="53"/>
      <c r="C24" s="58"/>
      <c r="D24" s="48"/>
      <c r="F24" s="59"/>
    </row>
    <row r="25" spans="2:6" ht="43.2" x14ac:dyDescent="0.7">
      <c r="B25" s="60" t="s">
        <v>157</v>
      </c>
      <c r="C25" s="61"/>
    </row>
    <row r="26" spans="2:6" ht="22.2" thickBot="1" x14ac:dyDescent="0.7">
      <c r="B26" s="1" t="s">
        <v>30</v>
      </c>
      <c r="C26" s="1" t="s">
        <v>31</v>
      </c>
    </row>
    <row r="27" spans="2:6" x14ac:dyDescent="0.65">
      <c r="B27" s="62" t="s">
        <v>94</v>
      </c>
      <c r="C27" s="63" t="s">
        <v>96</v>
      </c>
    </row>
    <row r="28" spans="2:6" x14ac:dyDescent="0.65">
      <c r="B28" s="64" t="s">
        <v>106</v>
      </c>
      <c r="C28" s="16" t="s">
        <v>143</v>
      </c>
    </row>
    <row r="29" spans="2:6" x14ac:dyDescent="0.65">
      <c r="B29" s="64" t="s">
        <v>141</v>
      </c>
      <c r="C29" s="16" t="s">
        <v>100</v>
      </c>
    </row>
    <row r="30" spans="2:6" x14ac:dyDescent="0.65">
      <c r="B30" s="64" t="s">
        <v>142</v>
      </c>
      <c r="C30" s="16" t="s">
        <v>144</v>
      </c>
    </row>
    <row r="31" spans="2:6" x14ac:dyDescent="0.65">
      <c r="B31" s="64" t="s">
        <v>107</v>
      </c>
      <c r="C31" s="16" t="s">
        <v>97</v>
      </c>
    </row>
    <row r="32" spans="2:6" x14ac:dyDescent="0.65">
      <c r="B32" s="64" t="s">
        <v>95</v>
      </c>
      <c r="C32" s="16"/>
      <c r="E32" s="64"/>
    </row>
    <row r="33" spans="2:8" ht="21.6" thickBot="1" x14ac:dyDescent="0.7">
      <c r="B33" s="65" t="s">
        <v>101</v>
      </c>
      <c r="C33" s="66"/>
    </row>
    <row r="34" spans="2:8" x14ac:dyDescent="0.65">
      <c r="B34" s="47"/>
      <c r="C34" s="47"/>
    </row>
    <row r="35" spans="2:8" ht="21.6" x14ac:dyDescent="0.7">
      <c r="B35" s="171" t="s">
        <v>158</v>
      </c>
      <c r="C35" s="172"/>
    </row>
    <row r="36" spans="2:8" ht="22.2" thickBot="1" x14ac:dyDescent="0.75">
      <c r="B36" s="67" t="s">
        <v>76</v>
      </c>
      <c r="C36" s="68"/>
    </row>
    <row r="37" spans="2:8" ht="21.6" x14ac:dyDescent="0.7">
      <c r="B37" s="187" t="s">
        <v>78</v>
      </c>
      <c r="C37" s="188"/>
      <c r="D37"/>
      <c r="E37"/>
      <c r="F37"/>
      <c r="G37"/>
      <c r="H37"/>
    </row>
    <row r="38" spans="2:8" ht="21.6" x14ac:dyDescent="0.7">
      <c r="B38" s="127" t="s">
        <v>79</v>
      </c>
      <c r="C38" s="16" t="s">
        <v>167</v>
      </c>
      <c r="D38"/>
      <c r="E38"/>
      <c r="F38"/>
      <c r="G38"/>
      <c r="H38"/>
    </row>
    <row r="39" spans="2:8" ht="21.6" x14ac:dyDescent="0.7">
      <c r="B39" s="127" t="s">
        <v>80</v>
      </c>
      <c r="C39" s="128" t="s">
        <v>127</v>
      </c>
      <c r="D39"/>
      <c r="E39"/>
      <c r="F39"/>
      <c r="G39"/>
      <c r="H39"/>
    </row>
    <row r="40" spans="2:8" ht="21.6" x14ac:dyDescent="0.7">
      <c r="B40" s="127" t="s">
        <v>81</v>
      </c>
      <c r="C40" s="125">
        <v>593505</v>
      </c>
      <c r="D40"/>
      <c r="E40"/>
      <c r="F40"/>
      <c r="G40"/>
      <c r="H40"/>
    </row>
    <row r="41" spans="2:8" ht="21.6" x14ac:dyDescent="0.7">
      <c r="B41" s="127" t="s">
        <v>82</v>
      </c>
      <c r="C41" s="128" t="s">
        <v>168</v>
      </c>
      <c r="D41"/>
      <c r="E41"/>
      <c r="F41"/>
      <c r="G41"/>
      <c r="H41"/>
    </row>
    <row r="42" spans="2:8" ht="42" x14ac:dyDescent="0.65">
      <c r="B42" s="35" t="s">
        <v>83</v>
      </c>
      <c r="C42" s="16" t="s">
        <v>169</v>
      </c>
      <c r="D42"/>
      <c r="E42"/>
      <c r="F42"/>
      <c r="G42"/>
      <c r="H42"/>
    </row>
    <row r="43" spans="2:8" ht="21.6" x14ac:dyDescent="0.7">
      <c r="B43" s="129" t="s">
        <v>84</v>
      </c>
      <c r="C43" s="29" t="s">
        <v>170</v>
      </c>
      <c r="D43"/>
      <c r="E43"/>
      <c r="F43"/>
      <c r="G43"/>
      <c r="H43"/>
    </row>
    <row r="44" spans="2:8" ht="42.6" x14ac:dyDescent="0.7">
      <c r="B44" s="28" t="s">
        <v>85</v>
      </c>
      <c r="C44" s="201" t="s">
        <v>86</v>
      </c>
      <c r="D44"/>
      <c r="E44"/>
      <c r="F44"/>
      <c r="G44"/>
      <c r="H44"/>
    </row>
    <row r="45" spans="2:8" ht="21.6" x14ac:dyDescent="0.7">
      <c r="B45" s="127" t="s">
        <v>87</v>
      </c>
      <c r="C45" s="16" t="s">
        <v>171</v>
      </c>
      <c r="D45"/>
      <c r="E45"/>
      <c r="F45"/>
      <c r="G45"/>
      <c r="H45"/>
    </row>
    <row r="46" spans="2:8" ht="21.6" x14ac:dyDescent="0.7">
      <c r="B46" s="3" t="s">
        <v>88</v>
      </c>
      <c r="C46" s="16" t="s">
        <v>172</v>
      </c>
      <c r="D46"/>
      <c r="E46"/>
      <c r="F46"/>
      <c r="G46"/>
      <c r="H46"/>
    </row>
    <row r="47" spans="2:8" ht="42.6" x14ac:dyDescent="0.7">
      <c r="B47" s="127" t="s">
        <v>89</v>
      </c>
      <c r="C47" s="36" t="s">
        <v>173</v>
      </c>
      <c r="D47"/>
      <c r="E47"/>
      <c r="F47"/>
      <c r="G47"/>
      <c r="H47"/>
    </row>
    <row r="48" spans="2:8" ht="22.2" thickBot="1" x14ac:dyDescent="0.75">
      <c r="B48" s="131" t="s">
        <v>90</v>
      </c>
      <c r="C48" s="132" t="s">
        <v>174</v>
      </c>
      <c r="D48"/>
      <c r="E48"/>
      <c r="F48"/>
      <c r="G48"/>
      <c r="H48"/>
    </row>
    <row r="49" spans="2:8" ht="21.6" thickBot="1" x14ac:dyDescent="0.7">
      <c r="B49"/>
      <c r="C49"/>
      <c r="D49"/>
      <c r="E49"/>
      <c r="F49"/>
      <c r="G49"/>
      <c r="H49"/>
    </row>
    <row r="50" spans="2:8" ht="21.6" x14ac:dyDescent="0.7">
      <c r="B50" s="187" t="s">
        <v>78</v>
      </c>
      <c r="C50" s="188"/>
      <c r="D50"/>
      <c r="E50"/>
      <c r="F50"/>
      <c r="G50"/>
      <c r="H50"/>
    </row>
    <row r="51" spans="2:8" ht="21.6" x14ac:dyDescent="0.7">
      <c r="B51" s="127" t="s">
        <v>79</v>
      </c>
      <c r="C51" s="16" t="s">
        <v>102</v>
      </c>
      <c r="D51"/>
      <c r="E51"/>
      <c r="F51"/>
      <c r="G51"/>
      <c r="H51"/>
    </row>
    <row r="52" spans="2:8" ht="21.6" x14ac:dyDescent="0.7">
      <c r="B52" s="127" t="s">
        <v>80</v>
      </c>
      <c r="C52" s="128" t="s">
        <v>18</v>
      </c>
      <c r="D52"/>
      <c r="E52"/>
      <c r="F52"/>
      <c r="G52"/>
      <c r="H52"/>
    </row>
    <row r="53" spans="2:8" ht="21.6" x14ac:dyDescent="0.7">
      <c r="B53" s="127" t="s">
        <v>81</v>
      </c>
      <c r="C53" s="125">
        <v>217777</v>
      </c>
      <c r="D53"/>
      <c r="E53"/>
      <c r="F53"/>
      <c r="G53"/>
      <c r="H53"/>
    </row>
    <row r="54" spans="2:8" ht="21.6" x14ac:dyDescent="0.7">
      <c r="B54" s="127" t="s">
        <v>82</v>
      </c>
      <c r="C54" s="128" t="s">
        <v>175</v>
      </c>
      <c r="D54"/>
      <c r="E54"/>
      <c r="F54"/>
      <c r="G54"/>
      <c r="H54"/>
    </row>
    <row r="55" spans="2:8" ht="63" x14ac:dyDescent="0.65">
      <c r="B55" s="35" t="s">
        <v>83</v>
      </c>
      <c r="C55" s="16" t="s">
        <v>176</v>
      </c>
      <c r="D55"/>
      <c r="E55"/>
      <c r="F55"/>
      <c r="G55"/>
      <c r="H55"/>
    </row>
    <row r="56" spans="2:8" ht="42" x14ac:dyDescent="0.65">
      <c r="B56" s="35" t="s">
        <v>102</v>
      </c>
      <c r="C56" s="16" t="s">
        <v>177</v>
      </c>
      <c r="D56"/>
      <c r="E56"/>
      <c r="F56"/>
      <c r="G56"/>
      <c r="H56"/>
    </row>
    <row r="57" spans="2:8" ht="43.2" x14ac:dyDescent="0.7">
      <c r="B57" s="129" t="s">
        <v>84</v>
      </c>
      <c r="C57" s="29" t="s">
        <v>178</v>
      </c>
      <c r="D57"/>
      <c r="E57"/>
      <c r="F57"/>
      <c r="G57"/>
      <c r="H57"/>
    </row>
    <row r="58" spans="2:8" ht="21.6" x14ac:dyDescent="0.7">
      <c r="B58" s="28" t="s">
        <v>85</v>
      </c>
      <c r="C58" s="130" t="s">
        <v>86</v>
      </c>
      <c r="D58"/>
      <c r="E58"/>
      <c r="F58"/>
      <c r="G58"/>
      <c r="H58"/>
    </row>
    <row r="59" spans="2:8" ht="21.6" x14ac:dyDescent="0.7">
      <c r="B59" s="127" t="s">
        <v>87</v>
      </c>
      <c r="C59" s="16" t="s">
        <v>179</v>
      </c>
      <c r="D59"/>
      <c r="E59"/>
      <c r="F59"/>
      <c r="G59"/>
      <c r="H59"/>
    </row>
    <row r="60" spans="2:8" ht="21.6" x14ac:dyDescent="0.7">
      <c r="B60" s="3" t="s">
        <v>88</v>
      </c>
      <c r="C60" s="16" t="s">
        <v>180</v>
      </c>
      <c r="D60"/>
      <c r="E60"/>
      <c r="F60"/>
      <c r="G60"/>
      <c r="H60"/>
    </row>
    <row r="61" spans="2:8" ht="42.6" x14ac:dyDescent="0.7">
      <c r="B61" s="127" t="s">
        <v>89</v>
      </c>
      <c r="C61" s="36" t="s">
        <v>181</v>
      </c>
      <c r="D61"/>
      <c r="E61"/>
      <c r="F61"/>
      <c r="G61"/>
      <c r="H61"/>
    </row>
    <row r="62" spans="2:8" ht="22.2" thickBot="1" x14ac:dyDescent="0.75">
      <c r="B62" s="131" t="s">
        <v>90</v>
      </c>
      <c r="C62" s="132" t="s">
        <v>182</v>
      </c>
      <c r="D62"/>
      <c r="E62"/>
      <c r="F62"/>
      <c r="G62"/>
      <c r="H62"/>
    </row>
    <row r="63" spans="2:8" ht="21.6" x14ac:dyDescent="0.7">
      <c r="B63" s="53"/>
      <c r="C63" s="47"/>
    </row>
    <row r="64" spans="2:8" ht="21.6" x14ac:dyDescent="0.7">
      <c r="B64" s="67" t="s">
        <v>77</v>
      </c>
      <c r="C64" s="47"/>
    </row>
    <row r="65" spans="2:8" ht="22.2" thickBot="1" x14ac:dyDescent="0.75">
      <c r="B65" s="192" t="s">
        <v>92</v>
      </c>
      <c r="C65" s="193"/>
      <c r="D65"/>
      <c r="E65"/>
      <c r="F65"/>
      <c r="G65"/>
      <c r="H65"/>
    </row>
    <row r="66" spans="2:8" ht="21.6" x14ac:dyDescent="0.7">
      <c r="B66" s="26" t="s">
        <v>79</v>
      </c>
      <c r="C66" s="124" t="s">
        <v>183</v>
      </c>
      <c r="D66"/>
      <c r="E66"/>
      <c r="F66"/>
      <c r="G66"/>
      <c r="H66"/>
    </row>
    <row r="67" spans="2:8" ht="21.6" x14ac:dyDescent="0.7">
      <c r="B67" s="3" t="s">
        <v>80</v>
      </c>
      <c r="C67" s="16" t="s">
        <v>122</v>
      </c>
      <c r="D67"/>
      <c r="E67"/>
      <c r="F67"/>
      <c r="G67"/>
      <c r="H67"/>
    </row>
    <row r="68" spans="2:8" ht="21.6" x14ac:dyDescent="0.7">
      <c r="B68" s="3" t="s">
        <v>81</v>
      </c>
      <c r="C68" s="125">
        <v>69940</v>
      </c>
      <c r="D68"/>
      <c r="E68"/>
      <c r="F68"/>
      <c r="G68"/>
      <c r="H68"/>
    </row>
    <row r="69" spans="2:8" ht="21.6" x14ac:dyDescent="0.7">
      <c r="B69" s="3" t="s">
        <v>82</v>
      </c>
      <c r="C69" s="125">
        <v>6527319697</v>
      </c>
      <c r="D69"/>
      <c r="E69"/>
      <c r="F69"/>
      <c r="G69"/>
      <c r="H69"/>
    </row>
    <row r="70" spans="2:8" ht="21.6" x14ac:dyDescent="0.65">
      <c r="B70" s="37" t="s">
        <v>83</v>
      </c>
      <c r="C70" s="27" t="s">
        <v>184</v>
      </c>
      <c r="D70"/>
      <c r="E70"/>
      <c r="F70"/>
      <c r="G70"/>
      <c r="H70"/>
    </row>
    <row r="71" spans="2:8" ht="21.6" x14ac:dyDescent="0.7">
      <c r="B71" s="28" t="s">
        <v>84</v>
      </c>
      <c r="C71" s="31" t="s">
        <v>103</v>
      </c>
      <c r="D71"/>
      <c r="E71"/>
      <c r="F71"/>
      <c r="G71"/>
      <c r="H71"/>
    </row>
    <row r="72" spans="2:8" ht="21.6" x14ac:dyDescent="0.7">
      <c r="B72" s="28" t="s">
        <v>85</v>
      </c>
      <c r="C72" s="151" t="s">
        <v>185</v>
      </c>
      <c r="D72"/>
      <c r="E72"/>
      <c r="F72"/>
      <c r="G72"/>
      <c r="H72"/>
    </row>
    <row r="73" spans="2:8" ht="21.6" x14ac:dyDescent="0.7">
      <c r="B73" s="3" t="s">
        <v>87</v>
      </c>
      <c r="C73" s="16" t="s">
        <v>186</v>
      </c>
      <c r="D73"/>
      <c r="E73"/>
      <c r="F73"/>
      <c r="G73"/>
      <c r="H73"/>
    </row>
    <row r="74" spans="2:8" ht="21.6" x14ac:dyDescent="0.7">
      <c r="B74" s="3" t="s">
        <v>88</v>
      </c>
      <c r="C74" s="16" t="s">
        <v>187</v>
      </c>
      <c r="D74"/>
      <c r="E74"/>
      <c r="F74"/>
      <c r="G74"/>
      <c r="H74"/>
    </row>
    <row r="75" spans="2:8" ht="42.6" x14ac:dyDescent="0.7">
      <c r="B75" s="3" t="s">
        <v>89</v>
      </c>
      <c r="C75" s="36" t="s">
        <v>188</v>
      </c>
      <c r="D75"/>
      <c r="E75"/>
      <c r="F75"/>
      <c r="G75"/>
      <c r="H75"/>
    </row>
    <row r="76" spans="2:8" ht="22.2" thickBot="1" x14ac:dyDescent="0.75">
      <c r="B76" s="32" t="s">
        <v>90</v>
      </c>
      <c r="C76" s="33" t="s">
        <v>189</v>
      </c>
      <c r="D76"/>
      <c r="E76"/>
      <c r="F76"/>
      <c r="G76"/>
      <c r="H76"/>
    </row>
    <row r="77" spans="2:8" x14ac:dyDescent="0.65">
      <c r="B77"/>
      <c r="C77"/>
      <c r="D77"/>
      <c r="E77"/>
      <c r="F77"/>
      <c r="G77"/>
      <c r="H77"/>
    </row>
    <row r="78" spans="2:8" ht="22.2" thickBot="1" x14ac:dyDescent="0.75">
      <c r="B78" s="192" t="s">
        <v>92</v>
      </c>
      <c r="C78" s="193"/>
      <c r="D78"/>
      <c r="E78"/>
      <c r="F78"/>
      <c r="G78"/>
      <c r="H78"/>
    </row>
    <row r="79" spans="2:8" ht="21.6" x14ac:dyDescent="0.7">
      <c r="B79" s="26" t="s">
        <v>79</v>
      </c>
      <c r="C79" s="124" t="s">
        <v>183</v>
      </c>
      <c r="D79"/>
      <c r="E79"/>
      <c r="F79"/>
      <c r="G79"/>
      <c r="H79"/>
    </row>
    <row r="80" spans="2:8" ht="21.6" x14ac:dyDescent="0.7">
      <c r="B80" s="3" t="s">
        <v>80</v>
      </c>
      <c r="C80" s="16" t="s">
        <v>190</v>
      </c>
      <c r="D80"/>
      <c r="E80"/>
      <c r="F80"/>
      <c r="G80"/>
      <c r="H80"/>
    </row>
    <row r="81" spans="2:8" ht="21.6" x14ac:dyDescent="0.7">
      <c r="B81" s="3" t="s">
        <v>81</v>
      </c>
      <c r="C81" s="125">
        <v>20922280</v>
      </c>
      <c r="D81"/>
      <c r="E81"/>
      <c r="F81"/>
      <c r="G81"/>
      <c r="H81"/>
    </row>
    <row r="82" spans="2:8" ht="21.6" x14ac:dyDescent="0.7">
      <c r="B82" s="3" t="s">
        <v>82</v>
      </c>
      <c r="C82" s="125">
        <v>6535977588</v>
      </c>
      <c r="D82"/>
      <c r="E82"/>
      <c r="F82"/>
      <c r="G82"/>
      <c r="H82"/>
    </row>
    <row r="83" spans="2:8" ht="21.6" x14ac:dyDescent="0.65">
      <c r="B83" s="37" t="s">
        <v>83</v>
      </c>
      <c r="C83" s="27" t="s">
        <v>191</v>
      </c>
      <c r="D83"/>
      <c r="E83"/>
      <c r="F83"/>
      <c r="G83"/>
      <c r="H83"/>
    </row>
    <row r="84" spans="2:8" ht="21.6" x14ac:dyDescent="0.7">
      <c r="B84" s="28" t="s">
        <v>84</v>
      </c>
      <c r="C84" s="31" t="s">
        <v>103</v>
      </c>
      <c r="D84"/>
      <c r="E84"/>
      <c r="F84"/>
      <c r="G84"/>
      <c r="H84"/>
    </row>
    <row r="85" spans="2:8" ht="21.6" x14ac:dyDescent="0.7">
      <c r="B85" s="28" t="s">
        <v>85</v>
      </c>
      <c r="C85" s="126" t="s">
        <v>86</v>
      </c>
      <c r="D85"/>
      <c r="E85"/>
      <c r="F85"/>
      <c r="G85"/>
      <c r="H85"/>
    </row>
    <row r="86" spans="2:8" ht="21.6" x14ac:dyDescent="0.7">
      <c r="B86" s="3" t="s">
        <v>87</v>
      </c>
      <c r="C86" s="16" t="s">
        <v>192</v>
      </c>
      <c r="D86"/>
      <c r="E86"/>
      <c r="F86"/>
      <c r="G86"/>
      <c r="H86"/>
    </row>
    <row r="87" spans="2:8" ht="39.6" customHeight="1" x14ac:dyDescent="0.7">
      <c r="B87" s="3" t="s">
        <v>88</v>
      </c>
      <c r="C87" s="16" t="s">
        <v>193</v>
      </c>
      <c r="D87"/>
      <c r="E87"/>
      <c r="F87"/>
      <c r="G87"/>
      <c r="H87"/>
    </row>
    <row r="88" spans="2:8" ht="42.6" x14ac:dyDescent="0.7">
      <c r="B88" s="3" t="s">
        <v>89</v>
      </c>
      <c r="C88" s="36" t="s">
        <v>194</v>
      </c>
      <c r="D88"/>
      <c r="E88"/>
      <c r="F88"/>
      <c r="G88"/>
      <c r="H88"/>
    </row>
    <row r="89" spans="2:8" ht="22.2" thickBot="1" x14ac:dyDescent="0.75">
      <c r="B89" s="32" t="s">
        <v>90</v>
      </c>
      <c r="C89" s="33" t="s">
        <v>195</v>
      </c>
      <c r="D89"/>
      <c r="E89"/>
      <c r="F89"/>
      <c r="G89"/>
      <c r="H89"/>
    </row>
    <row r="91" spans="2:8" ht="22.2" thickBot="1" x14ac:dyDescent="0.75">
      <c r="B91" s="70" t="s">
        <v>60</v>
      </c>
    </row>
    <row r="92" spans="2:8" ht="43.8" thickBot="1" x14ac:dyDescent="0.75">
      <c r="B92" s="71" t="s">
        <v>10</v>
      </c>
      <c r="C92" s="72" t="s">
        <v>61</v>
      </c>
      <c r="D92" s="72" t="s">
        <v>75</v>
      </c>
      <c r="E92" s="72" t="s">
        <v>62</v>
      </c>
      <c r="F92" s="72" t="s">
        <v>63</v>
      </c>
      <c r="G92" s="72" t="s">
        <v>64</v>
      </c>
      <c r="H92" s="73" t="s">
        <v>65</v>
      </c>
    </row>
    <row r="93" spans="2:8" ht="42" x14ac:dyDescent="0.65">
      <c r="B93" s="77">
        <v>45675</v>
      </c>
      <c r="C93" s="78" t="s">
        <v>15</v>
      </c>
      <c r="D93" s="78" t="s">
        <v>164</v>
      </c>
      <c r="E93" s="30" t="s">
        <v>166</v>
      </c>
      <c r="F93" s="76">
        <v>45675.889976851853</v>
      </c>
      <c r="G93" s="78">
        <v>1</v>
      </c>
      <c r="H93" s="79">
        <v>377</v>
      </c>
    </row>
    <row r="94" spans="2:8" ht="42.6" thickBot="1" x14ac:dyDescent="0.7">
      <c r="B94" s="77">
        <v>45675</v>
      </c>
      <c r="C94" s="78" t="s">
        <v>29</v>
      </c>
      <c r="D94" s="78" t="s">
        <v>165</v>
      </c>
      <c r="E94" s="30" t="s">
        <v>139</v>
      </c>
      <c r="F94" s="76">
        <v>45675.565671296295</v>
      </c>
      <c r="G94" s="78">
        <v>1</v>
      </c>
      <c r="H94" s="79">
        <v>193</v>
      </c>
    </row>
    <row r="95" spans="2:8" ht="22.2" thickBot="1" x14ac:dyDescent="0.75">
      <c r="B95" s="80" t="s">
        <v>66</v>
      </c>
      <c r="C95" s="81"/>
      <c r="D95" s="81"/>
      <c r="E95" s="81"/>
      <c r="F95" s="81"/>
      <c r="G95" s="81">
        <f>SUM(G93:G94)</f>
        <v>2</v>
      </c>
      <c r="H95" s="81">
        <f>SUM(H93:H94)</f>
        <v>570</v>
      </c>
    </row>
    <row r="96" spans="2:8" ht="21.6" x14ac:dyDescent="0.7">
      <c r="B96" s="69"/>
      <c r="C96" s="44" t="s">
        <v>98</v>
      </c>
      <c r="D96" s="44"/>
      <c r="E96" s="44"/>
      <c r="F96" s="44"/>
      <c r="G96" s="82"/>
    </row>
    <row r="97" spans="2:8" ht="22.2" thickBot="1" x14ac:dyDescent="0.75">
      <c r="B97" s="83" t="s">
        <v>72</v>
      </c>
    </row>
    <row r="98" spans="2:8" ht="43.8" thickBot="1" x14ac:dyDescent="0.75">
      <c r="B98" s="84" t="s">
        <v>10</v>
      </c>
      <c r="C98" s="85" t="s">
        <v>61</v>
      </c>
      <c r="D98" s="85" t="s">
        <v>75</v>
      </c>
      <c r="E98" s="85" t="s">
        <v>62</v>
      </c>
      <c r="F98" s="85" t="s">
        <v>63</v>
      </c>
      <c r="G98" s="85" t="s">
        <v>64</v>
      </c>
      <c r="H98" s="86" t="s">
        <v>65</v>
      </c>
    </row>
    <row r="99" spans="2:8" ht="42" x14ac:dyDescent="0.65">
      <c r="B99" s="74">
        <v>45675</v>
      </c>
      <c r="C99" s="42" t="s">
        <v>13</v>
      </c>
      <c r="D99" s="42" t="s">
        <v>164</v>
      </c>
      <c r="E99" s="200" t="s">
        <v>166</v>
      </c>
      <c r="F99" s="21" t="s">
        <v>196</v>
      </c>
      <c r="G99" s="75">
        <v>1</v>
      </c>
      <c r="H99" s="87">
        <v>212.25</v>
      </c>
    </row>
    <row r="100" spans="2:8" ht="42" x14ac:dyDescent="0.65">
      <c r="B100" s="77">
        <v>45675</v>
      </c>
      <c r="C100" s="88" t="s">
        <v>26</v>
      </c>
      <c r="D100" s="88" t="s">
        <v>164</v>
      </c>
      <c r="E100" s="30" t="s">
        <v>166</v>
      </c>
      <c r="F100" s="25" t="s">
        <v>197</v>
      </c>
      <c r="G100" s="78">
        <v>1</v>
      </c>
      <c r="H100" s="89">
        <v>330</v>
      </c>
    </row>
    <row r="101" spans="2:8" ht="22.2" thickBot="1" x14ac:dyDescent="0.75">
      <c r="B101" s="90" t="s">
        <v>66</v>
      </c>
      <c r="C101" s="91"/>
      <c r="D101" s="91"/>
      <c r="E101" s="91"/>
      <c r="F101" s="91"/>
      <c r="G101" s="91">
        <f>SUM(G99:G100)</f>
        <v>2</v>
      </c>
      <c r="H101" s="92">
        <f>SUM(H99:H100)</f>
        <v>542.25</v>
      </c>
    </row>
    <row r="102" spans="2:8" ht="21.6" x14ac:dyDescent="0.7">
      <c r="B102" s="93"/>
      <c r="C102" s="53"/>
      <c r="D102" s="53"/>
      <c r="E102" s="53"/>
      <c r="F102" s="53"/>
      <c r="G102" s="53"/>
    </row>
    <row r="103" spans="2:8" ht="21.6" x14ac:dyDescent="0.7">
      <c r="B103" s="189" t="s">
        <v>145</v>
      </c>
      <c r="C103" s="190"/>
      <c r="D103" s="190"/>
      <c r="E103" s="191"/>
      <c r="F103" s="44"/>
      <c r="G103" s="94"/>
    </row>
    <row r="104" spans="2:8" ht="36.75" customHeight="1" thickBot="1" x14ac:dyDescent="0.75">
      <c r="B104" s="138" t="s">
        <v>11</v>
      </c>
      <c r="C104" s="139" t="s">
        <v>108</v>
      </c>
      <c r="D104" s="137" t="s">
        <v>109</v>
      </c>
      <c r="E104" s="137" t="s">
        <v>110</v>
      </c>
      <c r="F104" s="44"/>
      <c r="G104" s="94"/>
    </row>
    <row r="105" spans="2:8" ht="21.6" x14ac:dyDescent="0.7">
      <c r="B105" s="134" t="s">
        <v>111</v>
      </c>
      <c r="C105" s="136" t="s">
        <v>112</v>
      </c>
      <c r="D105" s="152">
        <v>6</v>
      </c>
      <c r="E105" s="153">
        <v>4</v>
      </c>
      <c r="F105" s="44"/>
      <c r="G105" s="94"/>
    </row>
    <row r="106" spans="2:8" ht="21.6" x14ac:dyDescent="0.7">
      <c r="B106" s="133" t="s">
        <v>18</v>
      </c>
      <c r="C106" s="2" t="s">
        <v>112</v>
      </c>
      <c r="D106" s="154">
        <v>15</v>
      </c>
      <c r="E106" s="155">
        <v>18</v>
      </c>
      <c r="F106" s="44"/>
      <c r="G106" s="94"/>
    </row>
    <row r="107" spans="2:8" ht="21.6" x14ac:dyDescent="0.7">
      <c r="B107" s="133" t="s">
        <v>113</v>
      </c>
      <c r="C107" s="2" t="s">
        <v>112</v>
      </c>
      <c r="D107" s="154">
        <v>6</v>
      </c>
      <c r="E107" s="155">
        <v>11</v>
      </c>
      <c r="F107" s="44"/>
    </row>
    <row r="108" spans="2:8" ht="21.6" x14ac:dyDescent="0.7">
      <c r="B108" s="133" t="s">
        <v>114</v>
      </c>
      <c r="C108" s="2" t="s">
        <v>112</v>
      </c>
      <c r="D108" s="154">
        <v>7</v>
      </c>
      <c r="E108" s="155">
        <v>5</v>
      </c>
      <c r="F108" s="44"/>
    </row>
    <row r="109" spans="2:8" ht="21.6" x14ac:dyDescent="0.7">
      <c r="B109" s="133" t="s">
        <v>105</v>
      </c>
      <c r="C109" s="2" t="s">
        <v>112</v>
      </c>
      <c r="D109" s="154">
        <v>20</v>
      </c>
      <c r="E109" s="155">
        <v>16</v>
      </c>
      <c r="F109" s="44"/>
    </row>
    <row r="110" spans="2:8" ht="21.6" x14ac:dyDescent="0.7">
      <c r="B110" s="133" t="s">
        <v>19</v>
      </c>
      <c r="C110" s="2" t="s">
        <v>112</v>
      </c>
      <c r="D110" s="154">
        <v>10</v>
      </c>
      <c r="E110" s="155">
        <v>6</v>
      </c>
      <c r="F110" s="44"/>
    </row>
    <row r="111" spans="2:8" ht="22.2" thickBot="1" x14ac:dyDescent="0.75">
      <c r="B111" s="135" t="s">
        <v>20</v>
      </c>
      <c r="C111" s="4" t="s">
        <v>115</v>
      </c>
      <c r="D111" s="156">
        <v>24</v>
      </c>
      <c r="E111" s="157">
        <v>14</v>
      </c>
      <c r="F111" s="44"/>
    </row>
    <row r="112" spans="2:8" ht="22.2" thickBot="1" x14ac:dyDescent="0.75">
      <c r="B112" s="140" t="s">
        <v>116</v>
      </c>
      <c r="C112" s="141"/>
      <c r="D112" s="158">
        <f>+AVERAGE(D105:D111)</f>
        <v>12.571428571428571</v>
      </c>
      <c r="E112" s="159">
        <f>+AVERAGE(E105:E111)</f>
        <v>10.571428571428571</v>
      </c>
      <c r="F112" s="44"/>
    </row>
    <row r="113" spans="2:7" ht="21.6" x14ac:dyDescent="0.7">
      <c r="B113" s="133" t="s">
        <v>14</v>
      </c>
      <c r="C113" s="2" t="s">
        <v>117</v>
      </c>
      <c r="D113" s="154">
        <v>22</v>
      </c>
      <c r="E113" s="155">
        <v>17</v>
      </c>
      <c r="F113" s="44"/>
    </row>
    <row r="114" spans="2:7" ht="21.6" x14ac:dyDescent="0.7">
      <c r="B114" s="133" t="s">
        <v>118</v>
      </c>
      <c r="C114" s="2" t="s">
        <v>117</v>
      </c>
      <c r="D114" s="154">
        <v>15</v>
      </c>
      <c r="E114" s="155">
        <v>7</v>
      </c>
      <c r="F114" s="44"/>
    </row>
    <row r="115" spans="2:7" ht="21.6" x14ac:dyDescent="0.7">
      <c r="B115" s="133" t="s">
        <v>119</v>
      </c>
      <c r="C115" s="2" t="s">
        <v>117</v>
      </c>
      <c r="D115" s="154">
        <v>8</v>
      </c>
      <c r="E115" s="155">
        <v>14</v>
      </c>
      <c r="F115" s="44"/>
    </row>
    <row r="116" spans="2:7" ht="21.6" x14ac:dyDescent="0.7">
      <c r="B116" s="133" t="s">
        <v>120</v>
      </c>
      <c r="C116" s="2" t="s">
        <v>117</v>
      </c>
      <c r="D116" s="154">
        <v>8</v>
      </c>
      <c r="E116" s="155">
        <v>16</v>
      </c>
      <c r="F116" s="44"/>
    </row>
    <row r="117" spans="2:7" ht="21.6" x14ac:dyDescent="0.7">
      <c r="B117" s="133" t="s">
        <v>21</v>
      </c>
      <c r="C117" s="2" t="s">
        <v>117</v>
      </c>
      <c r="D117" s="154">
        <v>10</v>
      </c>
      <c r="E117" s="155">
        <v>5</v>
      </c>
      <c r="F117" s="44"/>
    </row>
    <row r="118" spans="2:7" ht="21.6" x14ac:dyDescent="0.7">
      <c r="B118" s="133" t="s">
        <v>12</v>
      </c>
      <c r="C118" s="2" t="s">
        <v>117</v>
      </c>
      <c r="D118" s="154">
        <v>9</v>
      </c>
      <c r="E118" s="155">
        <v>7</v>
      </c>
      <c r="F118" s="44"/>
    </row>
    <row r="119" spans="2:7" ht="21.6" x14ac:dyDescent="0.7">
      <c r="B119" s="133" t="s">
        <v>22</v>
      </c>
      <c r="C119" s="2" t="s">
        <v>117</v>
      </c>
      <c r="D119" s="154">
        <v>12</v>
      </c>
      <c r="E119" s="155">
        <v>7</v>
      </c>
      <c r="F119" s="44"/>
    </row>
    <row r="120" spans="2:7" ht="21.6" x14ac:dyDescent="0.7">
      <c r="B120" s="133" t="s">
        <v>121</v>
      </c>
      <c r="C120" s="2" t="s">
        <v>117</v>
      </c>
      <c r="D120" s="154">
        <v>11</v>
      </c>
      <c r="E120" s="155">
        <v>5</v>
      </c>
      <c r="F120" s="44"/>
      <c r="G120" s="96"/>
    </row>
    <row r="121" spans="2:7" ht="22.2" thickBot="1" x14ac:dyDescent="0.75">
      <c r="B121" s="133" t="s">
        <v>122</v>
      </c>
      <c r="C121" s="2" t="s">
        <v>117</v>
      </c>
      <c r="D121" s="154">
        <v>24</v>
      </c>
      <c r="E121" s="155">
        <v>13</v>
      </c>
      <c r="F121" s="44"/>
      <c r="G121" s="96"/>
    </row>
    <row r="122" spans="2:7" ht="22.2" thickBot="1" x14ac:dyDescent="0.75">
      <c r="B122" s="140" t="s">
        <v>116</v>
      </c>
      <c r="C122" s="141"/>
      <c r="D122" s="158">
        <f>+AVERAGE(D113:D121)</f>
        <v>13.222222222222221</v>
      </c>
      <c r="E122" s="159">
        <f>+AVERAGE(E113:E121)</f>
        <v>10.111111111111111</v>
      </c>
      <c r="F122" s="44"/>
      <c r="G122" s="96"/>
    </row>
    <row r="123" spans="2:7" ht="21.6" x14ac:dyDescent="0.7">
      <c r="B123" s="133" t="s">
        <v>123</v>
      </c>
      <c r="C123" s="2" t="s">
        <v>124</v>
      </c>
      <c r="D123" s="154">
        <v>11</v>
      </c>
      <c r="E123" s="155">
        <v>15</v>
      </c>
      <c r="F123" s="44"/>
    </row>
    <row r="124" spans="2:7" ht="21.6" x14ac:dyDescent="0.7">
      <c r="B124" s="133" t="s">
        <v>16</v>
      </c>
      <c r="C124" s="2" t="s">
        <v>124</v>
      </c>
      <c r="D124" s="154">
        <v>13</v>
      </c>
      <c r="E124" s="155">
        <v>8</v>
      </c>
      <c r="F124" s="44"/>
    </row>
    <row r="125" spans="2:7" ht="21.6" x14ac:dyDescent="0.7">
      <c r="B125" s="133" t="s">
        <v>125</v>
      </c>
      <c r="C125" s="2" t="s">
        <v>124</v>
      </c>
      <c r="D125" s="154">
        <v>21</v>
      </c>
      <c r="E125" s="155">
        <v>20</v>
      </c>
      <c r="F125" s="44"/>
    </row>
    <row r="126" spans="2:7" ht="21.6" x14ac:dyDescent="0.7">
      <c r="B126" s="133" t="s">
        <v>126</v>
      </c>
      <c r="C126" s="2" t="s">
        <v>124</v>
      </c>
      <c r="D126" s="154">
        <v>16</v>
      </c>
      <c r="E126" s="155">
        <v>11</v>
      </c>
      <c r="F126" s="44"/>
    </row>
    <row r="127" spans="2:7" ht="21.6" x14ac:dyDescent="0.7">
      <c r="B127" s="133" t="s">
        <v>15</v>
      </c>
      <c r="C127" s="2" t="s">
        <v>124</v>
      </c>
      <c r="D127" s="154">
        <v>11</v>
      </c>
      <c r="E127" s="155">
        <v>5</v>
      </c>
      <c r="F127" s="44"/>
    </row>
    <row r="128" spans="2:7" ht="21.6" x14ac:dyDescent="0.7">
      <c r="B128" s="133" t="s">
        <v>127</v>
      </c>
      <c r="C128" s="2" t="s">
        <v>124</v>
      </c>
      <c r="D128" s="154">
        <v>10</v>
      </c>
      <c r="E128" s="155">
        <v>14</v>
      </c>
      <c r="F128" s="44"/>
    </row>
    <row r="129" spans="2:6" ht="21.6" x14ac:dyDescent="0.7">
      <c r="B129" s="133" t="s">
        <v>99</v>
      </c>
      <c r="C129" s="2" t="s">
        <v>124</v>
      </c>
      <c r="D129" s="154">
        <v>21</v>
      </c>
      <c r="E129" s="155">
        <v>25</v>
      </c>
      <c r="F129" s="44"/>
    </row>
    <row r="130" spans="2:6" ht="22.2" thickBot="1" x14ac:dyDescent="0.75">
      <c r="B130" s="133" t="s">
        <v>23</v>
      </c>
      <c r="C130" s="2" t="s">
        <v>124</v>
      </c>
      <c r="D130" s="154">
        <v>8</v>
      </c>
      <c r="E130" s="155">
        <v>8</v>
      </c>
      <c r="F130" s="44"/>
    </row>
    <row r="131" spans="2:6" ht="22.2" thickBot="1" x14ac:dyDescent="0.75">
      <c r="B131" s="140" t="s">
        <v>116</v>
      </c>
      <c r="C131" s="141"/>
      <c r="D131" s="158">
        <f>+AVERAGE(D123:D130)</f>
        <v>13.875</v>
      </c>
      <c r="E131" s="159">
        <f>+AVERAGE(E123:E130)</f>
        <v>13.25</v>
      </c>
      <c r="F131" s="44"/>
    </row>
    <row r="132" spans="2:6" ht="21.6" x14ac:dyDescent="0.7">
      <c r="B132" s="133" t="s">
        <v>128</v>
      </c>
      <c r="C132" s="2" t="s">
        <v>129</v>
      </c>
      <c r="D132" s="154">
        <v>14</v>
      </c>
      <c r="E132" s="155">
        <v>16</v>
      </c>
      <c r="F132" s="44"/>
    </row>
    <row r="133" spans="2:6" ht="21.6" x14ac:dyDescent="0.7">
      <c r="B133" s="133" t="s">
        <v>130</v>
      </c>
      <c r="C133" s="2" t="s">
        <v>129</v>
      </c>
      <c r="D133" s="154">
        <v>11</v>
      </c>
      <c r="E133" s="155">
        <v>6</v>
      </c>
      <c r="F133" s="44"/>
    </row>
    <row r="134" spans="2:6" ht="21.6" x14ac:dyDescent="0.7">
      <c r="B134" s="133" t="s">
        <v>131</v>
      </c>
      <c r="C134" s="2" t="s">
        <v>129</v>
      </c>
      <c r="D134" s="154">
        <v>14</v>
      </c>
      <c r="E134" s="155">
        <v>10</v>
      </c>
      <c r="F134" s="44"/>
    </row>
    <row r="135" spans="2:6" ht="21.6" x14ac:dyDescent="0.7">
      <c r="B135" s="133" t="s">
        <v>132</v>
      </c>
      <c r="C135" s="2" t="s">
        <v>129</v>
      </c>
      <c r="D135" s="154">
        <v>6</v>
      </c>
      <c r="E135" s="155">
        <v>4</v>
      </c>
      <c r="F135" s="44"/>
    </row>
    <row r="136" spans="2:6" ht="21.6" x14ac:dyDescent="0.7">
      <c r="B136" s="133" t="s">
        <v>133</v>
      </c>
      <c r="C136" s="2" t="s">
        <v>129</v>
      </c>
      <c r="D136" s="154">
        <v>5</v>
      </c>
      <c r="E136" s="155">
        <v>10</v>
      </c>
      <c r="F136" s="44"/>
    </row>
    <row r="137" spans="2:6" ht="21.6" x14ac:dyDescent="0.7">
      <c r="B137" s="133" t="s">
        <v>24</v>
      </c>
      <c r="C137" s="2" t="s">
        <v>129</v>
      </c>
      <c r="D137" s="154">
        <v>7</v>
      </c>
      <c r="E137" s="155">
        <v>4</v>
      </c>
      <c r="F137" s="44"/>
    </row>
    <row r="138" spans="2:6" ht="21.6" x14ac:dyDescent="0.7">
      <c r="B138" s="133" t="s">
        <v>134</v>
      </c>
      <c r="C138" s="2" t="s">
        <v>129</v>
      </c>
      <c r="D138" s="154">
        <v>7</v>
      </c>
      <c r="E138" s="155">
        <v>4</v>
      </c>
      <c r="F138" s="44"/>
    </row>
    <row r="139" spans="2:6" ht="21.6" x14ac:dyDescent="0.7">
      <c r="B139" s="133" t="s">
        <v>25</v>
      </c>
      <c r="C139" s="2" t="s">
        <v>129</v>
      </c>
      <c r="D139" s="154">
        <v>8</v>
      </c>
      <c r="E139" s="155">
        <v>8</v>
      </c>
      <c r="F139" s="44"/>
    </row>
    <row r="140" spans="2:6" ht="22.2" thickBot="1" x14ac:dyDescent="0.75">
      <c r="B140" s="133" t="s">
        <v>135</v>
      </c>
      <c r="C140" s="2" t="s">
        <v>129</v>
      </c>
      <c r="D140" s="154">
        <v>3</v>
      </c>
      <c r="E140" s="155">
        <v>2</v>
      </c>
      <c r="F140" s="44"/>
    </row>
    <row r="141" spans="2:6" ht="22.2" thickBot="1" x14ac:dyDescent="0.75">
      <c r="B141" s="140" t="s">
        <v>116</v>
      </c>
      <c r="C141" s="141"/>
      <c r="D141" s="158">
        <f>+AVERAGE(D132:D140)</f>
        <v>8.3333333333333339</v>
      </c>
      <c r="E141" s="159">
        <f>+AVERAGE(E132:E140)</f>
        <v>7.1111111111111107</v>
      </c>
      <c r="F141" s="44"/>
    </row>
    <row r="142" spans="2:6" ht="21.6" x14ac:dyDescent="0.7">
      <c r="B142" s="133" t="s">
        <v>13</v>
      </c>
      <c r="C142" s="2" t="s">
        <v>136</v>
      </c>
      <c r="D142" s="154">
        <v>18</v>
      </c>
      <c r="E142" s="155">
        <v>4</v>
      </c>
      <c r="F142" s="44"/>
    </row>
    <row r="143" spans="2:6" ht="21.6" x14ac:dyDescent="0.7">
      <c r="B143" s="133" t="s">
        <v>26</v>
      </c>
      <c r="C143" s="2" t="s">
        <v>136</v>
      </c>
      <c r="D143" s="154">
        <v>12</v>
      </c>
      <c r="E143" s="155">
        <v>13</v>
      </c>
      <c r="F143" s="44"/>
    </row>
    <row r="144" spans="2:6" ht="21.6" x14ac:dyDescent="0.7">
      <c r="B144" s="133" t="s">
        <v>27</v>
      </c>
      <c r="C144" s="2" t="s">
        <v>136</v>
      </c>
      <c r="D144" s="154">
        <v>12</v>
      </c>
      <c r="E144" s="155">
        <v>7</v>
      </c>
      <c r="F144" s="44"/>
    </row>
    <row r="145" spans="2:6" ht="21.6" x14ac:dyDescent="0.7">
      <c r="B145" s="133" t="s">
        <v>137</v>
      </c>
      <c r="C145" s="2" t="s">
        <v>136</v>
      </c>
      <c r="D145" s="154">
        <v>1</v>
      </c>
      <c r="E145" s="155">
        <v>0</v>
      </c>
      <c r="F145" s="44"/>
    </row>
    <row r="146" spans="2:6" ht="21.6" x14ac:dyDescent="0.7">
      <c r="B146" s="133" t="s">
        <v>138</v>
      </c>
      <c r="C146" s="2" t="s">
        <v>136</v>
      </c>
      <c r="D146" s="154">
        <v>17</v>
      </c>
      <c r="E146" s="155">
        <v>8</v>
      </c>
      <c r="F146" s="44"/>
    </row>
    <row r="147" spans="2:6" ht="21.6" x14ac:dyDescent="0.7">
      <c r="B147" s="133" t="s">
        <v>28</v>
      </c>
      <c r="C147" s="2" t="s">
        <v>136</v>
      </c>
      <c r="D147" s="154">
        <v>9</v>
      </c>
      <c r="E147" s="155">
        <v>1</v>
      </c>
      <c r="F147" s="44"/>
    </row>
    <row r="148" spans="2:6" ht="21.6" x14ac:dyDescent="0.7">
      <c r="B148" s="133" t="s">
        <v>17</v>
      </c>
      <c r="C148" s="2" t="s">
        <v>136</v>
      </c>
      <c r="D148" s="154">
        <v>8</v>
      </c>
      <c r="E148" s="155">
        <v>4</v>
      </c>
      <c r="F148" s="44"/>
    </row>
    <row r="149" spans="2:6" ht="22.2" thickBot="1" x14ac:dyDescent="0.75">
      <c r="B149" s="135" t="s">
        <v>29</v>
      </c>
      <c r="C149" s="4" t="s">
        <v>136</v>
      </c>
      <c r="D149" s="156">
        <v>25</v>
      </c>
      <c r="E149" s="157">
        <v>32</v>
      </c>
      <c r="F149" s="44"/>
    </row>
    <row r="150" spans="2:6" ht="22.2" thickBot="1" x14ac:dyDescent="0.75">
      <c r="B150" s="140" t="s">
        <v>116</v>
      </c>
      <c r="C150" s="141"/>
      <c r="D150" s="158">
        <f>+AVERAGE(D142:D149)</f>
        <v>12.75</v>
      </c>
      <c r="E150" s="159">
        <f>+AVERAGE(E142:E149)</f>
        <v>8.625</v>
      </c>
      <c r="F150" s="44"/>
    </row>
    <row r="151" spans="2:6" ht="21.6" x14ac:dyDescent="0.7">
      <c r="B151" s="44"/>
      <c r="D151" s="97"/>
      <c r="E151" s="97"/>
      <c r="F151" s="44"/>
    </row>
    <row r="153" spans="2:6" ht="21.6" x14ac:dyDescent="0.7">
      <c r="C153" s="160" t="s">
        <v>159</v>
      </c>
      <c r="D153" s="161"/>
      <c r="E153" s="162"/>
    </row>
    <row r="155" spans="2:6" ht="22.2" thickBot="1" x14ac:dyDescent="0.75">
      <c r="B155" s="173" t="s">
        <v>48</v>
      </c>
      <c r="C155" s="174"/>
    </row>
    <row r="156" spans="2:6" ht="22.2" thickBot="1" x14ac:dyDescent="0.75">
      <c r="B156" s="98" t="s">
        <v>10</v>
      </c>
      <c r="C156" s="99" t="s">
        <v>49</v>
      </c>
      <c r="D156" s="99" t="s">
        <v>11</v>
      </c>
      <c r="E156" s="99" t="s">
        <v>50</v>
      </c>
      <c r="F156" s="100" t="s">
        <v>51</v>
      </c>
    </row>
    <row r="157" spans="2:6" x14ac:dyDescent="0.65">
      <c r="B157" s="101">
        <v>45675</v>
      </c>
      <c r="C157" s="47" t="s">
        <v>203</v>
      </c>
      <c r="D157" s="47" t="s">
        <v>93</v>
      </c>
      <c r="E157" s="47" t="s">
        <v>204</v>
      </c>
      <c r="F157" s="102">
        <v>26442</v>
      </c>
    </row>
    <row r="158" spans="2:6" ht="22.2" thickBot="1" x14ac:dyDescent="0.75">
      <c r="B158" s="103" t="s">
        <v>52</v>
      </c>
      <c r="C158" s="104"/>
      <c r="D158" s="104"/>
      <c r="E158" s="104"/>
      <c r="F158" s="105">
        <f>SUM(F157:F157)</f>
        <v>26442</v>
      </c>
    </row>
    <row r="159" spans="2:6" ht="22.2" thickBot="1" x14ac:dyDescent="0.75">
      <c r="B159" s="53"/>
      <c r="C159" s="53"/>
      <c r="D159" s="53"/>
      <c r="E159" s="53"/>
      <c r="F159" s="53"/>
    </row>
    <row r="160" spans="2:6" ht="22.2" thickBot="1" x14ac:dyDescent="0.75">
      <c r="B160" s="169" t="s">
        <v>53</v>
      </c>
      <c r="C160" s="170"/>
    </row>
    <row r="161" spans="2:6" ht="22.2" thickBot="1" x14ac:dyDescent="0.75">
      <c r="B161" s="106" t="s">
        <v>10</v>
      </c>
      <c r="C161" s="107" t="s">
        <v>11</v>
      </c>
      <c r="D161" s="108" t="s">
        <v>54</v>
      </c>
      <c r="E161" s="108" t="s">
        <v>55</v>
      </c>
      <c r="F161" s="100" t="s">
        <v>56</v>
      </c>
    </row>
    <row r="162" spans="2:6" x14ac:dyDescent="0.65">
      <c r="B162" s="109">
        <v>45675</v>
      </c>
      <c r="C162" s="95" t="s">
        <v>128</v>
      </c>
      <c r="D162" s="110">
        <v>562</v>
      </c>
      <c r="E162" s="110">
        <v>28.1</v>
      </c>
      <c r="F162" s="111">
        <f>E162/D162</f>
        <v>0.05</v>
      </c>
    </row>
    <row r="163" spans="2:6" x14ac:dyDescent="0.65">
      <c r="B163" s="112">
        <v>45675</v>
      </c>
      <c r="C163" s="202" t="s">
        <v>130</v>
      </c>
      <c r="D163" s="58">
        <v>1800</v>
      </c>
      <c r="E163" s="58">
        <v>90</v>
      </c>
      <c r="F163" s="111">
        <f t="shared" ref="F163:F174" si="1">E163/D163</f>
        <v>0.05</v>
      </c>
    </row>
    <row r="164" spans="2:6" x14ac:dyDescent="0.65">
      <c r="B164" s="112">
        <v>45675</v>
      </c>
      <c r="C164" s="202" t="s">
        <v>104</v>
      </c>
      <c r="D164" s="58">
        <v>80307.350000000006</v>
      </c>
      <c r="E164" s="58">
        <v>4883.42</v>
      </c>
      <c r="F164" s="111">
        <f t="shared" si="1"/>
        <v>6.08091289278005E-2</v>
      </c>
    </row>
    <row r="165" spans="2:6" x14ac:dyDescent="0.65">
      <c r="B165" s="112">
        <v>45675</v>
      </c>
      <c r="C165" s="202" t="s">
        <v>13</v>
      </c>
      <c r="D165" s="58">
        <v>2079</v>
      </c>
      <c r="E165" s="58">
        <v>41.58</v>
      </c>
      <c r="F165" s="111">
        <f t="shared" si="1"/>
        <v>0.02</v>
      </c>
    </row>
    <row r="166" spans="2:6" x14ac:dyDescent="0.65">
      <c r="B166" s="112">
        <v>45675</v>
      </c>
      <c r="C166" s="202" t="s">
        <v>16</v>
      </c>
      <c r="D166" s="58">
        <v>3430</v>
      </c>
      <c r="E166" s="58">
        <v>68.599999999999994</v>
      </c>
      <c r="F166" s="111">
        <f t="shared" si="1"/>
        <v>1.9999999999999997E-2</v>
      </c>
    </row>
    <row r="167" spans="2:6" x14ac:dyDescent="0.65">
      <c r="B167" s="112">
        <v>45675</v>
      </c>
      <c r="C167" s="202" t="s">
        <v>93</v>
      </c>
      <c r="D167" s="58">
        <v>313730.7</v>
      </c>
      <c r="E167" s="58">
        <v>95659.210000000065</v>
      </c>
      <c r="F167" s="111">
        <f t="shared" si="1"/>
        <v>0.30490866848542414</v>
      </c>
    </row>
    <row r="168" spans="2:6" x14ac:dyDescent="0.65">
      <c r="B168" s="112">
        <v>45675</v>
      </c>
      <c r="C168" s="202" t="s">
        <v>119</v>
      </c>
      <c r="D168" s="58">
        <v>1050</v>
      </c>
      <c r="E168" s="58">
        <v>21</v>
      </c>
      <c r="F168" s="111">
        <f t="shared" si="1"/>
        <v>0.02</v>
      </c>
    </row>
    <row r="169" spans="2:6" x14ac:dyDescent="0.65">
      <c r="B169" s="112">
        <v>45675</v>
      </c>
      <c r="C169" s="202" t="s">
        <v>125</v>
      </c>
      <c r="D169" s="58">
        <v>20295</v>
      </c>
      <c r="E169" s="58">
        <v>960.75</v>
      </c>
      <c r="F169" s="111">
        <f t="shared" si="1"/>
        <v>4.7339246119733926E-2</v>
      </c>
    </row>
    <row r="170" spans="2:6" x14ac:dyDescent="0.65">
      <c r="B170" s="112">
        <v>45675</v>
      </c>
      <c r="C170" s="202" t="s">
        <v>200</v>
      </c>
      <c r="D170" s="58">
        <v>440.44</v>
      </c>
      <c r="E170" s="58">
        <v>44.04</v>
      </c>
      <c r="F170" s="111">
        <f t="shared" si="1"/>
        <v>9.9990918172736351E-2</v>
      </c>
    </row>
    <row r="171" spans="2:6" x14ac:dyDescent="0.65">
      <c r="B171" s="112">
        <v>45675</v>
      </c>
      <c r="C171" s="202" t="s">
        <v>27</v>
      </c>
      <c r="D171" s="58">
        <v>463.15999999999997</v>
      </c>
      <c r="E171" s="58">
        <v>9.26</v>
      </c>
      <c r="F171" s="111">
        <f t="shared" si="1"/>
        <v>1.9993090940495725E-2</v>
      </c>
    </row>
    <row r="172" spans="2:6" x14ac:dyDescent="0.65">
      <c r="B172" s="112">
        <v>45675</v>
      </c>
      <c r="C172" s="202" t="s">
        <v>137</v>
      </c>
      <c r="D172" s="58">
        <v>10163.740000000002</v>
      </c>
      <c r="E172" s="58">
        <v>619.13</v>
      </c>
      <c r="F172" s="111">
        <f t="shared" si="1"/>
        <v>6.0915568481680948E-2</v>
      </c>
    </row>
    <row r="173" spans="2:6" x14ac:dyDescent="0.65">
      <c r="B173" s="112">
        <v>45675</v>
      </c>
      <c r="C173" s="202" t="s">
        <v>138</v>
      </c>
      <c r="D173" s="58">
        <v>450</v>
      </c>
      <c r="E173" s="58">
        <v>9</v>
      </c>
      <c r="F173" s="111">
        <f t="shared" si="1"/>
        <v>0.02</v>
      </c>
    </row>
    <row r="174" spans="2:6" x14ac:dyDescent="0.65">
      <c r="B174" s="112">
        <v>45675</v>
      </c>
      <c r="C174" s="47" t="s">
        <v>201</v>
      </c>
      <c r="D174" s="58">
        <v>210</v>
      </c>
      <c r="E174" s="58">
        <v>4.2</v>
      </c>
      <c r="F174" s="111">
        <f t="shared" si="1"/>
        <v>0.02</v>
      </c>
    </row>
    <row r="175" spans="2:6" x14ac:dyDescent="0.65">
      <c r="B175" s="112">
        <v>45675</v>
      </c>
      <c r="C175" s="47" t="s">
        <v>91</v>
      </c>
      <c r="D175" s="58">
        <v>12089.81</v>
      </c>
      <c r="E175" s="58">
        <v>241.79000000000008</v>
      </c>
      <c r="F175" s="111">
        <f t="shared" ref="F175:F183" si="2">E175/D175</f>
        <v>1.9999487171427847E-2</v>
      </c>
    </row>
    <row r="176" spans="2:6" x14ac:dyDescent="0.65">
      <c r="B176" s="112">
        <v>45675</v>
      </c>
      <c r="C176" s="47" t="s">
        <v>21</v>
      </c>
      <c r="D176" s="58">
        <v>14264</v>
      </c>
      <c r="E176" s="58">
        <v>2350.7800000000002</v>
      </c>
      <c r="F176" s="111">
        <f t="shared" si="2"/>
        <v>0.16480510375771174</v>
      </c>
    </row>
    <row r="177" spans="2:11" x14ac:dyDescent="0.65">
      <c r="B177" s="112">
        <v>45675</v>
      </c>
      <c r="C177" s="47" t="s">
        <v>127</v>
      </c>
      <c r="D177" s="58">
        <v>125.58</v>
      </c>
      <c r="E177" s="58">
        <v>2.5099999999999998</v>
      </c>
      <c r="F177" s="111">
        <f t="shared" si="2"/>
        <v>1.99872591176939E-2</v>
      </c>
    </row>
    <row r="178" spans="2:11" x14ac:dyDescent="0.65">
      <c r="B178" s="112">
        <v>45675</v>
      </c>
      <c r="C178" s="47" t="s">
        <v>202</v>
      </c>
      <c r="D178" s="58">
        <v>2870.5</v>
      </c>
      <c r="E178" s="58">
        <v>48.8</v>
      </c>
      <c r="F178" s="111">
        <f t="shared" si="2"/>
        <v>1.7000522557045809E-2</v>
      </c>
    </row>
    <row r="179" spans="2:11" x14ac:dyDescent="0.65">
      <c r="B179" s="112">
        <v>45675</v>
      </c>
      <c r="C179" s="47" t="s">
        <v>17</v>
      </c>
      <c r="D179" s="58">
        <v>8820</v>
      </c>
      <c r="E179" s="58">
        <v>176.4</v>
      </c>
      <c r="F179" s="111">
        <f t="shared" si="2"/>
        <v>0.02</v>
      </c>
    </row>
    <row r="180" spans="2:11" x14ac:dyDescent="0.65">
      <c r="B180" s="112">
        <v>45675</v>
      </c>
      <c r="C180" s="47" t="s">
        <v>25</v>
      </c>
      <c r="D180" s="58">
        <v>757.52</v>
      </c>
      <c r="E180" s="58">
        <v>15.149999999999999</v>
      </c>
      <c r="F180" s="111">
        <f t="shared" si="2"/>
        <v>1.9999471961136338E-2</v>
      </c>
    </row>
    <row r="181" spans="2:11" x14ac:dyDescent="0.65">
      <c r="B181" s="112">
        <v>45675</v>
      </c>
      <c r="C181" s="47" t="s">
        <v>121</v>
      </c>
      <c r="D181" s="58">
        <v>2531.62</v>
      </c>
      <c r="E181" s="58">
        <v>75.949999999999989</v>
      </c>
      <c r="F181" s="111">
        <f t="shared" si="2"/>
        <v>3.0000553005585354E-2</v>
      </c>
    </row>
    <row r="182" spans="2:11" x14ac:dyDescent="0.65">
      <c r="B182" s="112">
        <v>45675</v>
      </c>
      <c r="C182" s="47" t="s">
        <v>12</v>
      </c>
      <c r="D182" s="58">
        <v>10580</v>
      </c>
      <c r="E182" s="58">
        <v>1058</v>
      </c>
      <c r="F182" s="111">
        <f t="shared" si="2"/>
        <v>0.1</v>
      </c>
    </row>
    <row r="183" spans="2:11" x14ac:dyDescent="0.65">
      <c r="B183" s="112">
        <v>45675</v>
      </c>
      <c r="C183" s="47" t="s">
        <v>22</v>
      </c>
      <c r="D183" s="58">
        <v>29309.5</v>
      </c>
      <c r="E183" s="58">
        <v>586.19000000000005</v>
      </c>
      <c r="F183" s="111">
        <f t="shared" si="2"/>
        <v>0.02</v>
      </c>
    </row>
    <row r="184" spans="2:11" ht="22.2" thickBot="1" x14ac:dyDescent="0.75">
      <c r="B184" s="103" t="s">
        <v>52</v>
      </c>
      <c r="C184" s="104"/>
      <c r="D184" s="113">
        <f>SUM(D162:D183)</f>
        <v>516329.92000000004</v>
      </c>
      <c r="E184" s="113">
        <f>SUM(E162:E183)</f>
        <v>106993.86000000003</v>
      </c>
      <c r="F184" s="114">
        <f>SUM(F162:F183)</f>
        <v>1.2057490186984727</v>
      </c>
    </row>
    <row r="185" spans="2:11" x14ac:dyDescent="0.65">
      <c r="B185" s="47"/>
      <c r="C185" s="47"/>
      <c r="D185" s="47"/>
      <c r="E185" s="47"/>
      <c r="F185" s="47"/>
    </row>
    <row r="186" spans="2:11" ht="22.2" hidden="1" thickBot="1" x14ac:dyDescent="0.75">
      <c r="B186" s="173" t="s">
        <v>205</v>
      </c>
      <c r="C186" s="174"/>
    </row>
    <row r="187" spans="2:11" ht="22.2" hidden="1" thickBot="1" x14ac:dyDescent="0.75">
      <c r="B187" s="179" t="s">
        <v>10</v>
      </c>
      <c r="C187" s="177" t="s">
        <v>49</v>
      </c>
      <c r="D187" s="167" t="s">
        <v>11</v>
      </c>
      <c r="E187" s="175" t="s">
        <v>67</v>
      </c>
      <c r="F187" s="176"/>
      <c r="G187" s="175" t="s">
        <v>68</v>
      </c>
      <c r="H187" s="176"/>
      <c r="I187" s="177" t="s">
        <v>69</v>
      </c>
      <c r="J187" s="177" t="s">
        <v>57</v>
      </c>
      <c r="K187" s="167" t="s">
        <v>73</v>
      </c>
    </row>
    <row r="188" spans="2:11" ht="22.2" hidden="1" thickBot="1" x14ac:dyDescent="0.75">
      <c r="B188" s="180"/>
      <c r="C188" s="178"/>
      <c r="D188" s="168"/>
      <c r="E188" s="98" t="s">
        <v>70</v>
      </c>
      <c r="F188" s="100" t="s">
        <v>71</v>
      </c>
      <c r="G188" s="98" t="s">
        <v>70</v>
      </c>
      <c r="H188" s="100" t="s">
        <v>71</v>
      </c>
      <c r="I188" s="178"/>
      <c r="J188" s="178"/>
      <c r="K188" s="168"/>
    </row>
    <row r="189" spans="2:11" hidden="1" x14ac:dyDescent="0.65">
      <c r="B189" s="115">
        <v>45675</v>
      </c>
      <c r="C189" s="7" t="s">
        <v>146</v>
      </c>
      <c r="D189" s="7" t="s">
        <v>114</v>
      </c>
      <c r="E189" s="116">
        <v>45675</v>
      </c>
      <c r="F189" s="117" t="s">
        <v>153</v>
      </c>
      <c r="G189" s="116">
        <v>45675</v>
      </c>
      <c r="H189" s="117" t="s">
        <v>148</v>
      </c>
      <c r="I189" s="118">
        <v>4</v>
      </c>
      <c r="J189" s="7">
        <v>1254</v>
      </c>
      <c r="K189" s="16" t="s">
        <v>150</v>
      </c>
    </row>
    <row r="190" spans="2:11" hidden="1" x14ac:dyDescent="0.65">
      <c r="B190" s="115">
        <v>45675</v>
      </c>
      <c r="C190" s="7" t="s">
        <v>147</v>
      </c>
      <c r="D190" s="7" t="s">
        <v>22</v>
      </c>
      <c r="E190" s="116">
        <v>45675</v>
      </c>
      <c r="F190" s="117" t="s">
        <v>152</v>
      </c>
      <c r="G190" s="116">
        <v>45675</v>
      </c>
      <c r="H190" s="117" t="s">
        <v>149</v>
      </c>
      <c r="I190" s="118">
        <v>1</v>
      </c>
      <c r="J190" s="7">
        <v>231</v>
      </c>
      <c r="K190" s="16" t="s">
        <v>151</v>
      </c>
    </row>
    <row r="191" spans="2:11" ht="22.2" hidden="1" thickBot="1" x14ac:dyDescent="0.75">
      <c r="B191" s="103" t="s">
        <v>52</v>
      </c>
      <c r="C191" s="104"/>
      <c r="D191" s="104"/>
      <c r="E191" s="119"/>
      <c r="F191" s="119"/>
      <c r="G191" s="119"/>
      <c r="H191" s="119"/>
      <c r="I191" s="120">
        <f>SUM(I189:I189)</f>
        <v>4</v>
      </c>
      <c r="J191" s="120">
        <f>SUM(J189:J189)</f>
        <v>1254</v>
      </c>
      <c r="K191" s="121"/>
    </row>
    <row r="192" spans="2:11" ht="21.6" thickBot="1" x14ac:dyDescent="0.7">
      <c r="B192" s="47"/>
      <c r="C192" s="47"/>
      <c r="D192" s="47"/>
      <c r="E192" s="47"/>
      <c r="F192" s="47"/>
    </row>
    <row r="193" spans="2:6" ht="22.2" thickBot="1" x14ac:dyDescent="0.75">
      <c r="B193" s="169" t="s">
        <v>58</v>
      </c>
      <c r="C193" s="170"/>
    </row>
    <row r="194" spans="2:6" ht="22.2" thickBot="1" x14ac:dyDescent="0.75">
      <c r="B194" s="98" t="s">
        <v>10</v>
      </c>
      <c r="C194" s="99" t="s">
        <v>49</v>
      </c>
      <c r="D194" s="99" t="s">
        <v>11</v>
      </c>
      <c r="E194" s="99" t="s">
        <v>59</v>
      </c>
      <c r="F194" s="100" t="s">
        <v>57</v>
      </c>
    </row>
    <row r="195" spans="2:6" x14ac:dyDescent="0.65">
      <c r="B195" s="112">
        <v>45675</v>
      </c>
      <c r="C195" s="47" t="s">
        <v>206</v>
      </c>
      <c r="D195" s="47" t="s">
        <v>201</v>
      </c>
      <c r="E195" s="7">
        <v>1</v>
      </c>
      <c r="F195" s="122">
        <v>127</v>
      </c>
    </row>
    <row r="196" spans="2:6" x14ac:dyDescent="0.65">
      <c r="B196" s="112">
        <v>45675</v>
      </c>
      <c r="C196" s="47" t="s">
        <v>207</v>
      </c>
      <c r="D196" s="47" t="s">
        <v>135</v>
      </c>
      <c r="E196" s="7">
        <v>0.5</v>
      </c>
      <c r="F196" s="122">
        <v>793</v>
      </c>
    </row>
    <row r="197" spans="2:6" ht="22.2" thickBot="1" x14ac:dyDescent="0.75">
      <c r="B197" s="103" t="s">
        <v>52</v>
      </c>
      <c r="C197" s="104"/>
      <c r="D197" s="104"/>
      <c r="E197" s="120">
        <f>SUM(E195:E196)</f>
        <v>1.5</v>
      </c>
      <c r="F197" s="123">
        <f>SUM(F195:F196)</f>
        <v>920</v>
      </c>
    </row>
  </sheetData>
  <mergeCells count="26">
    <mergeCell ref="C187:C188"/>
    <mergeCell ref="D187:D188"/>
    <mergeCell ref="G6:G7"/>
    <mergeCell ref="D6:D7"/>
    <mergeCell ref="C6:C7"/>
    <mergeCell ref="B50:C50"/>
    <mergeCell ref="B37:C37"/>
    <mergeCell ref="B103:E103"/>
    <mergeCell ref="B65:C65"/>
    <mergeCell ref="B78:C78"/>
    <mergeCell ref="C2:E2"/>
    <mergeCell ref="B4:C4"/>
    <mergeCell ref="E6:F6"/>
    <mergeCell ref="K187:K188"/>
    <mergeCell ref="B193:C193"/>
    <mergeCell ref="B35:C35"/>
    <mergeCell ref="C153:E153"/>
    <mergeCell ref="B155:C155"/>
    <mergeCell ref="B160:C160"/>
    <mergeCell ref="E187:F187"/>
    <mergeCell ref="G187:H187"/>
    <mergeCell ref="I187:I188"/>
    <mergeCell ref="J187:J188"/>
    <mergeCell ref="B186:C186"/>
    <mergeCell ref="B187:B188"/>
    <mergeCell ref="B6:B7"/>
  </mergeCells>
  <conditionalFormatting sqref="D105:E151">
    <cfRule type="cellIs" dxfId="0" priority="1" operator="greaterThan">
      <formula>15</formula>
    </cfRule>
  </conditionalFormatting>
  <pageMargins left="0" right="0" top="0" bottom="0" header="0" footer="0"/>
  <pageSetup scale="31" fitToHeight="3" orientation="portrait" r:id="rId1"/>
  <rowBreaks count="1" manualBreakCount="1">
    <brk id="8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AC37-43C1-46D8-9C30-74CC0222A483}">
  <sheetPr codeName="Sheet2"/>
  <dimension ref="B3:I15"/>
  <sheetViews>
    <sheetView zoomScaleNormal="100" workbookViewId="0">
      <selection activeCell="B3" sqref="B3:I15"/>
    </sheetView>
  </sheetViews>
  <sheetFormatPr defaultRowHeight="21" x14ac:dyDescent="0.65"/>
  <cols>
    <col min="2" max="2" width="21.88671875" bestFit="1" customWidth="1"/>
    <col min="3" max="3" width="24.33203125" customWidth="1"/>
    <col min="4" max="4" width="16.44140625" customWidth="1"/>
    <col min="5" max="5" width="15.5546875" customWidth="1"/>
    <col min="6" max="6" width="17.5546875" customWidth="1"/>
    <col min="7" max="7" width="10.6640625" customWidth="1"/>
    <col min="8" max="8" width="19.109375" customWidth="1"/>
    <col min="9" max="9" width="40.109375" customWidth="1"/>
  </cols>
  <sheetData>
    <row r="3" spans="2:9" ht="21.6" x14ac:dyDescent="0.7">
      <c r="B3" s="194" t="s">
        <v>163</v>
      </c>
      <c r="C3" s="195"/>
    </row>
    <row r="4" spans="2:9" ht="22.2" thickBot="1" x14ac:dyDescent="0.75">
      <c r="B4" s="11" t="s">
        <v>37</v>
      </c>
    </row>
    <row r="5" spans="2:9" ht="65.400000000000006" thickBot="1" x14ac:dyDescent="0.7">
      <c r="B5" s="13" t="s">
        <v>10</v>
      </c>
      <c r="C5" s="14" t="s">
        <v>11</v>
      </c>
      <c r="D5" s="14" t="s">
        <v>38</v>
      </c>
      <c r="E5" s="14" t="s">
        <v>39</v>
      </c>
      <c r="F5" s="14" t="s">
        <v>40</v>
      </c>
      <c r="G5" s="14" t="s">
        <v>41</v>
      </c>
      <c r="H5" s="14" t="s">
        <v>42</v>
      </c>
      <c r="I5" s="15" t="s">
        <v>43</v>
      </c>
    </row>
    <row r="6" spans="2:9" x14ac:dyDescent="0.65">
      <c r="B6" s="22">
        <v>45675</v>
      </c>
      <c r="C6" s="17" t="s">
        <v>14</v>
      </c>
      <c r="D6" s="23">
        <v>4</v>
      </c>
      <c r="E6" s="24">
        <v>4172</v>
      </c>
      <c r="F6" s="23">
        <v>4</v>
      </c>
      <c r="G6" s="23">
        <v>4087</v>
      </c>
      <c r="H6" s="24">
        <v>85</v>
      </c>
      <c r="I6" s="146" t="s">
        <v>160</v>
      </c>
    </row>
    <row r="7" spans="2:9" ht="42" x14ac:dyDescent="0.65">
      <c r="B7" s="38">
        <v>45675</v>
      </c>
      <c r="C7" s="196" t="s">
        <v>18</v>
      </c>
      <c r="D7" s="197">
        <v>14</v>
      </c>
      <c r="E7" s="198">
        <v>9520</v>
      </c>
      <c r="F7" s="197">
        <v>14</v>
      </c>
      <c r="G7" s="197">
        <v>9551</v>
      </c>
      <c r="H7" s="198">
        <v>-31</v>
      </c>
      <c r="I7" s="199" t="s">
        <v>161</v>
      </c>
    </row>
    <row r="8" spans="2:9" x14ac:dyDescent="0.65">
      <c r="B8" s="38">
        <v>45675</v>
      </c>
      <c r="C8" s="143" t="s">
        <v>29</v>
      </c>
      <c r="D8" s="142">
        <v>1</v>
      </c>
      <c r="E8" s="144">
        <v>852.03</v>
      </c>
      <c r="F8" s="142">
        <v>2</v>
      </c>
      <c r="G8" s="142">
        <v>1045</v>
      </c>
      <c r="H8" s="144">
        <v>-192.97000000000003</v>
      </c>
      <c r="I8" s="199" t="s">
        <v>140</v>
      </c>
    </row>
    <row r="9" spans="2:9" ht="21.6" thickBot="1" x14ac:dyDescent="0.7">
      <c r="B9" s="18">
        <v>45675</v>
      </c>
      <c r="C9" s="4" t="s">
        <v>22</v>
      </c>
      <c r="D9" s="19">
        <v>12</v>
      </c>
      <c r="E9" s="20">
        <v>10302</v>
      </c>
      <c r="F9" s="19">
        <v>12</v>
      </c>
      <c r="G9" s="19">
        <v>10269</v>
      </c>
      <c r="H9" s="20">
        <v>33</v>
      </c>
      <c r="I9" s="147" t="s">
        <v>162</v>
      </c>
    </row>
    <row r="10" spans="2:9" x14ac:dyDescent="0.65">
      <c r="B10" s="9" t="s">
        <v>98</v>
      </c>
      <c r="C10" s="7"/>
      <c r="D10" s="7"/>
      <c r="E10" s="7"/>
      <c r="F10" s="7"/>
      <c r="G10" s="7"/>
      <c r="H10" s="8"/>
      <c r="I10" s="10"/>
    </row>
    <row r="11" spans="2:9" ht="22.2" thickBot="1" x14ac:dyDescent="0.75">
      <c r="B11" s="11" t="s">
        <v>44</v>
      </c>
      <c r="E11" s="5"/>
      <c r="G11" s="5"/>
      <c r="H11" s="5"/>
    </row>
    <row r="12" spans="2:9" ht="64.8" x14ac:dyDescent="0.65">
      <c r="B12" s="13" t="s">
        <v>10</v>
      </c>
      <c r="C12" s="14" t="s">
        <v>11</v>
      </c>
      <c r="D12" s="14" t="s">
        <v>45</v>
      </c>
      <c r="E12" s="14" t="s">
        <v>46</v>
      </c>
      <c r="F12" s="14" t="s">
        <v>40</v>
      </c>
      <c r="G12" s="14" t="s">
        <v>41</v>
      </c>
      <c r="H12" s="14" t="s">
        <v>42</v>
      </c>
      <c r="I12" s="15" t="s">
        <v>43</v>
      </c>
    </row>
    <row r="13" spans="2:9" ht="42" x14ac:dyDescent="0.65">
      <c r="B13" s="38">
        <v>45675</v>
      </c>
      <c r="C13" s="2" t="s">
        <v>99</v>
      </c>
      <c r="D13" s="39">
        <v>4</v>
      </c>
      <c r="E13" s="40">
        <v>3052.5</v>
      </c>
      <c r="F13" s="39">
        <v>4</v>
      </c>
      <c r="G13" s="40">
        <v>2800</v>
      </c>
      <c r="H13" s="40">
        <v>252.5</v>
      </c>
      <c r="I13" s="41" t="s">
        <v>198</v>
      </c>
    </row>
    <row r="14" spans="2:9" ht="42" x14ac:dyDescent="0.65">
      <c r="B14" s="38">
        <v>45675</v>
      </c>
      <c r="C14" s="2" t="s">
        <v>12</v>
      </c>
      <c r="D14" s="39">
        <v>1</v>
      </c>
      <c r="E14" s="40">
        <v>1529.75</v>
      </c>
      <c r="F14" s="39">
        <v>1</v>
      </c>
      <c r="G14" s="40">
        <v>1813</v>
      </c>
      <c r="H14" s="40">
        <v>-283.25</v>
      </c>
      <c r="I14" s="41" t="s">
        <v>199</v>
      </c>
    </row>
    <row r="15" spans="2:9" ht="42.6" thickBot="1" x14ac:dyDescent="0.7">
      <c r="B15" s="34">
        <v>45675</v>
      </c>
      <c r="C15" s="148" t="s">
        <v>122</v>
      </c>
      <c r="D15" s="149">
        <v>3</v>
      </c>
      <c r="E15" s="150">
        <v>2583.2399999999998</v>
      </c>
      <c r="F15" s="149">
        <v>3</v>
      </c>
      <c r="G15" s="150">
        <v>2232</v>
      </c>
      <c r="H15" s="150">
        <v>351.23999999999978</v>
      </c>
      <c r="I15" s="147" t="s">
        <v>198</v>
      </c>
    </row>
  </sheetData>
  <mergeCells count="1"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</dc:creator>
  <cp:lastModifiedBy>ELAVARASAN A PRINCE</cp:lastModifiedBy>
  <cp:lastPrinted>2025-01-20T09:26:31Z</cp:lastPrinted>
  <dcterms:created xsi:type="dcterms:W3CDTF">2024-02-01T05:47:36Z</dcterms:created>
  <dcterms:modified xsi:type="dcterms:W3CDTF">2025-01-20T09:26:40Z</dcterms:modified>
</cp:coreProperties>
</file>