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Users\elava\OneDrive\Desktop\SKS OFFICE\ONLINE\REPORT'25\"/>
    </mc:Choice>
  </mc:AlternateContent>
  <xr:revisionPtr revIDLastSave="0" documentId="13_ncr:1_{A9072DAD-D8A7-4A6C-BA74-B9169ECFBD53}" xr6:coauthVersionLast="47" xr6:coauthVersionMax="47" xr10:uidLastSave="{00000000-0000-0000-0000-000000000000}"/>
  <bookViews>
    <workbookView xWindow="-108" yWindow="-108" windowWidth="23256" windowHeight="12456" xr2:uid="{122FE27D-04D0-4A59-9F21-D92B864EFB30}"/>
  </bookViews>
  <sheets>
    <sheet name="Report 1" sheetId="1" r:id="rId1"/>
    <sheet name="Sheet1" sheetId="2" state="hidden" r:id="rId2"/>
  </sheets>
  <definedNames>
    <definedName name="_xlnm._FilterDatabase" localSheetId="0" hidden="1">'Report 1'!$B$68:$H$74</definedName>
    <definedName name="_xlnm._FilterDatabase" localSheetId="1" hidden="1">Sheet1!$B$3:$I$13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4" i="1" l="1"/>
  <c r="G74" i="1"/>
  <c r="E129" i="1"/>
  <c r="D129" i="1"/>
  <c r="E120" i="1"/>
  <c r="D120" i="1"/>
  <c r="E110" i="1"/>
  <c r="D110" i="1"/>
  <c r="E101" i="1"/>
  <c r="D101" i="1"/>
  <c r="E91" i="1"/>
  <c r="D91" i="1"/>
  <c r="F170" i="1" l="1"/>
  <c r="E170" i="1"/>
  <c r="J163" i="1"/>
  <c r="I163" i="1"/>
  <c r="G10" i="1"/>
  <c r="F152" i="1"/>
  <c r="F153" i="1"/>
  <c r="D155" i="1"/>
  <c r="E155" i="1"/>
  <c r="F151" i="1" l="1"/>
  <c r="F147" i="1" l="1"/>
  <c r="F148" i="1"/>
  <c r="F149" i="1"/>
  <c r="F150" i="1"/>
  <c r="F154" i="1"/>
  <c r="F139" i="1"/>
  <c r="F146" i="1"/>
  <c r="G80" i="1" l="1"/>
  <c r="H80" i="1" l="1"/>
  <c r="F145" i="1" l="1"/>
  <c r="F144" i="1"/>
  <c r="F143" i="1"/>
  <c r="F155" i="1" l="1"/>
  <c r="G8" i="1" l="1"/>
  <c r="G9" i="1"/>
  <c r="G11" i="1"/>
  <c r="G12" i="1"/>
  <c r="G13" i="1"/>
</calcChain>
</file>

<file path=xl/sharedStrings.xml><?xml version="1.0" encoding="utf-8"?>
<sst xmlns="http://schemas.openxmlformats.org/spreadsheetml/2006/main" count="331" uniqueCount="196">
  <si>
    <t>NO OF ORDERS</t>
  </si>
  <si>
    <t>TOTAL BILL VALUE</t>
  </si>
  <si>
    <t xml:space="preserve">TOTAL DISCOUNT </t>
  </si>
  <si>
    <t>No Of Orders Delivered</t>
  </si>
  <si>
    <t xml:space="preserve">No Of Orders Cancel </t>
  </si>
  <si>
    <t>No Of Orders Canceled In Customer</t>
  </si>
  <si>
    <t xml:space="preserve">No Of Complaints In Swiggy </t>
  </si>
  <si>
    <t>FINAL BILL VALUE</t>
  </si>
  <si>
    <t>No Of Orders In Zomato</t>
  </si>
  <si>
    <t>No Of Complaints In Zomato</t>
  </si>
  <si>
    <t>DATE</t>
  </si>
  <si>
    <t>BRANCH</t>
  </si>
  <si>
    <t>VADAPALANI</t>
  </si>
  <si>
    <t>CHROMPET</t>
  </si>
  <si>
    <t>ASHOK NAGAR</t>
  </si>
  <si>
    <t>MYLAPORE</t>
  </si>
  <si>
    <t>EGMORE</t>
  </si>
  <si>
    <t>TAMBARAM WEST</t>
  </si>
  <si>
    <t>BESANT NAGAR</t>
  </si>
  <si>
    <t>VELACHERY</t>
  </si>
  <si>
    <t>VN ROAD TNAGAR</t>
  </si>
  <si>
    <t>PORUR</t>
  </si>
  <si>
    <t>VALASARAVAKKAM</t>
  </si>
  <si>
    <t>TRIPLICANE</t>
  </si>
  <si>
    <t>MOGAPPAIR</t>
  </si>
  <si>
    <t>THIRUVALLUR</t>
  </si>
  <si>
    <t>MADIPAKKAM</t>
  </si>
  <si>
    <t>MEDAVAKKAM</t>
  </si>
  <si>
    <t>SAIDAPET</t>
  </si>
  <si>
    <t>THIRUVANNAMALAI</t>
  </si>
  <si>
    <t xml:space="preserve">BRANCH IN SWIGGY </t>
  </si>
  <si>
    <t>BRANCH IN ZOMATO</t>
  </si>
  <si>
    <t>Restaurant Trade Discount</t>
  </si>
  <si>
    <t>Restaurant Coupon Discount Share</t>
  </si>
  <si>
    <t xml:space="preserve">No Of Orders Canceled In Swiggy </t>
  </si>
  <si>
    <t xml:space="preserve">SWIGGY AND ZOMATO ORDER SALES &amp; CANCEL </t>
  </si>
  <si>
    <t>No Of Orders In Swiggy</t>
  </si>
  <si>
    <t>SWIGGY  DIFFERENCE :</t>
  </si>
  <si>
    <t xml:space="preserve">NO OF ORDERS IN SWIGGY  </t>
  </si>
  <si>
    <t>SWIGGY  BILL VALUE</t>
  </si>
  <si>
    <t xml:space="preserve">NO OF ORDERS IN SKS </t>
  </si>
  <si>
    <t>SKS BILL VALUE</t>
  </si>
  <si>
    <t>DIFFERENCE</t>
  </si>
  <si>
    <t>REASON</t>
  </si>
  <si>
    <t>ZOMATO  DIFFERENCE :</t>
  </si>
  <si>
    <t>NO OF ORDERS IN ZOMATO</t>
  </si>
  <si>
    <t>ZOMATO  BILL VALUE</t>
  </si>
  <si>
    <t>No Of Orders Canceled In Restaurant</t>
  </si>
  <si>
    <t>COMPLIMENTARY DETAIL</t>
  </si>
  <si>
    <t>VOUCHER NO</t>
  </si>
  <si>
    <t>APPROVED BY</t>
  </si>
  <si>
    <t>TOTAL</t>
  </si>
  <si>
    <t>GRAND TOTAL</t>
  </si>
  <si>
    <t>DISCOUNT DETAIL</t>
  </si>
  <si>
    <t>GROSS AMOUNT</t>
  </si>
  <si>
    <t>DISCOUNT</t>
  </si>
  <si>
    <t>PERCENTAGE</t>
  </si>
  <si>
    <t>TOTAL VALUE</t>
  </si>
  <si>
    <t>POS RETURN</t>
  </si>
  <si>
    <t>RETURN QUANTITY</t>
  </si>
  <si>
    <t>BARNCH</t>
  </si>
  <si>
    <t xml:space="preserve">REJECTION DETAILS </t>
  </si>
  <si>
    <t>CANCEL TIME</t>
  </si>
  <si>
    <t>NO OF CANCEL</t>
  </si>
  <si>
    <t>BILL VALUE</t>
  </si>
  <si>
    <t>Grand Total</t>
  </si>
  <si>
    <t>SALES RETURN</t>
  </si>
  <si>
    <t>SALES</t>
  </si>
  <si>
    <t>RETURN</t>
  </si>
  <si>
    <t>RETURN QTY</t>
  </si>
  <si>
    <t>ENTERED ON</t>
  </si>
  <si>
    <t>ENTRY TIME</t>
  </si>
  <si>
    <t>ZOMATO ORDER CANCEL :</t>
  </si>
  <si>
    <t>REMARKS</t>
  </si>
  <si>
    <t>No Of Orders Canceled In Zomato</t>
  </si>
  <si>
    <t>ORDER STATUS</t>
  </si>
  <si>
    <t>SWIGGY COMPLAINT :</t>
  </si>
  <si>
    <t>ZOMATO COMPLAINT :</t>
  </si>
  <si>
    <t xml:space="preserve">SWIGGY COMPLAINTS </t>
  </si>
  <si>
    <t>Status</t>
  </si>
  <si>
    <t>Branch</t>
  </si>
  <si>
    <t>Rid</t>
  </si>
  <si>
    <t>Id No</t>
  </si>
  <si>
    <t>Order Details</t>
  </si>
  <si>
    <t>Customer Complaint</t>
  </si>
  <si>
    <t xml:space="preserve">Customer Rating </t>
  </si>
  <si>
    <t>The customer has not rated this order yet</t>
  </si>
  <si>
    <t>Order placed at</t>
  </si>
  <si>
    <t xml:space="preserve">Complaint received at </t>
  </si>
  <si>
    <t>Complaint Status</t>
  </si>
  <si>
    <t>Recommended Refund Amount</t>
  </si>
  <si>
    <t>PONDICHERRY</t>
  </si>
  <si>
    <t xml:space="preserve">ZOMATO COMPLAINTS </t>
  </si>
  <si>
    <t>GUINDY FACTORY</t>
  </si>
  <si>
    <t>Rs. 0</t>
  </si>
  <si>
    <t>THIRUVANMIYUR72524</t>
  </si>
  <si>
    <t>THIRUVANMIYUR67992</t>
  </si>
  <si>
    <t>KANCHIPURAM21370008</t>
  </si>
  <si>
    <t xml:space="preserve"> </t>
  </si>
  <si>
    <t>SALE BILL RETURN</t>
  </si>
  <si>
    <t xml:space="preserve">PURASAIWAKKAM NEW </t>
  </si>
  <si>
    <t>PURASAI PALACE REGENCY20922280</t>
  </si>
  <si>
    <t>NEED TO CLARIFY</t>
  </si>
  <si>
    <t>Missing Item</t>
  </si>
  <si>
    <t>BAZULLAH ROAD T NAGAR</t>
  </si>
  <si>
    <t>MD SIR</t>
  </si>
  <si>
    <t>THURAIPAKKAM</t>
  </si>
  <si>
    <t>(Complaint  Solved)</t>
  </si>
  <si>
    <t>ZONAL</t>
  </si>
  <si>
    <t>SWIGGY NO OF OUT OF STOCK</t>
  </si>
  <si>
    <t>ZOMATO NO OF OUT OF STOCK</t>
  </si>
  <si>
    <t>ADAYAR</t>
  </si>
  <si>
    <t>ZONE -A</t>
  </si>
  <si>
    <t>KARAPAKKAM</t>
  </si>
  <si>
    <t>KELAMBAKKAM</t>
  </si>
  <si>
    <t>ZONE -A+</t>
  </si>
  <si>
    <t>AVERAGE</t>
  </si>
  <si>
    <t>ZONE -B</t>
  </si>
  <si>
    <t xml:space="preserve">BAZULLAH ROAD </t>
  </si>
  <si>
    <t>KANCHIPURAM</t>
  </si>
  <si>
    <t>KANCH KANDHI ROAD</t>
  </si>
  <si>
    <t>USMAN ROAD T NAGAR</t>
  </si>
  <si>
    <t>WEST MAMBALAM</t>
  </si>
  <si>
    <t>ALWARPET</t>
  </si>
  <si>
    <t>ZONE -C</t>
  </si>
  <si>
    <t>KATHIPARA</t>
  </si>
  <si>
    <t>LUZ NEW</t>
  </si>
  <si>
    <t>PURASAIWAKKAM</t>
  </si>
  <si>
    <t>AMBATTUR</t>
  </si>
  <si>
    <t>ZONE -D</t>
  </si>
  <si>
    <t>ANNA NAGAR</t>
  </si>
  <si>
    <t>AVADI</t>
  </si>
  <si>
    <t>AYANAVARAM</t>
  </si>
  <si>
    <t>KORATUR</t>
  </si>
  <si>
    <t xml:space="preserve">PERAVALLUR </t>
  </si>
  <si>
    <t>VILLIVAKKAM SKS</t>
  </si>
  <si>
    <t>ZONE -E</t>
  </si>
  <si>
    <t>NANGANALLUR</t>
  </si>
  <si>
    <t>NANGANALLUR WEST</t>
  </si>
  <si>
    <t>Customer Cancellation</t>
  </si>
  <si>
    <t>CUSTOMER</t>
  </si>
  <si>
    <t>1*</t>
  </si>
  <si>
    <t>Poor taste or quality</t>
  </si>
  <si>
    <t>WRONG ERNTY</t>
  </si>
  <si>
    <t>ONLINE SALES ON 19-01-2025</t>
  </si>
  <si>
    <t>SWIGGY &amp; ZOMATO ORDER DETAILS (19-01-2025)</t>
  </si>
  <si>
    <t>DATE (19-01-2025)</t>
  </si>
  <si>
    <t>ZERO ORDERS IN SWIGGY &amp; ZOMATO 19-01-2025</t>
  </si>
  <si>
    <t>SWIGGY AND ZOMATO CUSTOMER COMPLAINTS ON 19-01-2025</t>
  </si>
  <si>
    <t>COMPLIMENTARY DETAILS ON 19-01-2025</t>
  </si>
  <si>
    <t>RESTAURANT</t>
  </si>
  <si>
    <t>KANCHI GANDHI ROAD</t>
  </si>
  <si>
    <t>out of stock at the restaurant</t>
  </si>
  <si>
    <t>1 x Laddu ₹269.52, 1 x Kesar Burfi ₹252.14</t>
  </si>
  <si>
    <t>“we ordered laddu and kesar burfi from sree krishna sweets both the sweets seems to be old stock we are facing bad taste while consuming.we are throwing it out we had good hope sree krishna sweets but today we rec'd bad quality sweets we are really disappointed”</t>
  </si>
  <si>
    <t>11:33 AM | 19 January</t>
  </si>
  <si>
    <t>12:56 PM | 19 January</t>
  </si>
  <si>
    <t>#19622802398
3077</t>
  </si>
  <si>
    <t>Assorted Milk Sweets 20 Pack x 1
Kanjee Mavu (500G) x 1
Millet Kanjee Maavu 500 Gms x 1
Thenkuzhal 250G Pack x 1
Garlic Karasev 250G Pack x 1</t>
  </si>
  <si>
    <t>1 x Thenkuzhal 250G Pack</t>
  </si>
  <si>
    <t>“Thenkuzhal is missing. Please refund amount ”</t>
  </si>
  <si>
    <t>19 Jan'25, 09:17 AM</t>
  </si>
  <si>
    <t>19 Jan'25, 10:01 AM</t>
  </si>
  <si>
    <t>(Complaint  Solved )</t>
  </si>
  <si>
    <t>19:58, January 19 2025</t>
  </si>
  <si>
    <t>13:57, January 19 2025</t>
  </si>
  <si>
    <t>SC/CS 1420</t>
  </si>
  <si>
    <t>SC/CS 1421</t>
  </si>
  <si>
    <t>POORNIMA MADAM</t>
  </si>
  <si>
    <t>SC/CS 1422</t>
  </si>
  <si>
    <t>COUSTOMER COMPLAINT REE FRESH (9677054018)</t>
  </si>
  <si>
    <t>ALW-SRWRV 13</t>
  </si>
  <si>
    <t>CHP-SRWRV 23</t>
  </si>
  <si>
    <t>VIL-SRWRV 16</t>
  </si>
  <si>
    <t>21:07:02</t>
  </si>
  <si>
    <t>23:06:40</t>
  </si>
  <si>
    <t>22:06:05</t>
  </si>
  <si>
    <t>KGR-POSRWRV 14</t>
  </si>
  <si>
    <t>MAD-POSRWRV 16</t>
  </si>
  <si>
    <t>MAD-POSRWRV 17</t>
  </si>
  <si>
    <t>WRONG MODE ENTRY BILLING SIR</t>
  </si>
  <si>
    <t>double time enter</t>
  </si>
  <si>
    <t>17:21:22</t>
  </si>
  <si>
    <t>20:36:10</t>
  </si>
  <si>
    <t>19:07:18</t>
  </si>
  <si>
    <t>SWIGGY , ZOMATO OUT OF STOCK DETAILS ON 20-01-2025 (02:40 PM)</t>
  </si>
  <si>
    <t>ORDER AGAINST INVOICE : 19-01-2025</t>
  </si>
  <si>
    <t>BILLING MISTAKE (SALE BILL NOT ENTRY)</t>
  </si>
  <si>
    <t>SWIGGY ORDER CANCEL:</t>
  </si>
  <si>
    <t>KATHIPARA303841</t>
  </si>
  <si>
    <t>KANCHI GANDHI ROAD20686487</t>
  </si>
  <si>
    <t>KATHIPARA20526336</t>
  </si>
  <si>
    <t>NANGANALLUR WEST69925</t>
  </si>
  <si>
    <t>THIRUVALLUR20755132</t>
  </si>
  <si>
    <t>PERAMBUR20435789</t>
  </si>
  <si>
    <t>BAZULLAH ROAD T NAGAR20922279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</si>
</sst>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 #,##0_ ;_ * \-#,##0_ ;_ * &quot;-&quot;??_ ;_ @_ "/>
    <numFmt numFmtId="165" formatCode="dd\-mm\-yyyy"/>
    <numFmt numFmtId="166" formatCode="0.0%"/>
    <numFmt numFmtId="167" formatCode="[$-14009]dd/mm/yyyy;@"/>
  </numFmts>
  <fonts count="10" x14ac:knownFonts="1">
    <font>
      <sz val="11"/>
      <color theme="1"/>
      <name val="Latha"/>
      <family val="2"/>
      <scheme val="minor"/>
    </font>
    <font>
      <sz val="11"/>
      <color theme="1"/>
      <name val="Latha"/>
      <family val="2"/>
      <scheme val="minor"/>
    </font>
    <font>
      <b/>
      <sz val="11"/>
      <color theme="1"/>
      <name val="Latha"/>
      <family val="2"/>
      <scheme val="minor"/>
    </font>
    <font>
      <b/>
      <sz val="11"/>
      <color theme="0"/>
      <name val="Latha"/>
      <family val="2"/>
      <scheme val="minor"/>
    </font>
    <font>
      <sz val="11"/>
      <name val="Latha"/>
      <family val="2"/>
      <scheme val="minor"/>
    </font>
    <font>
      <b/>
      <sz val="11"/>
      <name val="Latha"/>
      <family val="2"/>
      <scheme val="minor"/>
    </font>
    <font>
      <sz val="11"/>
      <color rgb="FFFF0000"/>
      <name val="Latha"/>
      <family val="2"/>
      <scheme val="minor"/>
    </font>
    <font>
      <b/>
      <sz val="11"/>
      <color rgb="FF282C3F"/>
      <name val="Latha"/>
      <family val="2"/>
      <scheme val="minor"/>
    </font>
    <font>
      <sz val="11"/>
      <color rgb="FF282C3F"/>
      <name val="Latha"/>
      <family val="2"/>
      <scheme val="minor"/>
    </font>
    <font>
      <sz val="11"/>
      <color theme="9" tint="-0.249977111117893"/>
      <name val="Latha"/>
      <family val="2"/>
      <scheme val="minor"/>
    </font>
  </fonts>
  <fills count="11">
    <fill>
      <patternFill patternType="none"/>
    </fill>
    <fill>
      <patternFill patternType="gray125"/>
    </fill>
    <fill>
      <patternFill patternType="solid">
        <fgColor rgb="FFFFC0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002060"/>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4" tint="0.59999389629810485"/>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s>
  <cellStyleXfs count="8">
    <xf numFmtId="0" fontId="0"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205">
    <xf numFmtId="0" fontId="0" fillId="0" borderId="0" xfId="0"/>
    <xf numFmtId="0" fontId="2" fillId="3" borderId="6" xfId="0" applyFont="1" applyFill="1" applyBorder="1" applyAlignment="1">
      <alignment horizontal="center" vertical="center" wrapText="1"/>
    </xf>
    <xf numFmtId="0" fontId="0" fillId="7" borderId="0" xfId="0" applyFill="1"/>
    <xf numFmtId="0" fontId="2" fillId="7" borderId="12" xfId="0" applyFont="1" applyFill="1" applyBorder="1" applyAlignment="1">
      <alignment wrapText="1"/>
    </xf>
    <xf numFmtId="0" fontId="0" fillId="7" borderId="15" xfId="0" applyFill="1" applyBorder="1"/>
    <xf numFmtId="1" fontId="0" fillId="0" borderId="0" xfId="0" applyNumberFormat="1"/>
    <xf numFmtId="0" fontId="2" fillId="3" borderId="24" xfId="0" applyFont="1" applyFill="1" applyBorder="1" applyAlignment="1">
      <alignment horizontal="center" vertical="center" wrapText="1"/>
    </xf>
    <xf numFmtId="0" fontId="0" fillId="7" borderId="0" xfId="0" applyFill="1" applyAlignment="1">
      <alignment horizontal="center" vertical="center" wrapText="1"/>
    </xf>
    <xf numFmtId="1" fontId="0" fillId="7" borderId="0" xfId="0" applyNumberFormat="1" applyFill="1" applyAlignment="1">
      <alignment horizontal="center" vertical="center" wrapText="1"/>
    </xf>
    <xf numFmtId="14" fontId="0" fillId="7" borderId="0" xfId="0" applyNumberFormat="1" applyFill="1" applyAlignment="1">
      <alignment horizontal="left" vertical="center" wrapText="1"/>
    </xf>
    <xf numFmtId="0" fontId="4" fillId="7" borderId="0" xfId="0" applyFont="1" applyFill="1" applyAlignment="1">
      <alignment horizontal="center" vertical="center"/>
    </xf>
    <xf numFmtId="0" fontId="2" fillId="2" borderId="6" xfId="0" applyFont="1" applyFill="1" applyBorder="1"/>
    <xf numFmtId="0" fontId="2" fillId="3" borderId="5"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4" xfId="0" applyFont="1" applyFill="1" applyBorder="1" applyAlignment="1">
      <alignment horizontal="center" vertical="center"/>
    </xf>
    <xf numFmtId="0" fontId="0" fillId="7" borderId="13" xfId="0" applyFill="1" applyBorder="1" applyAlignment="1">
      <alignment wrapText="1"/>
    </xf>
    <xf numFmtId="0" fontId="0" fillId="7" borderId="10" xfId="0" applyFill="1" applyBorder="1" applyAlignment="1">
      <alignment vertical="center"/>
    </xf>
    <xf numFmtId="14" fontId="0" fillId="7" borderId="14" xfId="0" applyNumberFormat="1" applyFill="1" applyBorder="1" applyAlignment="1">
      <alignment horizontal="left"/>
    </xf>
    <xf numFmtId="0" fontId="0" fillId="7" borderId="15" xfId="0" applyFill="1" applyBorder="1" applyAlignment="1">
      <alignment horizontal="center"/>
    </xf>
    <xf numFmtId="1" fontId="0" fillId="7" borderId="15" xfId="0" applyNumberFormat="1" applyFill="1" applyBorder="1" applyAlignment="1">
      <alignment horizontal="center"/>
    </xf>
    <xf numFmtId="0" fontId="4" fillId="7" borderId="10" xfId="0" applyFont="1" applyFill="1" applyBorder="1" applyAlignment="1">
      <alignment vertical="center" wrapText="1"/>
    </xf>
    <xf numFmtId="14" fontId="0" fillId="7" borderId="9" xfId="0" applyNumberFormat="1" applyFill="1" applyBorder="1" applyAlignment="1">
      <alignment horizontal="left" vertical="center"/>
    </xf>
    <xf numFmtId="0" fontId="0" fillId="7" borderId="10" xfId="0" applyFill="1" applyBorder="1" applyAlignment="1">
      <alignment horizontal="center" vertical="center"/>
    </xf>
    <xf numFmtId="1" fontId="0" fillId="7" borderId="10" xfId="0" applyNumberFormat="1" applyFill="1" applyBorder="1" applyAlignment="1">
      <alignment horizontal="center" vertical="center"/>
    </xf>
    <xf numFmtId="0" fontId="4" fillId="7" borderId="0" xfId="0" applyFont="1" applyFill="1" applyAlignment="1">
      <alignment vertical="center" wrapText="1"/>
    </xf>
    <xf numFmtId="0" fontId="2" fillId="7" borderId="9" xfId="0" applyFont="1" applyFill="1" applyBorder="1" applyAlignment="1">
      <alignment wrapText="1"/>
    </xf>
    <xf numFmtId="0" fontId="0" fillId="7" borderId="13" xfId="0" applyFill="1" applyBorder="1" applyAlignment="1">
      <alignment horizontal="left" vertical="top" wrapText="1"/>
    </xf>
    <xf numFmtId="0" fontId="2" fillId="7" borderId="12" xfId="0" applyFont="1" applyFill="1" applyBorder="1" applyAlignment="1">
      <alignment horizontal="left" wrapText="1"/>
    </xf>
    <xf numFmtId="0" fontId="7" fillId="7" borderId="13" xfId="0" applyFont="1" applyFill="1" applyBorder="1" applyAlignment="1">
      <alignment horizontal="left" wrapText="1"/>
    </xf>
    <xf numFmtId="0" fontId="6" fillId="7" borderId="0" xfId="0" applyFont="1" applyFill="1" applyAlignment="1">
      <alignment horizontal="left" vertical="center" wrapText="1"/>
    </xf>
    <xf numFmtId="0" fontId="2" fillId="7" borderId="13" xfId="0" applyFont="1" applyFill="1" applyBorder="1" applyAlignment="1">
      <alignment wrapText="1"/>
    </xf>
    <xf numFmtId="0" fontId="2" fillId="7" borderId="14" xfId="0" applyFont="1" applyFill="1" applyBorder="1" applyAlignment="1">
      <alignment wrapText="1"/>
    </xf>
    <xf numFmtId="1" fontId="0" fillId="7" borderId="16" xfId="0" applyNumberFormat="1" applyFill="1" applyBorder="1" applyAlignment="1">
      <alignment horizontal="left" wrapText="1"/>
    </xf>
    <xf numFmtId="14" fontId="0" fillId="7" borderId="14" xfId="0" applyNumberFormat="1" applyFill="1" applyBorder="1" applyAlignment="1">
      <alignment horizontal="left" vertical="center"/>
    </xf>
    <xf numFmtId="0" fontId="2" fillId="7" borderId="12" xfId="0" applyFont="1" applyFill="1" applyBorder="1" applyAlignment="1">
      <alignment horizontal="left" vertical="center" wrapText="1"/>
    </xf>
    <xf numFmtId="0" fontId="9" fillId="7" borderId="13" xfId="0" applyFont="1" applyFill="1" applyBorder="1" applyAlignment="1">
      <alignment wrapText="1"/>
    </xf>
    <xf numFmtId="0" fontId="2" fillId="7" borderId="12" xfId="0" applyFont="1" applyFill="1" applyBorder="1" applyAlignment="1">
      <alignment vertical="top" wrapText="1"/>
    </xf>
    <xf numFmtId="0" fontId="6" fillId="7" borderId="16" xfId="0" applyFont="1" applyFill="1" applyBorder="1" applyAlignment="1">
      <alignment wrapText="1"/>
    </xf>
    <xf numFmtId="14" fontId="0" fillId="7" borderId="12" xfId="0" applyNumberFormat="1" applyFill="1" applyBorder="1" applyAlignment="1">
      <alignment horizontal="left" vertical="center"/>
    </xf>
    <xf numFmtId="0" fontId="0" fillId="7" borderId="0" xfId="0" applyFill="1" applyAlignment="1">
      <alignment horizontal="center"/>
    </xf>
    <xf numFmtId="1" fontId="0" fillId="7" borderId="0" xfId="0" applyNumberFormat="1" applyFill="1" applyAlignment="1">
      <alignment horizontal="center"/>
    </xf>
    <xf numFmtId="0" fontId="6" fillId="7" borderId="13" xfId="0" applyFont="1" applyFill="1" applyBorder="1" applyAlignment="1">
      <alignment wrapText="1"/>
    </xf>
    <xf numFmtId="0" fontId="4" fillId="7" borderId="13" xfId="0" applyFont="1" applyFill="1" applyBorder="1" applyAlignment="1">
      <alignment wrapText="1"/>
    </xf>
    <xf numFmtId="0" fontId="0" fillId="7" borderId="10" xfId="0" applyFill="1" applyBorder="1" applyAlignment="1">
      <alignment horizontal="left" vertical="center" wrapText="1"/>
    </xf>
    <xf numFmtId="0" fontId="0" fillId="0" borderId="0" xfId="0" applyAlignment="1">
      <alignment wrapText="1"/>
    </xf>
    <xf numFmtId="0" fontId="2" fillId="0" borderId="0" xfId="0" applyFont="1" applyAlignment="1">
      <alignment wrapText="1"/>
    </xf>
    <xf numFmtId="0" fontId="2" fillId="2" borderId="12" xfId="0" applyFont="1" applyFill="1" applyBorder="1" applyAlignment="1">
      <alignment wrapText="1"/>
    </xf>
    <xf numFmtId="0" fontId="0" fillId="2" borderId="26" xfId="0" applyFill="1" applyBorder="1" applyAlignment="1">
      <alignment wrapText="1"/>
    </xf>
    <xf numFmtId="0" fontId="0" fillId="7" borderId="0" xfId="0" applyFill="1" applyAlignment="1">
      <alignment wrapText="1"/>
    </xf>
    <xf numFmtId="164" fontId="0" fillId="7" borderId="0" xfId="1" applyNumberFormat="1" applyFont="1" applyFill="1" applyBorder="1" applyAlignment="1">
      <alignment vertical="top" wrapText="1"/>
    </xf>
    <xf numFmtId="164" fontId="0" fillId="7" borderId="13" xfId="1" applyNumberFormat="1" applyFont="1" applyFill="1" applyBorder="1" applyAlignment="1">
      <alignment vertical="top" wrapText="1"/>
    </xf>
    <xf numFmtId="43" fontId="0" fillId="7" borderId="0" xfId="1" applyFont="1" applyFill="1" applyAlignment="1">
      <alignment wrapText="1"/>
    </xf>
    <xf numFmtId="164" fontId="0" fillId="7" borderId="15" xfId="1" applyNumberFormat="1" applyFont="1" applyFill="1" applyBorder="1" applyAlignment="1">
      <alignment horizontal="right" vertical="top" wrapText="1"/>
    </xf>
    <xf numFmtId="164" fontId="0" fillId="7" borderId="15" xfId="1" applyNumberFormat="1" applyFont="1" applyFill="1" applyBorder="1" applyAlignment="1">
      <alignment vertical="top" wrapText="1"/>
    </xf>
    <xf numFmtId="164" fontId="0" fillId="7" borderId="16" xfId="1" applyNumberFormat="1" applyFont="1" applyFill="1" applyBorder="1" applyAlignment="1">
      <alignment vertical="top" wrapText="1"/>
    </xf>
    <xf numFmtId="0" fontId="2" fillId="7" borderId="0" xfId="0" applyFont="1" applyFill="1" applyAlignment="1">
      <alignment wrapText="1"/>
    </xf>
    <xf numFmtId="164" fontId="0" fillId="7" borderId="0" xfId="1" applyNumberFormat="1" applyFont="1" applyFill="1" applyBorder="1" applyAlignment="1">
      <alignment horizontal="right" vertical="top" wrapText="1"/>
    </xf>
    <xf numFmtId="164" fontId="0" fillId="7" borderId="10" xfId="1" applyNumberFormat="1" applyFont="1" applyFill="1" applyBorder="1" applyAlignment="1">
      <alignment vertical="top" wrapText="1"/>
    </xf>
    <xf numFmtId="164" fontId="0" fillId="7" borderId="11" xfId="1" applyNumberFormat="1" applyFont="1" applyFill="1" applyBorder="1" applyAlignment="1">
      <alignment vertical="top" wrapText="1"/>
    </xf>
    <xf numFmtId="164" fontId="0" fillId="7" borderId="15" xfId="1" applyNumberFormat="1" applyFont="1" applyFill="1" applyBorder="1" applyAlignment="1">
      <alignment horizontal="center" vertical="center" wrapText="1"/>
    </xf>
    <xf numFmtId="164" fontId="0" fillId="7" borderId="0" xfId="1" applyNumberFormat="1" applyFont="1" applyFill="1" applyBorder="1" applyAlignment="1">
      <alignment horizontal="center" vertical="center" wrapText="1"/>
    </xf>
    <xf numFmtId="164" fontId="0" fillId="0" borderId="0" xfId="0" applyNumberFormat="1" applyAlignment="1">
      <alignment wrapText="1"/>
    </xf>
    <xf numFmtId="0" fontId="2" fillId="2" borderId="1" xfId="0" applyFont="1" applyFill="1" applyBorder="1" applyAlignment="1">
      <alignment wrapText="1"/>
    </xf>
    <xf numFmtId="0" fontId="0" fillId="2" borderId="3" xfId="0" applyFill="1" applyBorder="1" applyAlignment="1">
      <alignment wrapText="1"/>
    </xf>
    <xf numFmtId="0" fontId="0" fillId="7" borderId="9" xfId="0"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4" xfId="0" applyFill="1" applyBorder="1" applyAlignment="1">
      <alignment wrapText="1"/>
    </xf>
    <xf numFmtId="0" fontId="0" fillId="7" borderId="16" xfId="0" applyFill="1" applyBorder="1" applyAlignment="1">
      <alignment wrapText="1"/>
    </xf>
    <xf numFmtId="0" fontId="2" fillId="2" borderId="4" xfId="0" applyFont="1" applyFill="1" applyBorder="1" applyAlignment="1">
      <alignment horizontal="left" wrapText="1"/>
    </xf>
    <xf numFmtId="0" fontId="3" fillId="7" borderId="0" xfId="0" applyFont="1" applyFill="1" applyAlignment="1">
      <alignment horizontal="left" wrapText="1"/>
    </xf>
    <xf numFmtId="0" fontId="2" fillId="0" borderId="0" xfId="0" applyFont="1" applyAlignment="1">
      <alignment horizontal="left" wrapText="1"/>
    </xf>
    <xf numFmtId="0" fontId="2" fillId="2" borderId="8" xfId="0" applyFont="1" applyFill="1" applyBorder="1" applyAlignment="1">
      <alignment wrapText="1"/>
    </xf>
    <xf numFmtId="0" fontId="2" fillId="3" borderId="17" xfId="0" applyFont="1" applyFill="1" applyBorder="1" applyAlignment="1">
      <alignment horizontal="left" wrapText="1"/>
    </xf>
    <xf numFmtId="0" fontId="2" fillId="3" borderId="18" xfId="0" applyFont="1" applyFill="1" applyBorder="1" applyAlignment="1">
      <alignment wrapText="1"/>
    </xf>
    <xf numFmtId="0" fontId="2" fillId="3" borderId="19" xfId="0" applyFont="1" applyFill="1" applyBorder="1" applyAlignment="1">
      <alignment wrapText="1"/>
    </xf>
    <xf numFmtId="167" fontId="0" fillId="7" borderId="9" xfId="0" applyNumberFormat="1" applyFill="1" applyBorder="1" applyAlignment="1">
      <alignment horizontal="left" vertical="center" wrapText="1"/>
    </xf>
    <xf numFmtId="0" fontId="0" fillId="7" borderId="10" xfId="0" applyFill="1" applyBorder="1" applyAlignment="1">
      <alignment vertical="center" wrapText="1"/>
    </xf>
    <xf numFmtId="22" fontId="0" fillId="7" borderId="0" xfId="0" applyNumberFormat="1" applyFill="1" applyAlignment="1">
      <alignment vertical="center" wrapText="1"/>
    </xf>
    <xf numFmtId="167" fontId="0" fillId="7" borderId="12" xfId="0" applyNumberFormat="1" applyFill="1" applyBorder="1" applyAlignment="1">
      <alignment horizontal="left" vertical="center" wrapText="1"/>
    </xf>
    <xf numFmtId="0" fontId="0" fillId="7" borderId="0" xfId="0" applyFill="1" applyAlignment="1">
      <alignment vertical="center" wrapText="1"/>
    </xf>
    <xf numFmtId="1" fontId="0" fillId="7" borderId="13" xfId="0" applyNumberFormat="1" applyFill="1" applyBorder="1" applyAlignment="1">
      <alignment vertical="center" wrapText="1"/>
    </xf>
    <xf numFmtId="0" fontId="2" fillId="9" borderId="17" xfId="0" applyFont="1" applyFill="1" applyBorder="1" applyAlignment="1">
      <alignment horizontal="left" wrapText="1"/>
    </xf>
    <xf numFmtId="0" fontId="2" fillId="9" borderId="18" xfId="0" applyFont="1" applyFill="1" applyBorder="1" applyAlignment="1">
      <alignment wrapText="1"/>
    </xf>
    <xf numFmtId="164" fontId="2" fillId="0" borderId="0" xfId="0" applyNumberFormat="1" applyFont="1" applyAlignment="1">
      <alignment wrapText="1"/>
    </xf>
    <xf numFmtId="0" fontId="2" fillId="2" borderId="6" xfId="0" applyFont="1" applyFill="1" applyBorder="1" applyAlignment="1">
      <alignment wrapText="1"/>
    </xf>
    <xf numFmtId="0" fontId="2" fillId="3" borderId="9" xfId="0" applyFont="1" applyFill="1" applyBorder="1" applyAlignment="1">
      <alignment horizontal="left" wrapText="1"/>
    </xf>
    <xf numFmtId="0" fontId="2" fillId="3" borderId="10" xfId="0" applyFont="1" applyFill="1" applyBorder="1" applyAlignment="1">
      <alignment wrapText="1"/>
    </xf>
    <xf numFmtId="0" fontId="2" fillId="3" borderId="11" xfId="0" applyFont="1" applyFill="1" applyBorder="1" applyAlignment="1">
      <alignment wrapText="1"/>
    </xf>
    <xf numFmtId="164" fontId="0" fillId="7" borderId="11" xfId="1" applyNumberFormat="1" applyFont="1" applyFill="1" applyBorder="1" applyAlignment="1">
      <alignment vertical="center" wrapText="1"/>
    </xf>
    <xf numFmtId="0" fontId="0" fillId="7" borderId="0" xfId="0" applyFill="1" applyAlignment="1">
      <alignment horizontal="left" vertical="center" wrapText="1"/>
    </xf>
    <xf numFmtId="164" fontId="0" fillId="7" borderId="13" xfId="1" applyNumberFormat="1" applyFont="1" applyFill="1" applyBorder="1" applyAlignment="1">
      <alignment vertical="center" wrapText="1"/>
    </xf>
    <xf numFmtId="0" fontId="2" fillId="9" borderId="14" xfId="0" applyFont="1" applyFill="1" applyBorder="1" applyAlignment="1">
      <alignment horizontal="left" wrapText="1"/>
    </xf>
    <xf numFmtId="0" fontId="2" fillId="9" borderId="15" xfId="0" applyFont="1" applyFill="1" applyBorder="1" applyAlignment="1">
      <alignment wrapText="1"/>
    </xf>
    <xf numFmtId="164" fontId="2" fillId="9" borderId="16" xfId="0" applyNumberFormat="1" applyFont="1" applyFill="1" applyBorder="1" applyAlignment="1">
      <alignment wrapText="1"/>
    </xf>
    <xf numFmtId="0" fontId="2" fillId="7" borderId="0" xfId="0" applyFont="1" applyFill="1" applyAlignment="1">
      <alignment horizontal="left" wrapText="1"/>
    </xf>
    <xf numFmtId="1" fontId="2" fillId="0" borderId="0" xfId="0" applyNumberFormat="1" applyFont="1" applyAlignment="1">
      <alignment wrapText="1"/>
    </xf>
    <xf numFmtId="0" fontId="0" fillId="7" borderId="10" xfId="0" applyFill="1" applyBorder="1" applyAlignment="1">
      <alignment wrapText="1"/>
    </xf>
    <xf numFmtId="43" fontId="0" fillId="0" borderId="0" xfId="1" applyFont="1" applyAlignment="1">
      <alignment wrapText="1"/>
    </xf>
    <xf numFmtId="164" fontId="2" fillId="0" borderId="0" xfId="1" applyNumberFormat="1" applyFont="1" applyFill="1" applyBorder="1" applyAlignment="1">
      <alignment horizontal="left" vertical="top" wrapText="1"/>
    </xf>
    <xf numFmtId="0" fontId="2" fillId="8" borderId="17" xfId="0" applyFont="1" applyFill="1" applyBorder="1" applyAlignment="1">
      <alignment wrapText="1"/>
    </xf>
    <xf numFmtId="0" fontId="2" fillId="8" borderId="18" xfId="0" applyFont="1" applyFill="1" applyBorder="1" applyAlignment="1">
      <alignment wrapText="1"/>
    </xf>
    <xf numFmtId="0" fontId="2" fillId="8" borderId="19" xfId="0" applyFont="1" applyFill="1" applyBorder="1" applyAlignment="1">
      <alignment wrapText="1"/>
    </xf>
    <xf numFmtId="14" fontId="0" fillId="7" borderId="12" xfId="0" applyNumberFormat="1" applyFill="1" applyBorder="1" applyAlignment="1">
      <alignment horizontal="left" wrapText="1"/>
    </xf>
    <xf numFmtId="0" fontId="0" fillId="7" borderId="13" xfId="0" applyFill="1" applyBorder="1" applyAlignment="1">
      <alignment horizontal="center" vertical="center" wrapText="1"/>
    </xf>
    <xf numFmtId="0" fontId="2" fillId="8" borderId="14" xfId="0" applyFont="1" applyFill="1" applyBorder="1" applyAlignment="1">
      <alignment wrapText="1"/>
    </xf>
    <xf numFmtId="0" fontId="2" fillId="8" borderId="15" xfId="0" applyFont="1" applyFill="1" applyBorder="1" applyAlignment="1">
      <alignment wrapText="1"/>
    </xf>
    <xf numFmtId="0" fontId="2" fillId="8" borderId="16" xfId="0" applyFont="1" applyFill="1" applyBorder="1" applyAlignment="1">
      <alignment horizontal="center" vertical="center" wrapText="1"/>
    </xf>
    <xf numFmtId="0" fontId="2" fillId="8" borderId="9" xfId="0" applyFont="1" applyFill="1" applyBorder="1" applyAlignment="1">
      <alignment wrapText="1"/>
    </xf>
    <xf numFmtId="0" fontId="2" fillId="8" borderId="10" xfId="0" applyFont="1" applyFill="1" applyBorder="1" applyAlignment="1">
      <alignment wrapText="1"/>
    </xf>
    <xf numFmtId="0" fontId="2" fillId="8" borderId="10" xfId="0" applyFont="1" applyFill="1" applyBorder="1" applyAlignment="1">
      <alignment horizontal="center" vertical="center" wrapText="1"/>
    </xf>
    <xf numFmtId="165" fontId="0" fillId="7" borderId="9" xfId="0" applyNumberFormat="1" applyFill="1" applyBorder="1" applyAlignment="1">
      <alignment horizontal="left" wrapText="1"/>
    </xf>
    <xf numFmtId="164" fontId="0" fillId="7" borderId="10" xfId="1" applyNumberFormat="1" applyFont="1" applyFill="1" applyBorder="1" applyAlignment="1">
      <alignment horizontal="center" vertical="center" wrapText="1"/>
    </xf>
    <xf numFmtId="166" fontId="0" fillId="7" borderId="13" xfId="3" applyNumberFormat="1" applyFont="1" applyFill="1" applyBorder="1" applyAlignment="1">
      <alignment horizontal="center" vertical="center" wrapText="1"/>
    </xf>
    <xf numFmtId="165" fontId="0" fillId="7" borderId="12" xfId="0" applyNumberFormat="1" applyFill="1" applyBorder="1" applyAlignment="1">
      <alignment horizontal="left" wrapText="1"/>
    </xf>
    <xf numFmtId="164" fontId="2" fillId="8" borderId="15" xfId="1" applyNumberFormat="1" applyFont="1" applyFill="1" applyBorder="1" applyAlignment="1">
      <alignment horizontal="center" vertical="center" wrapText="1"/>
    </xf>
    <xf numFmtId="9" fontId="2" fillId="8" borderId="16" xfId="3" applyFont="1" applyFill="1" applyBorder="1" applyAlignment="1">
      <alignment horizontal="center" vertical="center" wrapText="1"/>
    </xf>
    <xf numFmtId="165" fontId="0" fillId="7" borderId="12" xfId="0" applyNumberFormat="1" applyFill="1" applyBorder="1" applyAlignment="1">
      <alignment horizontal="left" vertical="center" wrapText="1"/>
    </xf>
    <xf numFmtId="165" fontId="0" fillId="7" borderId="0" xfId="0" applyNumberFormat="1" applyFill="1" applyAlignment="1">
      <alignment horizontal="center" vertical="center" wrapText="1"/>
    </xf>
    <xf numFmtId="21" fontId="0" fillId="7" borderId="0" xfId="0" applyNumberFormat="1" applyFill="1" applyAlignment="1">
      <alignment horizontal="center" vertical="center" wrapText="1"/>
    </xf>
    <xf numFmtId="2" fontId="0" fillId="7" borderId="0" xfId="0" applyNumberFormat="1" applyFill="1" applyAlignment="1">
      <alignment horizontal="center" vertical="center" wrapText="1"/>
    </xf>
    <xf numFmtId="1" fontId="2" fillId="8" borderId="15" xfId="0" applyNumberFormat="1" applyFont="1" applyFill="1" applyBorder="1" applyAlignment="1">
      <alignment wrapText="1"/>
    </xf>
    <xf numFmtId="2" fontId="2" fillId="8" borderId="15" xfId="0" applyNumberFormat="1" applyFont="1" applyFill="1" applyBorder="1" applyAlignment="1">
      <alignment horizontal="center" vertical="center" wrapText="1"/>
    </xf>
    <xf numFmtId="1" fontId="2" fillId="8" borderId="16" xfId="0" applyNumberFormat="1" applyFont="1" applyFill="1" applyBorder="1" applyAlignment="1">
      <alignment horizontal="center" vertical="center" wrapText="1"/>
    </xf>
    <xf numFmtId="4" fontId="0" fillId="7" borderId="13" xfId="0" applyNumberFormat="1" applyFill="1" applyBorder="1" applyAlignment="1">
      <alignment horizontal="center" vertical="center" wrapText="1"/>
    </xf>
    <xf numFmtId="0" fontId="0" fillId="7" borderId="11" xfId="0" applyFill="1" applyBorder="1"/>
    <xf numFmtId="0" fontId="0" fillId="7" borderId="13" xfId="0" applyFill="1" applyBorder="1" applyAlignment="1">
      <alignment horizontal="left"/>
    </xf>
    <xf numFmtId="0" fontId="2" fillId="7" borderId="12" xfId="0" applyFont="1" applyFill="1" applyBorder="1"/>
    <xf numFmtId="0" fontId="0" fillId="7" borderId="13" xfId="0" applyFill="1" applyBorder="1"/>
    <xf numFmtId="0" fontId="2" fillId="7" borderId="12" xfId="0" applyFont="1" applyFill="1" applyBorder="1" applyAlignment="1">
      <alignment horizontal="left" vertical="center"/>
    </xf>
    <xf numFmtId="0" fontId="8" fillId="7" borderId="13" xfId="0" applyFont="1" applyFill="1" applyBorder="1" applyAlignment="1">
      <alignment horizontal="left"/>
    </xf>
    <xf numFmtId="0" fontId="2" fillId="7" borderId="14" xfId="0" applyFont="1" applyFill="1" applyBorder="1"/>
    <xf numFmtId="0" fontId="0" fillId="7" borderId="16" xfId="0" applyFill="1" applyBorder="1"/>
    <xf numFmtId="0" fontId="0" fillId="7" borderId="12" xfId="0" applyFill="1" applyBorder="1"/>
    <xf numFmtId="0" fontId="0" fillId="7" borderId="9" xfId="0" applyFill="1" applyBorder="1"/>
    <xf numFmtId="0" fontId="0" fillId="7" borderId="14" xfId="0" applyFill="1" applyBorder="1"/>
    <xf numFmtId="0" fontId="0" fillId="7" borderId="10" xfId="0" applyFill="1" applyBorder="1"/>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0" xfId="0" applyFont="1" applyFill="1" applyAlignment="1">
      <alignment horizontal="center" vertical="center"/>
    </xf>
    <xf numFmtId="0" fontId="2" fillId="3" borderId="17" xfId="0" applyFont="1" applyFill="1" applyBorder="1"/>
    <xf numFmtId="0" fontId="0" fillId="3" borderId="18" xfId="0" applyFill="1" applyBorder="1"/>
    <xf numFmtId="0" fontId="0" fillId="7" borderId="0" xfId="0" applyFill="1" applyAlignment="1">
      <alignment horizontal="center" vertical="center"/>
    </xf>
    <xf numFmtId="0" fontId="0" fillId="7" borderId="0" xfId="0" applyFill="1" applyAlignment="1">
      <alignment vertical="center"/>
    </xf>
    <xf numFmtId="1" fontId="0" fillId="7" borderId="0" xfId="0" applyNumberFormat="1" applyFill="1" applyAlignment="1">
      <alignment horizontal="center" vertical="center"/>
    </xf>
    <xf numFmtId="164" fontId="0" fillId="7" borderId="0" xfId="1" applyNumberFormat="1" applyFont="1" applyFill="1" applyAlignment="1">
      <alignment wrapText="1"/>
    </xf>
    <xf numFmtId="0" fontId="4" fillId="7" borderId="0" xfId="0" applyFont="1" applyFill="1" applyAlignment="1">
      <alignment horizontal="left" vertical="center" wrapText="1"/>
    </xf>
    <xf numFmtId="0" fontId="6" fillId="7" borderId="13" xfId="0" applyFont="1" applyFill="1" applyBorder="1" applyAlignment="1">
      <alignment vertical="center" wrapText="1"/>
    </xf>
    <xf numFmtId="0" fontId="4" fillId="7" borderId="16" xfId="0" applyFont="1" applyFill="1" applyBorder="1" applyAlignment="1">
      <alignment wrapText="1"/>
    </xf>
    <xf numFmtId="0" fontId="0" fillId="7" borderId="15" xfId="0" applyFill="1" applyBorder="1" applyAlignment="1">
      <alignment vertical="center"/>
    </xf>
    <xf numFmtId="0" fontId="0" fillId="7" borderId="15" xfId="0" applyFill="1" applyBorder="1" applyAlignment="1">
      <alignment horizontal="center" vertical="center"/>
    </xf>
    <xf numFmtId="1" fontId="0" fillId="7" borderId="15" xfId="0" applyNumberFormat="1" applyFill="1" applyBorder="1" applyAlignment="1">
      <alignment horizontal="center" vertical="center"/>
    </xf>
    <xf numFmtId="0" fontId="7" fillId="0" borderId="13" xfId="0" applyFont="1" applyBorder="1" applyAlignment="1">
      <alignment horizontal="left" wrapText="1"/>
    </xf>
    <xf numFmtId="164" fontId="0" fillId="7" borderId="10" xfId="1" applyNumberFormat="1" applyFont="1" applyFill="1" applyBorder="1" applyAlignment="1">
      <alignment horizontal="left" vertical="top"/>
    </xf>
    <xf numFmtId="164" fontId="0" fillId="7" borderId="11" xfId="1" applyNumberFormat="1" applyFont="1" applyFill="1" applyBorder="1" applyAlignment="1">
      <alignment horizontal="left" vertical="top"/>
    </xf>
    <xf numFmtId="164" fontId="0" fillId="7" borderId="0" xfId="1" applyNumberFormat="1" applyFont="1" applyFill="1" applyBorder="1" applyAlignment="1">
      <alignment horizontal="left" vertical="top"/>
    </xf>
    <xf numFmtId="164" fontId="0" fillId="7" borderId="13" xfId="1" applyNumberFormat="1" applyFont="1" applyFill="1" applyBorder="1" applyAlignment="1">
      <alignment horizontal="left" vertical="top"/>
    </xf>
    <xf numFmtId="164" fontId="0" fillId="7" borderId="15" xfId="1" applyNumberFormat="1" applyFont="1" applyFill="1" applyBorder="1" applyAlignment="1">
      <alignment horizontal="left" vertical="top"/>
    </xf>
    <xf numFmtId="164" fontId="0" fillId="7" borderId="16" xfId="1" applyNumberFormat="1" applyFont="1" applyFill="1" applyBorder="1" applyAlignment="1">
      <alignment horizontal="left" vertical="top"/>
    </xf>
    <xf numFmtId="164" fontId="2" fillId="3" borderId="18" xfId="1" applyNumberFormat="1" applyFont="1" applyFill="1" applyBorder="1" applyAlignment="1">
      <alignment horizontal="left" vertical="top"/>
    </xf>
    <xf numFmtId="164" fontId="2" fillId="3" borderId="19" xfId="1" applyNumberFormat="1" applyFont="1" applyFill="1" applyBorder="1" applyAlignment="1">
      <alignment horizontal="left" vertical="top"/>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4" borderId="25" xfId="0" applyFont="1" applyFill="1" applyBorder="1" applyAlignment="1">
      <alignment horizontal="left" wrapText="1"/>
    </xf>
    <xf numFmtId="0" fontId="2" fillId="4" borderId="7" xfId="0" applyFont="1" applyFill="1" applyBorder="1" applyAlignment="1">
      <alignment horizontal="left"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8" borderId="11" xfId="0" applyFont="1" applyFill="1" applyBorder="1" applyAlignment="1">
      <alignment horizontal="center" wrapText="1"/>
    </xf>
    <xf numFmtId="0" fontId="2" fillId="8" borderId="16" xfId="0" applyFont="1" applyFill="1" applyBorder="1" applyAlignment="1">
      <alignment horizontal="center" wrapText="1"/>
    </xf>
    <xf numFmtId="0" fontId="5" fillId="2" borderId="9" xfId="0" applyFont="1" applyFill="1" applyBorder="1" applyAlignment="1">
      <alignment horizontal="center" wrapText="1"/>
    </xf>
    <xf numFmtId="0" fontId="5" fillId="2" borderId="11" xfId="0" applyFont="1" applyFill="1" applyBorder="1" applyAlignment="1">
      <alignment horizontal="center" wrapText="1"/>
    </xf>
    <xf numFmtId="0" fontId="3" fillId="5" borderId="20" xfId="0" applyFont="1" applyFill="1" applyBorder="1" applyAlignment="1">
      <alignment horizontal="left" wrapText="1"/>
    </xf>
    <xf numFmtId="0" fontId="3" fillId="5" borderId="21" xfId="0" applyFont="1" applyFill="1" applyBorder="1" applyAlignment="1">
      <alignment horizontal="left" wrapText="1"/>
    </xf>
    <xf numFmtId="0" fontId="5" fillId="2" borderId="17" xfId="0" applyFont="1" applyFill="1" applyBorder="1" applyAlignment="1">
      <alignment horizontal="center" wrapText="1"/>
    </xf>
    <xf numFmtId="0" fontId="5" fillId="2" borderId="19" xfId="0" applyFont="1" applyFill="1" applyBorder="1" applyAlignment="1">
      <alignment horizontal="center" wrapText="1"/>
    </xf>
    <xf numFmtId="0" fontId="2" fillId="8" borderId="17" xfId="0" applyFont="1" applyFill="1" applyBorder="1" applyAlignment="1">
      <alignment horizontal="center" wrapText="1"/>
    </xf>
    <xf numFmtId="0" fontId="2" fillId="8" borderId="19" xfId="0" applyFont="1" applyFill="1" applyBorder="1" applyAlignment="1">
      <alignment horizontal="center" wrapText="1"/>
    </xf>
    <xf numFmtId="0" fontId="2" fillId="8" borderId="10" xfId="0" applyFont="1" applyFill="1" applyBorder="1" applyAlignment="1">
      <alignment horizontal="center" wrapText="1"/>
    </xf>
    <xf numFmtId="0" fontId="2" fillId="8" borderId="15" xfId="0" applyFont="1" applyFill="1" applyBorder="1" applyAlignment="1">
      <alignment horizontal="center" wrapText="1"/>
    </xf>
    <xf numFmtId="0" fontId="2" fillId="8" borderId="9" xfId="0" applyFont="1" applyFill="1" applyBorder="1" applyAlignment="1">
      <alignment horizontal="center" wrapText="1"/>
    </xf>
    <xf numFmtId="0" fontId="2" fillId="8" borderId="14" xfId="0" applyFont="1" applyFill="1" applyBorder="1" applyAlignment="1">
      <alignment horizontal="center" wrapText="1"/>
    </xf>
    <xf numFmtId="0" fontId="2" fillId="3" borderId="29"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10" borderId="31" xfId="0" applyFont="1" applyFill="1" applyBorder="1" applyAlignment="1">
      <alignment horizontal="center" wrapText="1"/>
    </xf>
    <xf numFmtId="0" fontId="2" fillId="10" borderId="7" xfId="0" applyFont="1" applyFill="1" applyBorder="1" applyAlignment="1">
      <alignment horizontal="center" wrapText="1"/>
    </xf>
    <xf numFmtId="0" fontId="3" fillId="5" borderId="1" xfId="0" applyFont="1" applyFill="1" applyBorder="1" applyAlignment="1">
      <alignment horizontal="left"/>
    </xf>
    <xf numFmtId="0" fontId="3" fillId="5" borderId="3" xfId="0" applyFont="1" applyFill="1" applyBorder="1" applyAlignment="1">
      <alignment horizontal="left"/>
    </xf>
    <xf numFmtId="0" fontId="6" fillId="7" borderId="10" xfId="0" applyFont="1" applyFill="1" applyBorder="1" applyAlignment="1">
      <alignment horizontal="left" vertical="center" wrapText="1"/>
    </xf>
    <xf numFmtId="14" fontId="0" fillId="7" borderId="12" xfId="0" applyNumberFormat="1" applyFill="1" applyBorder="1" applyAlignment="1">
      <alignment horizontal="left" vertical="center" wrapText="1"/>
    </xf>
    <xf numFmtId="0" fontId="0" fillId="7" borderId="0" xfId="0" applyFill="1" applyBorder="1" applyAlignment="1">
      <alignment vertical="center"/>
    </xf>
    <xf numFmtId="0" fontId="0" fillId="7" borderId="0" xfId="0" applyFill="1" applyBorder="1" applyAlignment="1">
      <alignment horizontal="center" vertical="center"/>
    </xf>
    <xf numFmtId="1" fontId="0" fillId="7" borderId="0" xfId="0" applyNumberFormat="1" applyFill="1" applyBorder="1" applyAlignment="1">
      <alignment horizontal="center" vertical="center"/>
    </xf>
    <xf numFmtId="0" fontId="4" fillId="7" borderId="13" xfId="0" applyFont="1" applyFill="1" applyBorder="1" applyAlignment="1">
      <alignment vertical="center" wrapText="1"/>
    </xf>
    <xf numFmtId="0" fontId="6" fillId="7" borderId="11" xfId="0" applyFont="1" applyFill="1" applyBorder="1" applyAlignment="1">
      <alignment vertical="center" wrapText="1"/>
    </xf>
  </cellXfs>
  <cellStyles count="8">
    <cellStyle name="Comma" xfId="1" builtinId="3"/>
    <cellStyle name="Comma 2" xfId="2" xr:uid="{0AF41558-106B-4E4A-B488-FB74206AF0FF}"/>
    <cellStyle name="Comma 2 2" xfId="5" xr:uid="{347325DF-937D-43CE-AC7A-AFF4987A231E}"/>
    <cellStyle name="Comma 2 3" xfId="7" xr:uid="{76E9DE44-B733-4914-A72D-32D88494976F}"/>
    <cellStyle name="Comma 3" xfId="4" xr:uid="{D51552CB-E7BB-44D7-98DD-EA93DE984A01}"/>
    <cellStyle name="Comma 4" xfId="6" xr:uid="{48C29F33-FB27-4B93-AF7F-6B6FC56207E7}"/>
    <cellStyle name="Normal" xfId="0" builtinId="0"/>
    <cellStyle name="Percent" xfId="3"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26503</xdr:colOff>
      <xdr:row>38</xdr:row>
      <xdr:rowOff>19879</xdr:rowOff>
    </xdr:from>
    <xdr:to>
      <xdr:col>4</xdr:col>
      <xdr:colOff>1855303</xdr:colOff>
      <xdr:row>50</xdr:row>
      <xdr:rowOff>245166</xdr:rowOff>
    </xdr:to>
    <xdr:pic>
      <xdr:nvPicPr>
        <xdr:cNvPr id="3" name="Picture 2">
          <a:extLst>
            <a:ext uri="{FF2B5EF4-FFF2-40B4-BE49-F238E27FC236}">
              <a16:creationId xmlns:a16="http://schemas.microsoft.com/office/drawing/2014/main" id="{E18E0EA3-B2BB-4E81-B148-A06A8AFDE307}"/>
            </a:ext>
          </a:extLst>
        </xdr:cNvPr>
        <xdr:cNvPicPr>
          <a:picLocks noChangeAspect="1"/>
        </xdr:cNvPicPr>
      </xdr:nvPicPr>
      <xdr:blipFill>
        <a:blip xmlns:r="http://schemas.openxmlformats.org/officeDocument/2006/relationships" r:embed="rId1"/>
        <a:stretch>
          <a:fillRect/>
        </a:stretch>
      </xdr:blipFill>
      <xdr:spPr>
        <a:xfrm>
          <a:off x="5665303" y="10840279"/>
          <a:ext cx="4022035" cy="48237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6C82-5E94-453A-AAA0-062C8FF544D3}">
  <sheetPr codeName="Sheet1"/>
  <dimension ref="B2:K170"/>
  <sheetViews>
    <sheetView tabSelected="1" view="pageBreakPreview" topLeftCell="A106" zoomScaleNormal="115" zoomScaleSheetLayoutView="100" workbookViewId="0">
      <selection activeCell="C61" sqref="A1:XFD1048576"/>
    </sheetView>
  </sheetViews>
  <sheetFormatPr defaultRowHeight="21" x14ac:dyDescent="0.65"/>
  <cols>
    <col min="1" max="1" width="5" style="45" customWidth="1"/>
    <col min="2" max="2" width="36.5546875" style="45" customWidth="1"/>
    <col min="3" max="3" width="40.6640625" style="45" bestFit="1" customWidth="1"/>
    <col min="4" max="4" width="32" style="45" customWidth="1"/>
    <col min="5" max="5" width="27.44140625" style="45" customWidth="1"/>
    <col min="6" max="6" width="21" style="45" customWidth="1"/>
    <col min="7" max="7" width="14.5546875" style="45" customWidth="1"/>
    <col min="8" max="8" width="13.77734375" style="45" customWidth="1"/>
    <col min="9" max="9" width="9.5546875" style="45" customWidth="1"/>
    <col min="10" max="10" width="10.109375" style="45" customWidth="1"/>
    <col min="11" max="11" width="29" style="45" customWidth="1"/>
    <col min="12" max="16384" width="8.88671875" style="45"/>
  </cols>
  <sheetData>
    <row r="2" spans="2:7" ht="21.6" x14ac:dyDescent="0.7">
      <c r="C2" s="162" t="s">
        <v>144</v>
      </c>
      <c r="D2" s="163"/>
      <c r="E2" s="164"/>
    </row>
    <row r="4" spans="2:7" ht="21.6" x14ac:dyDescent="0.7">
      <c r="B4" s="165" t="s">
        <v>145</v>
      </c>
      <c r="C4" s="166"/>
      <c r="G4" s="46"/>
    </row>
    <row r="5" spans="2:7" ht="43.2" x14ac:dyDescent="0.7">
      <c r="B5" s="47" t="s">
        <v>35</v>
      </c>
      <c r="C5" s="48"/>
    </row>
    <row r="6" spans="2:7" ht="30" customHeight="1" x14ac:dyDescent="0.65">
      <c r="B6" s="183" t="s">
        <v>146</v>
      </c>
      <c r="C6" s="187" t="s">
        <v>0</v>
      </c>
      <c r="D6" s="187" t="s">
        <v>1</v>
      </c>
      <c r="E6" s="167" t="s">
        <v>2</v>
      </c>
      <c r="F6" s="168"/>
      <c r="G6" s="185" t="s">
        <v>7</v>
      </c>
    </row>
    <row r="7" spans="2:7" ht="43.2" x14ac:dyDescent="0.65">
      <c r="B7" s="184"/>
      <c r="C7" s="188"/>
      <c r="D7" s="188"/>
      <c r="E7" s="12" t="s">
        <v>32</v>
      </c>
      <c r="F7" s="12" t="s">
        <v>33</v>
      </c>
      <c r="G7" s="186"/>
    </row>
    <row r="8" spans="2:7" ht="21.6" x14ac:dyDescent="0.7">
      <c r="B8" s="3" t="s">
        <v>36</v>
      </c>
      <c r="C8" s="49">
        <v>263</v>
      </c>
      <c r="D8" s="50">
        <v>205272</v>
      </c>
      <c r="E8" s="50">
        <v>0</v>
      </c>
      <c r="F8" s="50">
        <v>589.91000000000008</v>
      </c>
      <c r="G8" s="51">
        <f>+D8-E8-F8</f>
        <v>204682.09</v>
      </c>
    </row>
    <row r="9" spans="2:7" ht="21.6" x14ac:dyDescent="0.7">
      <c r="B9" s="3" t="s">
        <v>3</v>
      </c>
      <c r="C9" s="49">
        <v>259</v>
      </c>
      <c r="D9" s="50">
        <v>202876</v>
      </c>
      <c r="E9" s="50">
        <v>0</v>
      </c>
      <c r="F9" s="50">
        <v>539.91000000000008</v>
      </c>
      <c r="G9" s="51">
        <f t="shared" ref="G9:G13" si="0">+D9-E9-F9</f>
        <v>202336.09</v>
      </c>
    </row>
    <row r="10" spans="2:7" ht="21.6" x14ac:dyDescent="0.7">
      <c r="B10" s="3" t="s">
        <v>4</v>
      </c>
      <c r="C10" s="146">
        <v>4</v>
      </c>
      <c r="D10" s="50">
        <v>2396</v>
      </c>
      <c r="E10" s="50">
        <v>0</v>
      </c>
      <c r="F10" s="50">
        <v>50</v>
      </c>
      <c r="G10" s="51">
        <f t="shared" si="0"/>
        <v>2346</v>
      </c>
    </row>
    <row r="11" spans="2:7" ht="21.6" x14ac:dyDescent="0.7">
      <c r="B11" s="3" t="s">
        <v>47</v>
      </c>
      <c r="C11" s="146">
        <v>2</v>
      </c>
      <c r="D11" s="50">
        <v>1122</v>
      </c>
      <c r="E11" s="50">
        <v>0</v>
      </c>
      <c r="F11" s="50">
        <v>0</v>
      </c>
      <c r="G11" s="51">
        <f t="shared" si="0"/>
        <v>1122</v>
      </c>
    </row>
    <row r="12" spans="2:7" ht="21.6" x14ac:dyDescent="0.7">
      <c r="B12" s="3" t="s">
        <v>5</v>
      </c>
      <c r="C12" s="146">
        <v>2</v>
      </c>
      <c r="D12" s="50">
        <v>1274</v>
      </c>
      <c r="E12" s="50">
        <v>0</v>
      </c>
      <c r="F12" s="50">
        <v>50</v>
      </c>
      <c r="G12" s="51">
        <f t="shared" si="0"/>
        <v>1224</v>
      </c>
    </row>
    <row r="13" spans="2:7" ht="21.6" x14ac:dyDescent="0.7">
      <c r="B13" s="3" t="s">
        <v>34</v>
      </c>
      <c r="C13" s="52">
        <v>0</v>
      </c>
      <c r="D13" s="50">
        <v>0</v>
      </c>
      <c r="E13" s="50">
        <v>0</v>
      </c>
      <c r="F13" s="50">
        <v>0</v>
      </c>
      <c r="G13" s="51">
        <f t="shared" si="0"/>
        <v>0</v>
      </c>
    </row>
    <row r="14" spans="2:7" ht="22.2" thickBot="1" x14ac:dyDescent="0.75">
      <c r="B14" s="32" t="s">
        <v>6</v>
      </c>
      <c r="C14" s="53">
        <v>1</v>
      </c>
      <c r="D14" s="54"/>
      <c r="E14" s="54"/>
      <c r="F14" s="54"/>
      <c r="G14" s="55"/>
    </row>
    <row r="15" spans="2:7" ht="22.2" thickBot="1" x14ac:dyDescent="0.75">
      <c r="B15" s="56"/>
      <c r="C15" s="57"/>
      <c r="D15" s="50"/>
      <c r="E15" s="50"/>
      <c r="F15" s="50"/>
      <c r="G15" s="50"/>
    </row>
    <row r="16" spans="2:7" ht="28.5" customHeight="1" thickBot="1" x14ac:dyDescent="0.7">
      <c r="B16" s="13" t="s">
        <v>146</v>
      </c>
      <c r="C16" s="14" t="s">
        <v>0</v>
      </c>
      <c r="D16" s="6" t="s">
        <v>7</v>
      </c>
    </row>
    <row r="17" spans="2:6" ht="21.6" x14ac:dyDescent="0.7">
      <c r="B17" s="26" t="s">
        <v>8</v>
      </c>
      <c r="C17" s="58">
        <v>201</v>
      </c>
      <c r="D17" s="59">
        <v>130386.16000000003</v>
      </c>
    </row>
    <row r="18" spans="2:6" ht="21.6" x14ac:dyDescent="0.7">
      <c r="B18" s="3" t="s">
        <v>3</v>
      </c>
      <c r="C18" s="50">
        <v>199</v>
      </c>
      <c r="D18" s="51">
        <v>129800.17000000003</v>
      </c>
    </row>
    <row r="19" spans="2:6" ht="21.6" x14ac:dyDescent="0.7">
      <c r="B19" s="3" t="s">
        <v>4</v>
      </c>
      <c r="C19" s="50">
        <v>2</v>
      </c>
      <c r="D19" s="51">
        <v>585.99</v>
      </c>
    </row>
    <row r="20" spans="2:6" ht="21.6" x14ac:dyDescent="0.7">
      <c r="B20" s="3" t="s">
        <v>47</v>
      </c>
      <c r="C20" s="50">
        <v>2</v>
      </c>
      <c r="D20" s="51">
        <v>585.99</v>
      </c>
    </row>
    <row r="21" spans="2:6" ht="21.6" x14ac:dyDescent="0.7">
      <c r="B21" s="3" t="s">
        <v>74</v>
      </c>
      <c r="C21" s="50">
        <v>0</v>
      </c>
      <c r="D21" s="51">
        <v>0</v>
      </c>
    </row>
    <row r="22" spans="2:6" ht="21.6" x14ac:dyDescent="0.7">
      <c r="B22" s="3" t="s">
        <v>5</v>
      </c>
      <c r="C22" s="50">
        <v>0</v>
      </c>
      <c r="D22" s="51">
        <v>0</v>
      </c>
    </row>
    <row r="23" spans="2:6" ht="22.2" thickBot="1" x14ac:dyDescent="0.75">
      <c r="B23" s="32" t="s">
        <v>9</v>
      </c>
      <c r="C23" s="60">
        <v>1</v>
      </c>
      <c r="D23" s="55"/>
    </row>
    <row r="24" spans="2:6" ht="21.6" x14ac:dyDescent="0.7">
      <c r="B24" s="56"/>
      <c r="C24" s="61"/>
      <c r="D24" s="50"/>
      <c r="F24" s="62"/>
    </row>
    <row r="25" spans="2:6" ht="43.2" x14ac:dyDescent="0.7">
      <c r="B25" s="63" t="s">
        <v>147</v>
      </c>
      <c r="C25" s="64"/>
    </row>
    <row r="26" spans="2:6" ht="22.2" thickBot="1" x14ac:dyDescent="0.7">
      <c r="B26" s="1" t="s">
        <v>30</v>
      </c>
      <c r="C26" s="1" t="s">
        <v>31</v>
      </c>
    </row>
    <row r="27" spans="2:6" x14ac:dyDescent="0.65">
      <c r="B27" s="65" t="s">
        <v>189</v>
      </c>
      <c r="C27" s="66" t="s">
        <v>190</v>
      </c>
    </row>
    <row r="28" spans="2:6" x14ac:dyDescent="0.65">
      <c r="B28" s="67" t="s">
        <v>95</v>
      </c>
      <c r="C28" s="16" t="s">
        <v>191</v>
      </c>
    </row>
    <row r="29" spans="2:6" x14ac:dyDescent="0.65">
      <c r="B29" s="67"/>
      <c r="C29" s="16" t="s">
        <v>192</v>
      </c>
    </row>
    <row r="30" spans="2:6" x14ac:dyDescent="0.65">
      <c r="B30" s="67"/>
      <c r="C30" s="16" t="s">
        <v>193</v>
      </c>
    </row>
    <row r="31" spans="2:6" x14ac:dyDescent="0.65">
      <c r="B31" s="67"/>
      <c r="C31" s="16" t="s">
        <v>96</v>
      </c>
    </row>
    <row r="32" spans="2:6" x14ac:dyDescent="0.65">
      <c r="B32" s="67"/>
      <c r="C32" s="16" t="s">
        <v>194</v>
      </c>
    </row>
    <row r="33" spans="2:8" x14ac:dyDescent="0.65">
      <c r="B33" s="67"/>
      <c r="C33" s="16" t="s">
        <v>195</v>
      </c>
      <c r="D33" s="67"/>
    </row>
    <row r="34" spans="2:8" x14ac:dyDescent="0.65">
      <c r="B34" s="67"/>
      <c r="C34" s="16" t="s">
        <v>101</v>
      </c>
    </row>
    <row r="35" spans="2:8" ht="21.6" thickBot="1" x14ac:dyDescent="0.7">
      <c r="B35" s="68"/>
      <c r="C35" s="69" t="s">
        <v>97</v>
      </c>
    </row>
    <row r="36" spans="2:8" x14ac:dyDescent="0.65">
      <c r="B36" s="49"/>
      <c r="C36" s="49"/>
    </row>
    <row r="37" spans="2:8" ht="21.6" x14ac:dyDescent="0.7">
      <c r="B37" s="173" t="s">
        <v>148</v>
      </c>
      <c r="C37" s="174"/>
    </row>
    <row r="38" spans="2:8" ht="22.2" thickBot="1" x14ac:dyDescent="0.75">
      <c r="B38" s="70" t="s">
        <v>76</v>
      </c>
      <c r="C38" s="71"/>
    </row>
    <row r="39" spans="2:8" ht="21.6" x14ac:dyDescent="0.7">
      <c r="B39" s="189" t="s">
        <v>78</v>
      </c>
      <c r="C39" s="190"/>
      <c r="D39"/>
      <c r="E39"/>
      <c r="F39"/>
      <c r="G39"/>
      <c r="H39"/>
    </row>
    <row r="40" spans="2:8" ht="21.6" x14ac:dyDescent="0.7">
      <c r="B40" s="128" t="s">
        <v>79</v>
      </c>
      <c r="C40" s="16" t="s">
        <v>103</v>
      </c>
      <c r="D40"/>
      <c r="E40"/>
      <c r="F40"/>
      <c r="G40"/>
      <c r="H40"/>
    </row>
    <row r="41" spans="2:8" ht="21.6" x14ac:dyDescent="0.7">
      <c r="B41" s="128" t="s">
        <v>80</v>
      </c>
      <c r="C41" s="129" t="s">
        <v>13</v>
      </c>
      <c r="D41"/>
      <c r="E41"/>
      <c r="F41"/>
      <c r="G41"/>
      <c r="H41"/>
    </row>
    <row r="42" spans="2:8" ht="21.6" x14ac:dyDescent="0.7">
      <c r="B42" s="128" t="s">
        <v>81</v>
      </c>
      <c r="C42" s="127">
        <v>72520</v>
      </c>
      <c r="D42"/>
      <c r="E42"/>
      <c r="F42"/>
      <c r="G42"/>
      <c r="H42"/>
    </row>
    <row r="43" spans="2:8" ht="21.6" x14ac:dyDescent="0.7">
      <c r="B43" s="128" t="s">
        <v>82</v>
      </c>
      <c r="C43" s="129" t="s">
        <v>157</v>
      </c>
      <c r="D43"/>
      <c r="E43"/>
      <c r="F43"/>
      <c r="G43"/>
      <c r="H43"/>
    </row>
    <row r="44" spans="2:8" ht="105" x14ac:dyDescent="0.65">
      <c r="B44" s="35" t="s">
        <v>83</v>
      </c>
      <c r="C44" s="16" t="s">
        <v>158</v>
      </c>
      <c r="D44"/>
      <c r="E44"/>
      <c r="F44"/>
      <c r="G44"/>
      <c r="H44"/>
    </row>
    <row r="45" spans="2:8" ht="21.6" x14ac:dyDescent="0.65">
      <c r="B45" s="35" t="s">
        <v>103</v>
      </c>
      <c r="C45" s="16" t="s">
        <v>159</v>
      </c>
      <c r="D45"/>
      <c r="E45"/>
      <c r="F45"/>
      <c r="G45"/>
      <c r="H45"/>
    </row>
    <row r="46" spans="2:8" ht="43.2" x14ac:dyDescent="0.7">
      <c r="B46" s="130" t="s">
        <v>84</v>
      </c>
      <c r="C46" s="29" t="s">
        <v>160</v>
      </c>
      <c r="D46"/>
      <c r="E46"/>
      <c r="F46"/>
      <c r="G46"/>
      <c r="H46"/>
    </row>
    <row r="47" spans="2:8" ht="21.6" x14ac:dyDescent="0.7">
      <c r="B47" s="28" t="s">
        <v>85</v>
      </c>
      <c r="C47" s="131" t="s">
        <v>86</v>
      </c>
      <c r="D47"/>
      <c r="E47"/>
      <c r="F47"/>
      <c r="G47"/>
      <c r="H47"/>
    </row>
    <row r="48" spans="2:8" ht="21.6" x14ac:dyDescent="0.7">
      <c r="B48" s="128" t="s">
        <v>87</v>
      </c>
      <c r="C48" s="16" t="s">
        <v>161</v>
      </c>
      <c r="D48"/>
      <c r="E48"/>
      <c r="F48"/>
      <c r="G48"/>
      <c r="H48"/>
    </row>
    <row r="49" spans="2:8" ht="21.6" x14ac:dyDescent="0.7">
      <c r="B49" s="3" t="s">
        <v>88</v>
      </c>
      <c r="C49" s="16" t="s">
        <v>162</v>
      </c>
      <c r="D49"/>
      <c r="E49"/>
      <c r="F49"/>
      <c r="G49"/>
      <c r="H49"/>
    </row>
    <row r="50" spans="2:8" ht="21.6" x14ac:dyDescent="0.7">
      <c r="B50" s="128" t="s">
        <v>89</v>
      </c>
      <c r="C50" s="36" t="s">
        <v>163</v>
      </c>
      <c r="D50"/>
      <c r="E50"/>
      <c r="F50"/>
      <c r="G50"/>
      <c r="H50"/>
    </row>
    <row r="51" spans="2:8" ht="22.2" thickBot="1" x14ac:dyDescent="0.75">
      <c r="B51" s="132" t="s">
        <v>90</v>
      </c>
      <c r="C51" s="133" t="s">
        <v>94</v>
      </c>
      <c r="D51"/>
      <c r="E51"/>
      <c r="F51"/>
      <c r="G51"/>
      <c r="H51"/>
    </row>
    <row r="52" spans="2:8" x14ac:dyDescent="0.65">
      <c r="B52"/>
      <c r="C52"/>
      <c r="D52"/>
      <c r="E52"/>
      <c r="F52"/>
      <c r="G52"/>
      <c r="H52"/>
    </row>
    <row r="53" spans="2:8" ht="21.6" x14ac:dyDescent="0.7">
      <c r="B53" s="56"/>
      <c r="C53" s="49"/>
    </row>
    <row r="54" spans="2:8" ht="21.6" x14ac:dyDescent="0.7">
      <c r="B54" s="70" t="s">
        <v>77</v>
      </c>
      <c r="C54" s="49"/>
    </row>
    <row r="55" spans="2:8" ht="22.2" thickBot="1" x14ac:dyDescent="0.75">
      <c r="B55" s="194" t="s">
        <v>92</v>
      </c>
      <c r="C55" s="195"/>
      <c r="D55"/>
      <c r="E55"/>
      <c r="F55"/>
      <c r="G55"/>
      <c r="H55"/>
    </row>
    <row r="56" spans="2:8" ht="21.6" x14ac:dyDescent="0.7">
      <c r="B56" s="26" t="s">
        <v>79</v>
      </c>
      <c r="C56" s="126" t="s">
        <v>142</v>
      </c>
      <c r="D56"/>
      <c r="E56"/>
      <c r="F56"/>
      <c r="G56"/>
      <c r="H56"/>
    </row>
    <row r="57" spans="2:8" ht="21.6" x14ac:dyDescent="0.7">
      <c r="B57" s="3" t="s">
        <v>80</v>
      </c>
      <c r="C57" s="16" t="s">
        <v>16</v>
      </c>
      <c r="D57"/>
      <c r="E57"/>
      <c r="F57"/>
      <c r="G57"/>
      <c r="H57"/>
    </row>
    <row r="58" spans="2:8" ht="21.6" x14ac:dyDescent="0.7">
      <c r="B58" s="3" t="s">
        <v>81</v>
      </c>
      <c r="C58" s="127">
        <v>71952</v>
      </c>
      <c r="D58"/>
      <c r="E58"/>
      <c r="F58"/>
      <c r="G58"/>
      <c r="H58"/>
    </row>
    <row r="59" spans="2:8" ht="21.6" x14ac:dyDescent="0.7">
      <c r="B59" s="3" t="s">
        <v>82</v>
      </c>
      <c r="C59" s="127">
        <v>6538163268</v>
      </c>
      <c r="D59"/>
      <c r="E59"/>
      <c r="F59"/>
      <c r="G59"/>
      <c r="H59"/>
    </row>
    <row r="60" spans="2:8" ht="42" x14ac:dyDescent="0.65">
      <c r="B60" s="37" t="s">
        <v>83</v>
      </c>
      <c r="C60" s="27" t="s">
        <v>153</v>
      </c>
      <c r="D60"/>
      <c r="E60"/>
      <c r="F60"/>
      <c r="G60"/>
      <c r="H60"/>
    </row>
    <row r="61" spans="2:8" ht="151.19999999999999" x14ac:dyDescent="0.7">
      <c r="B61" s="28" t="s">
        <v>84</v>
      </c>
      <c r="C61" s="31" t="s">
        <v>154</v>
      </c>
      <c r="D61"/>
      <c r="E61"/>
      <c r="F61"/>
      <c r="G61"/>
      <c r="H61"/>
    </row>
    <row r="62" spans="2:8" ht="21.6" x14ac:dyDescent="0.7">
      <c r="B62" s="28" t="s">
        <v>85</v>
      </c>
      <c r="C62" s="153" t="s">
        <v>141</v>
      </c>
      <c r="D62"/>
      <c r="E62"/>
      <c r="F62"/>
      <c r="G62"/>
      <c r="H62"/>
    </row>
    <row r="63" spans="2:8" ht="21.6" x14ac:dyDescent="0.7">
      <c r="B63" s="3" t="s">
        <v>87</v>
      </c>
      <c r="C63" s="16" t="s">
        <v>155</v>
      </c>
      <c r="D63"/>
      <c r="E63"/>
      <c r="F63"/>
      <c r="G63"/>
      <c r="H63"/>
    </row>
    <row r="64" spans="2:8" ht="39.6" customHeight="1" x14ac:dyDescent="0.7">
      <c r="B64" s="3" t="s">
        <v>88</v>
      </c>
      <c r="C64" s="16" t="s">
        <v>156</v>
      </c>
      <c r="D64"/>
      <c r="E64"/>
      <c r="F64"/>
      <c r="G64"/>
      <c r="H64"/>
    </row>
    <row r="65" spans="2:8" ht="21.6" x14ac:dyDescent="0.7">
      <c r="B65" s="3" t="s">
        <v>89</v>
      </c>
      <c r="C65" s="36" t="s">
        <v>107</v>
      </c>
      <c r="D65"/>
      <c r="E65"/>
      <c r="F65"/>
      <c r="G65"/>
      <c r="H65"/>
    </row>
    <row r="66" spans="2:8" ht="22.2" thickBot="1" x14ac:dyDescent="0.75">
      <c r="B66" s="32" t="s">
        <v>90</v>
      </c>
      <c r="C66" s="33" t="s">
        <v>94</v>
      </c>
      <c r="D66"/>
      <c r="E66"/>
      <c r="F66"/>
      <c r="G66"/>
      <c r="H66"/>
    </row>
    <row r="68" spans="2:8" ht="22.2" thickBot="1" x14ac:dyDescent="0.75">
      <c r="B68" s="73" t="s">
        <v>188</v>
      </c>
    </row>
    <row r="69" spans="2:8" ht="43.8" thickBot="1" x14ac:dyDescent="0.75">
      <c r="B69" s="74" t="s">
        <v>10</v>
      </c>
      <c r="C69" s="75" t="s">
        <v>60</v>
      </c>
      <c r="D69" s="75" t="s">
        <v>75</v>
      </c>
      <c r="E69" s="75" t="s">
        <v>61</v>
      </c>
      <c r="F69" s="75" t="s">
        <v>62</v>
      </c>
      <c r="G69" s="75" t="s">
        <v>63</v>
      </c>
      <c r="H69" s="76" t="s">
        <v>64</v>
      </c>
    </row>
    <row r="70" spans="2:8" x14ac:dyDescent="0.65">
      <c r="B70" s="80">
        <v>45676.596504629626</v>
      </c>
      <c r="C70" s="81" t="s">
        <v>151</v>
      </c>
      <c r="D70" s="81" t="s">
        <v>140</v>
      </c>
      <c r="E70" s="147" t="s">
        <v>139</v>
      </c>
      <c r="F70" s="79">
        <v>45676.695208333331</v>
      </c>
      <c r="G70" s="81">
        <v>1</v>
      </c>
      <c r="H70" s="82">
        <v>280</v>
      </c>
    </row>
    <row r="71" spans="2:8" ht="42" x14ac:dyDescent="0.65">
      <c r="B71" s="80">
        <v>45676.385694444441</v>
      </c>
      <c r="C71" s="81" t="s">
        <v>125</v>
      </c>
      <c r="D71" s="81" t="s">
        <v>150</v>
      </c>
      <c r="E71" s="30" t="s">
        <v>152</v>
      </c>
      <c r="F71" s="79">
        <v>45676.905150462961</v>
      </c>
      <c r="G71" s="81">
        <v>1</v>
      </c>
      <c r="H71" s="82">
        <v>265</v>
      </c>
    </row>
    <row r="72" spans="2:8" x14ac:dyDescent="0.65">
      <c r="B72" s="80">
        <v>45676</v>
      </c>
      <c r="C72" s="81" t="s">
        <v>127</v>
      </c>
      <c r="D72" s="81" t="s">
        <v>140</v>
      </c>
      <c r="E72" s="147" t="s">
        <v>139</v>
      </c>
      <c r="F72" s="79">
        <v>45676.596504629626</v>
      </c>
      <c r="G72" s="81">
        <v>1</v>
      </c>
      <c r="H72" s="82">
        <v>994</v>
      </c>
    </row>
    <row r="73" spans="2:8" ht="42.6" thickBot="1" x14ac:dyDescent="0.7">
      <c r="B73" s="80">
        <v>45676</v>
      </c>
      <c r="C73" s="81" t="s">
        <v>20</v>
      </c>
      <c r="D73" s="81" t="s">
        <v>150</v>
      </c>
      <c r="E73" s="30" t="s">
        <v>152</v>
      </c>
      <c r="F73" s="79">
        <v>45676.385694444441</v>
      </c>
      <c r="G73" s="81">
        <v>1</v>
      </c>
      <c r="H73" s="82">
        <v>857</v>
      </c>
    </row>
    <row r="74" spans="2:8" ht="22.2" thickBot="1" x14ac:dyDescent="0.75">
      <c r="B74" s="83" t="s">
        <v>65</v>
      </c>
      <c r="C74" s="84"/>
      <c r="D74" s="84"/>
      <c r="E74" s="84"/>
      <c r="F74" s="84"/>
      <c r="G74" s="84">
        <f>SUM(G70:G73)</f>
        <v>4</v>
      </c>
      <c r="H74" s="84">
        <f>SUM(H70:H73)</f>
        <v>2396</v>
      </c>
    </row>
    <row r="75" spans="2:8" ht="21.6" x14ac:dyDescent="0.7">
      <c r="B75" s="72"/>
      <c r="C75" s="46" t="s">
        <v>98</v>
      </c>
      <c r="D75" s="46"/>
      <c r="E75" s="46"/>
      <c r="F75" s="46"/>
      <c r="G75" s="85"/>
    </row>
    <row r="76" spans="2:8" ht="22.2" thickBot="1" x14ac:dyDescent="0.75">
      <c r="B76" s="86" t="s">
        <v>72</v>
      </c>
    </row>
    <row r="77" spans="2:8" ht="43.8" thickBot="1" x14ac:dyDescent="0.75">
      <c r="B77" s="87" t="s">
        <v>10</v>
      </c>
      <c r="C77" s="88" t="s">
        <v>60</v>
      </c>
      <c r="D77" s="88" t="s">
        <v>75</v>
      </c>
      <c r="E77" s="88" t="s">
        <v>61</v>
      </c>
      <c r="F77" s="88" t="s">
        <v>62</v>
      </c>
      <c r="G77" s="88" t="s">
        <v>63</v>
      </c>
      <c r="H77" s="89" t="s">
        <v>64</v>
      </c>
    </row>
    <row r="78" spans="2:8" ht="42" x14ac:dyDescent="0.65">
      <c r="B78" s="77">
        <v>45676</v>
      </c>
      <c r="C78" s="44" t="s">
        <v>13</v>
      </c>
      <c r="D78" s="44" t="s">
        <v>150</v>
      </c>
      <c r="E78" s="198" t="s">
        <v>152</v>
      </c>
      <c r="F78" s="21" t="s">
        <v>164</v>
      </c>
      <c r="G78" s="78">
        <v>1</v>
      </c>
      <c r="H78" s="90">
        <v>220</v>
      </c>
    </row>
    <row r="79" spans="2:8" ht="42" x14ac:dyDescent="0.65">
      <c r="B79" s="80">
        <v>45676</v>
      </c>
      <c r="C79" s="91" t="s">
        <v>26</v>
      </c>
      <c r="D79" s="91" t="s">
        <v>150</v>
      </c>
      <c r="E79" s="30" t="s">
        <v>152</v>
      </c>
      <c r="F79" s="25" t="s">
        <v>165</v>
      </c>
      <c r="G79" s="81">
        <v>1</v>
      </c>
      <c r="H79" s="92">
        <v>365.99</v>
      </c>
    </row>
    <row r="80" spans="2:8" ht="22.2" thickBot="1" x14ac:dyDescent="0.75">
      <c r="B80" s="93" t="s">
        <v>65</v>
      </c>
      <c r="C80" s="94"/>
      <c r="D80" s="94"/>
      <c r="E80" s="94"/>
      <c r="F80" s="94"/>
      <c r="G80" s="94">
        <f>SUM(G78:G79)</f>
        <v>2</v>
      </c>
      <c r="H80" s="95">
        <f>SUM(H78:H79)</f>
        <v>585.99</v>
      </c>
    </row>
    <row r="81" spans="2:7" ht="21.6" x14ac:dyDescent="0.7">
      <c r="B81" s="96"/>
      <c r="C81" s="56"/>
      <c r="D81" s="56"/>
      <c r="E81" s="56"/>
      <c r="F81" s="56"/>
      <c r="G81" s="56"/>
    </row>
    <row r="82" spans="2:7" ht="21.6" x14ac:dyDescent="0.7">
      <c r="B82" s="191" t="s">
        <v>185</v>
      </c>
      <c r="C82" s="192"/>
      <c r="D82" s="192"/>
      <c r="E82" s="193"/>
      <c r="F82" s="46"/>
      <c r="G82" s="97"/>
    </row>
    <row r="83" spans="2:7" ht="36.75" customHeight="1" thickBot="1" x14ac:dyDescent="0.75">
      <c r="B83" s="139" t="s">
        <v>11</v>
      </c>
      <c r="C83" s="140" t="s">
        <v>108</v>
      </c>
      <c r="D83" s="138" t="s">
        <v>109</v>
      </c>
      <c r="E83" s="138" t="s">
        <v>110</v>
      </c>
      <c r="F83" s="46"/>
      <c r="G83" s="97"/>
    </row>
    <row r="84" spans="2:7" ht="21.6" x14ac:dyDescent="0.7">
      <c r="B84" s="135" t="s">
        <v>111</v>
      </c>
      <c r="C84" s="137" t="s">
        <v>112</v>
      </c>
      <c r="D84" s="154">
        <v>13</v>
      </c>
      <c r="E84" s="155">
        <v>6</v>
      </c>
      <c r="F84" s="46"/>
      <c r="G84" s="97"/>
    </row>
    <row r="85" spans="2:7" ht="21.6" x14ac:dyDescent="0.7">
      <c r="B85" s="134" t="s">
        <v>18</v>
      </c>
      <c r="C85" s="2" t="s">
        <v>112</v>
      </c>
      <c r="D85" s="156">
        <v>19</v>
      </c>
      <c r="E85" s="157">
        <v>16</v>
      </c>
      <c r="F85" s="46"/>
      <c r="G85" s="97"/>
    </row>
    <row r="86" spans="2:7" ht="21.6" x14ac:dyDescent="0.7">
      <c r="B86" s="134" t="s">
        <v>113</v>
      </c>
      <c r="C86" s="2" t="s">
        <v>112</v>
      </c>
      <c r="D86" s="156">
        <v>10</v>
      </c>
      <c r="E86" s="157">
        <v>9</v>
      </c>
      <c r="F86" s="46"/>
    </row>
    <row r="87" spans="2:7" ht="21.6" x14ac:dyDescent="0.7">
      <c r="B87" s="134" t="s">
        <v>114</v>
      </c>
      <c r="C87" s="2" t="s">
        <v>112</v>
      </c>
      <c r="D87" s="156">
        <v>6</v>
      </c>
      <c r="E87" s="157">
        <v>3</v>
      </c>
      <c r="F87" s="46"/>
    </row>
    <row r="88" spans="2:7" ht="21.6" x14ac:dyDescent="0.7">
      <c r="B88" s="134" t="s">
        <v>106</v>
      </c>
      <c r="C88" s="2" t="s">
        <v>112</v>
      </c>
      <c r="D88" s="156">
        <v>12</v>
      </c>
      <c r="E88" s="157">
        <v>9</v>
      </c>
      <c r="F88" s="46"/>
    </row>
    <row r="89" spans="2:7" ht="21.6" x14ac:dyDescent="0.7">
      <c r="B89" s="134" t="s">
        <v>19</v>
      </c>
      <c r="C89" s="2" t="s">
        <v>112</v>
      </c>
      <c r="D89" s="156">
        <v>16</v>
      </c>
      <c r="E89" s="157">
        <v>5</v>
      </c>
      <c r="F89" s="46"/>
    </row>
    <row r="90" spans="2:7" ht="22.2" thickBot="1" x14ac:dyDescent="0.75">
      <c r="B90" s="136" t="s">
        <v>20</v>
      </c>
      <c r="C90" s="4" t="s">
        <v>115</v>
      </c>
      <c r="D90" s="158">
        <v>10</v>
      </c>
      <c r="E90" s="159">
        <v>3</v>
      </c>
      <c r="F90" s="46"/>
    </row>
    <row r="91" spans="2:7" ht="22.2" thickBot="1" x14ac:dyDescent="0.75">
      <c r="B91" s="141" t="s">
        <v>116</v>
      </c>
      <c r="C91" s="142"/>
      <c r="D91" s="160">
        <f>+AVERAGE(D84:D90)</f>
        <v>12.285714285714286</v>
      </c>
      <c r="E91" s="161">
        <f>+AVERAGE(E84:E90)</f>
        <v>7.2857142857142856</v>
      </c>
      <c r="F91" s="46"/>
    </row>
    <row r="92" spans="2:7" ht="21.6" x14ac:dyDescent="0.7">
      <c r="B92" s="134" t="s">
        <v>14</v>
      </c>
      <c r="C92" s="2" t="s">
        <v>117</v>
      </c>
      <c r="D92" s="156">
        <v>20</v>
      </c>
      <c r="E92" s="157">
        <v>19</v>
      </c>
      <c r="F92" s="46"/>
    </row>
    <row r="93" spans="2:7" ht="21.6" x14ac:dyDescent="0.7">
      <c r="B93" s="134" t="s">
        <v>118</v>
      </c>
      <c r="C93" s="2" t="s">
        <v>117</v>
      </c>
      <c r="D93" s="156">
        <v>12</v>
      </c>
      <c r="E93" s="157">
        <v>6</v>
      </c>
      <c r="F93" s="46"/>
    </row>
    <row r="94" spans="2:7" ht="21.6" x14ac:dyDescent="0.7">
      <c r="B94" s="134" t="s">
        <v>119</v>
      </c>
      <c r="C94" s="2" t="s">
        <v>117</v>
      </c>
      <c r="D94" s="156">
        <v>12</v>
      </c>
      <c r="E94" s="157">
        <v>20</v>
      </c>
      <c r="F94" s="46"/>
    </row>
    <row r="95" spans="2:7" ht="21.6" x14ac:dyDescent="0.7">
      <c r="B95" s="134" t="s">
        <v>120</v>
      </c>
      <c r="C95" s="2" t="s">
        <v>117</v>
      </c>
      <c r="D95" s="156">
        <v>8</v>
      </c>
      <c r="E95" s="157">
        <v>16</v>
      </c>
      <c r="F95" s="46"/>
    </row>
    <row r="96" spans="2:7" ht="21.6" x14ac:dyDescent="0.7">
      <c r="B96" s="134" t="s">
        <v>21</v>
      </c>
      <c r="C96" s="2" t="s">
        <v>117</v>
      </c>
      <c r="D96" s="156">
        <v>14</v>
      </c>
      <c r="E96" s="157">
        <v>9</v>
      </c>
      <c r="F96" s="46"/>
    </row>
    <row r="97" spans="2:7" ht="21.6" x14ac:dyDescent="0.7">
      <c r="B97" s="134" t="s">
        <v>12</v>
      </c>
      <c r="C97" s="2" t="s">
        <v>117</v>
      </c>
      <c r="D97" s="156">
        <v>9</v>
      </c>
      <c r="E97" s="157">
        <v>8</v>
      </c>
      <c r="F97" s="46"/>
    </row>
    <row r="98" spans="2:7" ht="21.6" x14ac:dyDescent="0.7">
      <c r="B98" s="134" t="s">
        <v>22</v>
      </c>
      <c r="C98" s="2" t="s">
        <v>117</v>
      </c>
      <c r="D98" s="156">
        <v>8</v>
      </c>
      <c r="E98" s="157">
        <v>5</v>
      </c>
      <c r="F98" s="46"/>
    </row>
    <row r="99" spans="2:7" ht="21.6" x14ac:dyDescent="0.7">
      <c r="B99" s="134" t="s">
        <v>121</v>
      </c>
      <c r="C99" s="2" t="s">
        <v>117</v>
      </c>
      <c r="D99" s="156">
        <v>13</v>
      </c>
      <c r="E99" s="157">
        <v>8</v>
      </c>
      <c r="F99" s="46"/>
      <c r="G99" s="99"/>
    </row>
    <row r="100" spans="2:7" ht="22.2" thickBot="1" x14ac:dyDescent="0.75">
      <c r="B100" s="134" t="s">
        <v>122</v>
      </c>
      <c r="C100" s="2" t="s">
        <v>117</v>
      </c>
      <c r="D100" s="156">
        <v>5</v>
      </c>
      <c r="E100" s="157">
        <v>14</v>
      </c>
      <c r="F100" s="46"/>
      <c r="G100" s="99"/>
    </row>
    <row r="101" spans="2:7" ht="22.2" thickBot="1" x14ac:dyDescent="0.75">
      <c r="B101" s="141" t="s">
        <v>116</v>
      </c>
      <c r="C101" s="142"/>
      <c r="D101" s="160">
        <f>+AVERAGE(D92:D100)</f>
        <v>11.222222222222221</v>
      </c>
      <c r="E101" s="161">
        <f>+AVERAGE(E92:E100)</f>
        <v>11.666666666666666</v>
      </c>
      <c r="F101" s="46"/>
      <c r="G101" s="99"/>
    </row>
    <row r="102" spans="2:7" ht="21.6" x14ac:dyDescent="0.7">
      <c r="B102" s="134" t="s">
        <v>123</v>
      </c>
      <c r="C102" s="2" t="s">
        <v>124</v>
      </c>
      <c r="D102" s="156">
        <v>8</v>
      </c>
      <c r="E102" s="157">
        <v>9</v>
      </c>
      <c r="F102" s="46"/>
    </row>
    <row r="103" spans="2:7" ht="21.6" x14ac:dyDescent="0.7">
      <c r="B103" s="134" t="s">
        <v>16</v>
      </c>
      <c r="C103" s="2" t="s">
        <v>124</v>
      </c>
      <c r="D103" s="156">
        <v>5</v>
      </c>
      <c r="E103" s="157">
        <v>4</v>
      </c>
      <c r="F103" s="46"/>
    </row>
    <row r="104" spans="2:7" ht="21.6" x14ac:dyDescent="0.7">
      <c r="B104" s="134" t="s">
        <v>125</v>
      </c>
      <c r="C104" s="2" t="s">
        <v>124</v>
      </c>
      <c r="D104" s="156">
        <v>18</v>
      </c>
      <c r="E104" s="157">
        <v>19</v>
      </c>
      <c r="F104" s="46"/>
    </row>
    <row r="105" spans="2:7" ht="21.6" x14ac:dyDescent="0.7">
      <c r="B105" s="134" t="s">
        <v>126</v>
      </c>
      <c r="C105" s="2" t="s">
        <v>124</v>
      </c>
      <c r="D105" s="156">
        <v>9</v>
      </c>
      <c r="E105" s="157">
        <v>8</v>
      </c>
      <c r="F105" s="46"/>
    </row>
    <row r="106" spans="2:7" ht="21.6" x14ac:dyDescent="0.7">
      <c r="B106" s="134" t="s">
        <v>15</v>
      </c>
      <c r="C106" s="2" t="s">
        <v>124</v>
      </c>
      <c r="D106" s="156">
        <v>11</v>
      </c>
      <c r="E106" s="157">
        <v>11</v>
      </c>
      <c r="F106" s="46"/>
    </row>
    <row r="107" spans="2:7" ht="21.6" x14ac:dyDescent="0.7">
      <c r="B107" s="134" t="s">
        <v>127</v>
      </c>
      <c r="C107" s="2" t="s">
        <v>124</v>
      </c>
      <c r="D107" s="156">
        <v>13</v>
      </c>
      <c r="E107" s="157">
        <v>7</v>
      </c>
      <c r="F107" s="46"/>
    </row>
    <row r="108" spans="2:7" ht="21.6" x14ac:dyDescent="0.7">
      <c r="B108" s="134" t="s">
        <v>100</v>
      </c>
      <c r="C108" s="2" t="s">
        <v>124</v>
      </c>
      <c r="D108" s="156">
        <v>11</v>
      </c>
      <c r="E108" s="157">
        <v>26</v>
      </c>
      <c r="F108" s="46"/>
    </row>
    <row r="109" spans="2:7" ht="22.2" thickBot="1" x14ac:dyDescent="0.75">
      <c r="B109" s="134" t="s">
        <v>23</v>
      </c>
      <c r="C109" s="2" t="s">
        <v>124</v>
      </c>
      <c r="D109" s="156">
        <v>20</v>
      </c>
      <c r="E109" s="157">
        <v>16</v>
      </c>
      <c r="F109" s="46"/>
    </row>
    <row r="110" spans="2:7" ht="22.2" thickBot="1" x14ac:dyDescent="0.75">
      <c r="B110" s="141" t="s">
        <v>116</v>
      </c>
      <c r="C110" s="142"/>
      <c r="D110" s="160">
        <f>+AVERAGE(D102:D109)</f>
        <v>11.875</v>
      </c>
      <c r="E110" s="161">
        <f>+AVERAGE(E102:E109)</f>
        <v>12.5</v>
      </c>
      <c r="F110" s="46"/>
    </row>
    <row r="111" spans="2:7" ht="21.6" x14ac:dyDescent="0.7">
      <c r="B111" s="134" t="s">
        <v>128</v>
      </c>
      <c r="C111" s="2" t="s">
        <v>129</v>
      </c>
      <c r="D111" s="156">
        <v>3</v>
      </c>
      <c r="E111" s="157">
        <v>7</v>
      </c>
      <c r="F111" s="46"/>
    </row>
    <row r="112" spans="2:7" ht="21.6" x14ac:dyDescent="0.7">
      <c r="B112" s="134" t="s">
        <v>130</v>
      </c>
      <c r="C112" s="2" t="s">
        <v>129</v>
      </c>
      <c r="D112" s="156">
        <v>22</v>
      </c>
      <c r="E112" s="157">
        <v>15</v>
      </c>
      <c r="F112" s="46"/>
    </row>
    <row r="113" spans="2:6" ht="21.6" x14ac:dyDescent="0.7">
      <c r="B113" s="134" t="s">
        <v>131</v>
      </c>
      <c r="C113" s="2" t="s">
        <v>129</v>
      </c>
      <c r="D113" s="156">
        <v>18</v>
      </c>
      <c r="E113" s="157">
        <v>14</v>
      </c>
      <c r="F113" s="46"/>
    </row>
    <row r="114" spans="2:6" ht="21.6" x14ac:dyDescent="0.7">
      <c r="B114" s="134" t="s">
        <v>132</v>
      </c>
      <c r="C114" s="2" t="s">
        <v>129</v>
      </c>
      <c r="D114" s="156">
        <v>1</v>
      </c>
      <c r="E114" s="157">
        <v>1</v>
      </c>
      <c r="F114" s="46"/>
    </row>
    <row r="115" spans="2:6" ht="21.6" x14ac:dyDescent="0.7">
      <c r="B115" s="134" t="s">
        <v>133</v>
      </c>
      <c r="C115" s="2" t="s">
        <v>129</v>
      </c>
      <c r="D115" s="156">
        <v>9</v>
      </c>
      <c r="E115" s="157">
        <v>13</v>
      </c>
      <c r="F115" s="46"/>
    </row>
    <row r="116" spans="2:6" ht="21.6" x14ac:dyDescent="0.7">
      <c r="B116" s="134" t="s">
        <v>24</v>
      </c>
      <c r="C116" s="2" t="s">
        <v>129</v>
      </c>
      <c r="D116" s="156">
        <v>5</v>
      </c>
      <c r="E116" s="157">
        <v>4</v>
      </c>
      <c r="F116" s="46"/>
    </row>
    <row r="117" spans="2:6" ht="21.6" x14ac:dyDescent="0.7">
      <c r="B117" s="134" t="s">
        <v>134</v>
      </c>
      <c r="C117" s="2" t="s">
        <v>129</v>
      </c>
      <c r="D117" s="156">
        <v>13</v>
      </c>
      <c r="E117" s="157">
        <v>13</v>
      </c>
      <c r="F117" s="46"/>
    </row>
    <row r="118" spans="2:6" ht="21.6" x14ac:dyDescent="0.7">
      <c r="B118" s="134" t="s">
        <v>25</v>
      </c>
      <c r="C118" s="2" t="s">
        <v>129</v>
      </c>
      <c r="D118" s="156">
        <v>5</v>
      </c>
      <c r="E118" s="157">
        <v>6</v>
      </c>
      <c r="F118" s="46"/>
    </row>
    <row r="119" spans="2:6" ht="22.2" thickBot="1" x14ac:dyDescent="0.75">
      <c r="B119" s="134" t="s">
        <v>135</v>
      </c>
      <c r="C119" s="2" t="s">
        <v>129</v>
      </c>
      <c r="D119" s="156">
        <v>4</v>
      </c>
      <c r="E119" s="157">
        <v>3</v>
      </c>
      <c r="F119" s="46"/>
    </row>
    <row r="120" spans="2:6" ht="22.2" thickBot="1" x14ac:dyDescent="0.75">
      <c r="B120" s="141" t="s">
        <v>116</v>
      </c>
      <c r="C120" s="142"/>
      <c r="D120" s="160">
        <f>+AVERAGE(D111:D119)</f>
        <v>8.8888888888888893</v>
      </c>
      <c r="E120" s="161">
        <f>+AVERAGE(E111:E119)</f>
        <v>8.4444444444444446</v>
      </c>
      <c r="F120" s="46"/>
    </row>
    <row r="121" spans="2:6" ht="21.6" x14ac:dyDescent="0.7">
      <c r="B121" s="134" t="s">
        <v>13</v>
      </c>
      <c r="C121" s="2" t="s">
        <v>136</v>
      </c>
      <c r="D121" s="156">
        <v>15</v>
      </c>
      <c r="E121" s="157">
        <v>6</v>
      </c>
      <c r="F121" s="46"/>
    </row>
    <row r="122" spans="2:6" ht="21.6" x14ac:dyDescent="0.7">
      <c r="B122" s="134" t="s">
        <v>26</v>
      </c>
      <c r="C122" s="2" t="s">
        <v>136</v>
      </c>
      <c r="D122" s="156">
        <v>3</v>
      </c>
      <c r="E122" s="157">
        <v>5</v>
      </c>
      <c r="F122" s="46"/>
    </row>
    <row r="123" spans="2:6" ht="21.6" x14ac:dyDescent="0.7">
      <c r="B123" s="134" t="s">
        <v>27</v>
      </c>
      <c r="C123" s="2" t="s">
        <v>136</v>
      </c>
      <c r="D123" s="156">
        <v>9</v>
      </c>
      <c r="E123" s="157">
        <v>4</v>
      </c>
      <c r="F123" s="46"/>
    </row>
    <row r="124" spans="2:6" ht="21.6" x14ac:dyDescent="0.7">
      <c r="B124" s="134" t="s">
        <v>137</v>
      </c>
      <c r="C124" s="2" t="s">
        <v>136</v>
      </c>
      <c r="D124" s="156">
        <v>1</v>
      </c>
      <c r="E124" s="157">
        <v>0</v>
      </c>
      <c r="F124" s="46"/>
    </row>
    <row r="125" spans="2:6" ht="21.6" x14ac:dyDescent="0.7">
      <c r="B125" s="134" t="s">
        <v>138</v>
      </c>
      <c r="C125" s="2" t="s">
        <v>136</v>
      </c>
      <c r="D125" s="156">
        <v>4</v>
      </c>
      <c r="E125" s="157">
        <v>6</v>
      </c>
      <c r="F125" s="46"/>
    </row>
    <row r="126" spans="2:6" ht="21.6" x14ac:dyDescent="0.7">
      <c r="B126" s="134" t="s">
        <v>28</v>
      </c>
      <c r="C126" s="2" t="s">
        <v>136</v>
      </c>
      <c r="D126" s="156">
        <v>9</v>
      </c>
      <c r="E126" s="157">
        <v>2</v>
      </c>
      <c r="F126" s="46"/>
    </row>
    <row r="127" spans="2:6" ht="21.6" x14ac:dyDescent="0.7">
      <c r="B127" s="134" t="s">
        <v>17</v>
      </c>
      <c r="C127" s="2" t="s">
        <v>136</v>
      </c>
      <c r="D127" s="156">
        <v>12</v>
      </c>
      <c r="E127" s="157">
        <v>7</v>
      </c>
      <c r="F127" s="46"/>
    </row>
    <row r="128" spans="2:6" ht="22.2" thickBot="1" x14ac:dyDescent="0.75">
      <c r="B128" s="136" t="s">
        <v>29</v>
      </c>
      <c r="C128" s="4" t="s">
        <v>136</v>
      </c>
      <c r="D128" s="158">
        <v>32</v>
      </c>
      <c r="E128" s="159">
        <v>35</v>
      </c>
      <c r="F128" s="46"/>
    </row>
    <row r="129" spans="2:6" ht="22.2" thickBot="1" x14ac:dyDescent="0.75">
      <c r="B129" s="141" t="s">
        <v>116</v>
      </c>
      <c r="C129" s="142"/>
      <c r="D129" s="160">
        <f>+AVERAGE(D121:D128)</f>
        <v>10.625</v>
      </c>
      <c r="E129" s="161">
        <f>+AVERAGE(E121:E128)</f>
        <v>8.125</v>
      </c>
      <c r="F129" s="46"/>
    </row>
    <row r="130" spans="2:6" ht="21.6" x14ac:dyDescent="0.7">
      <c r="B130" s="46"/>
      <c r="D130" s="100"/>
      <c r="E130" s="100"/>
      <c r="F130" s="46"/>
    </row>
    <row r="132" spans="2:6" ht="21.6" x14ac:dyDescent="0.7">
      <c r="C132" s="162" t="s">
        <v>149</v>
      </c>
      <c r="D132" s="163"/>
      <c r="E132" s="164"/>
    </row>
    <row r="134" spans="2:6" ht="22.2" thickBot="1" x14ac:dyDescent="0.75">
      <c r="B134" s="175" t="s">
        <v>48</v>
      </c>
      <c r="C134" s="176"/>
    </row>
    <row r="135" spans="2:6" ht="22.2" thickBot="1" x14ac:dyDescent="0.75">
      <c r="B135" s="101">
        <v>45676</v>
      </c>
      <c r="C135" s="102" t="s">
        <v>49</v>
      </c>
      <c r="D135" s="102" t="s">
        <v>11</v>
      </c>
      <c r="E135" s="102" t="s">
        <v>50</v>
      </c>
      <c r="F135" s="103" t="s">
        <v>51</v>
      </c>
    </row>
    <row r="136" spans="2:6" x14ac:dyDescent="0.65">
      <c r="B136" s="104">
        <v>45676</v>
      </c>
      <c r="C136" s="49" t="s">
        <v>166</v>
      </c>
      <c r="D136" s="49" t="s">
        <v>104</v>
      </c>
      <c r="E136" s="49" t="s">
        <v>105</v>
      </c>
      <c r="F136" s="105">
        <v>1468</v>
      </c>
    </row>
    <row r="137" spans="2:6" x14ac:dyDescent="0.65">
      <c r="B137" s="104">
        <v>45676</v>
      </c>
      <c r="C137" s="49" t="s">
        <v>167</v>
      </c>
      <c r="D137" s="49" t="s">
        <v>28</v>
      </c>
      <c r="E137" s="49" t="s">
        <v>168</v>
      </c>
      <c r="F137" s="105">
        <v>798</v>
      </c>
    </row>
    <row r="138" spans="2:6" ht="42" x14ac:dyDescent="0.65">
      <c r="B138" s="199">
        <v>45676</v>
      </c>
      <c r="C138" s="81" t="s">
        <v>169</v>
      </c>
      <c r="D138" s="81" t="s">
        <v>26</v>
      </c>
      <c r="E138" s="49" t="s">
        <v>170</v>
      </c>
      <c r="F138" s="105">
        <v>605</v>
      </c>
    </row>
    <row r="139" spans="2:6" ht="22.2" thickBot="1" x14ac:dyDescent="0.75">
      <c r="B139" s="106" t="s">
        <v>52</v>
      </c>
      <c r="C139" s="107"/>
      <c r="D139" s="107"/>
      <c r="E139" s="107"/>
      <c r="F139" s="108">
        <f>SUM(F136:F136)</f>
        <v>1468</v>
      </c>
    </row>
    <row r="140" spans="2:6" ht="22.2" thickBot="1" x14ac:dyDescent="0.75">
      <c r="B140" s="56"/>
      <c r="C140" s="56"/>
      <c r="D140" s="56"/>
      <c r="E140" s="56"/>
      <c r="F140" s="56"/>
    </row>
    <row r="141" spans="2:6" ht="22.2" thickBot="1" x14ac:dyDescent="0.75">
      <c r="B141" s="171" t="s">
        <v>53</v>
      </c>
      <c r="C141" s="172"/>
    </row>
    <row r="142" spans="2:6" ht="22.2" thickBot="1" x14ac:dyDescent="0.75">
      <c r="B142" s="109" t="s">
        <v>10</v>
      </c>
      <c r="C142" s="110" t="s">
        <v>11</v>
      </c>
      <c r="D142" s="111" t="s">
        <v>54</v>
      </c>
      <c r="E142" s="111" t="s">
        <v>55</v>
      </c>
      <c r="F142" s="103" t="s">
        <v>56</v>
      </c>
    </row>
    <row r="143" spans="2:6" x14ac:dyDescent="0.65">
      <c r="B143" s="112">
        <v>45676</v>
      </c>
      <c r="C143" s="98" t="s">
        <v>13</v>
      </c>
      <c r="D143" s="113">
        <v>316.22000000000003</v>
      </c>
      <c r="E143" s="113">
        <v>6.32</v>
      </c>
      <c r="F143" s="114">
        <f>E143/D143</f>
        <v>1.9986085636582124E-2</v>
      </c>
    </row>
    <row r="144" spans="2:6" x14ac:dyDescent="0.65">
      <c r="B144" s="115">
        <v>45676</v>
      </c>
      <c r="C144" s="49" t="s">
        <v>93</v>
      </c>
      <c r="D144" s="61">
        <v>295435</v>
      </c>
      <c r="E144" s="61">
        <v>91315.100000000035</v>
      </c>
      <c r="F144" s="114">
        <f t="shared" ref="F144:F154" si="1">E144/D144</f>
        <v>0.30908693959754274</v>
      </c>
    </row>
    <row r="145" spans="2:11" x14ac:dyDescent="0.65">
      <c r="B145" s="115">
        <v>45676</v>
      </c>
      <c r="C145" s="49" t="s">
        <v>151</v>
      </c>
      <c r="D145" s="61">
        <v>1130</v>
      </c>
      <c r="E145" s="61">
        <v>22.599999999999998</v>
      </c>
      <c r="F145" s="114">
        <f t="shared" si="1"/>
        <v>1.9999999999999997E-2</v>
      </c>
    </row>
    <row r="146" spans="2:11" x14ac:dyDescent="0.65">
      <c r="B146" s="115">
        <v>45676</v>
      </c>
      <c r="C146" s="49" t="s">
        <v>125</v>
      </c>
      <c r="D146" s="61">
        <v>835.7</v>
      </c>
      <c r="E146" s="61">
        <v>16.71</v>
      </c>
      <c r="F146" s="114">
        <f t="shared" si="1"/>
        <v>1.9995213593394758E-2</v>
      </c>
    </row>
    <row r="147" spans="2:11" x14ac:dyDescent="0.65">
      <c r="B147" s="115">
        <v>45676</v>
      </c>
      <c r="C147" s="49" t="s">
        <v>26</v>
      </c>
      <c r="D147" s="61">
        <v>3663.7</v>
      </c>
      <c r="E147" s="61">
        <v>549.54999999999995</v>
      </c>
      <c r="F147" s="114">
        <f t="shared" si="1"/>
        <v>0.14999863525943719</v>
      </c>
    </row>
    <row r="148" spans="2:11" x14ac:dyDescent="0.65">
      <c r="B148" s="115">
        <v>45676</v>
      </c>
      <c r="C148" s="49" t="s">
        <v>27</v>
      </c>
      <c r="D148" s="61">
        <v>5567.22</v>
      </c>
      <c r="E148" s="61">
        <v>120.38000000000001</v>
      </c>
      <c r="F148" s="114">
        <f t="shared" si="1"/>
        <v>2.1623000348468358E-2</v>
      </c>
    </row>
    <row r="149" spans="2:11" x14ac:dyDescent="0.65">
      <c r="B149" s="115">
        <v>45676</v>
      </c>
      <c r="C149" s="49" t="s">
        <v>15</v>
      </c>
      <c r="D149" s="61">
        <v>712.28</v>
      </c>
      <c r="E149" s="61">
        <v>14.25</v>
      </c>
      <c r="F149" s="114">
        <f t="shared" si="1"/>
        <v>2.0006177345987534E-2</v>
      </c>
    </row>
    <row r="150" spans="2:11" x14ac:dyDescent="0.65">
      <c r="B150" s="115">
        <v>45676</v>
      </c>
      <c r="C150" s="49" t="s">
        <v>91</v>
      </c>
      <c r="D150" s="61">
        <v>12477.03</v>
      </c>
      <c r="E150" s="61">
        <v>249.53</v>
      </c>
      <c r="F150" s="114">
        <f t="shared" si="1"/>
        <v>1.9999150438846425E-2</v>
      </c>
    </row>
    <row r="151" spans="2:11" x14ac:dyDescent="0.65">
      <c r="B151" s="115">
        <v>45676</v>
      </c>
      <c r="C151" s="49" t="s">
        <v>21</v>
      </c>
      <c r="D151" s="61">
        <v>6457.8099999999995</v>
      </c>
      <c r="E151" s="61">
        <v>163.89000000000004</v>
      </c>
      <c r="F151" s="114">
        <f t="shared" si="1"/>
        <v>2.5378572612077478E-2</v>
      </c>
    </row>
    <row r="152" spans="2:11" x14ac:dyDescent="0.65">
      <c r="B152" s="115">
        <v>45676</v>
      </c>
      <c r="C152" s="49" t="s">
        <v>12</v>
      </c>
      <c r="D152" s="61">
        <v>36000</v>
      </c>
      <c r="E152" s="61">
        <v>7200</v>
      </c>
      <c r="F152" s="114">
        <f t="shared" si="1"/>
        <v>0.2</v>
      </c>
    </row>
    <row r="153" spans="2:11" x14ac:dyDescent="0.65">
      <c r="B153" s="115">
        <v>45676</v>
      </c>
      <c r="C153" s="49" t="s">
        <v>19</v>
      </c>
      <c r="D153" s="61">
        <v>226</v>
      </c>
      <c r="E153" s="61">
        <v>33.9</v>
      </c>
      <c r="F153" s="114">
        <f t="shared" si="1"/>
        <v>0.15</v>
      </c>
    </row>
    <row r="154" spans="2:11" x14ac:dyDescent="0.65">
      <c r="B154" s="115">
        <v>45676</v>
      </c>
      <c r="C154" s="49" t="s">
        <v>20</v>
      </c>
      <c r="D154" s="61">
        <v>4235</v>
      </c>
      <c r="E154" s="61">
        <v>1270.5</v>
      </c>
      <c r="F154" s="114">
        <f t="shared" si="1"/>
        <v>0.3</v>
      </c>
    </row>
    <row r="155" spans="2:11" ht="22.2" thickBot="1" x14ac:dyDescent="0.75">
      <c r="B155" s="106" t="s">
        <v>52</v>
      </c>
      <c r="C155" s="107"/>
      <c r="D155" s="116">
        <f>SUM(D143:D154)</f>
        <v>367055.96</v>
      </c>
      <c r="E155" s="116">
        <f>SUM(E143:E154)</f>
        <v>100962.73000000005</v>
      </c>
      <c r="F155" s="117">
        <f>SUM(F143:F154)</f>
        <v>1.2560737748323365</v>
      </c>
    </row>
    <row r="156" spans="2:11" ht="21.6" thickBot="1" x14ac:dyDescent="0.7">
      <c r="B156" s="49"/>
      <c r="C156" s="49"/>
      <c r="D156" s="49"/>
      <c r="E156" s="49"/>
      <c r="F156" s="49"/>
    </row>
    <row r="157" spans="2:11" ht="22.2" thickBot="1" x14ac:dyDescent="0.75">
      <c r="B157" s="175" t="s">
        <v>66</v>
      </c>
      <c r="C157" s="176"/>
    </row>
    <row r="158" spans="2:11" ht="22.2" thickBot="1" x14ac:dyDescent="0.75">
      <c r="B158" s="181" t="s">
        <v>10</v>
      </c>
      <c r="C158" s="179" t="s">
        <v>49</v>
      </c>
      <c r="D158" s="169" t="s">
        <v>11</v>
      </c>
      <c r="E158" s="177" t="s">
        <v>67</v>
      </c>
      <c r="F158" s="178"/>
      <c r="G158" s="177" t="s">
        <v>68</v>
      </c>
      <c r="H158" s="178"/>
      <c r="I158" s="179" t="s">
        <v>69</v>
      </c>
      <c r="J158" s="179" t="s">
        <v>57</v>
      </c>
      <c r="K158" s="169" t="s">
        <v>73</v>
      </c>
    </row>
    <row r="159" spans="2:11" ht="22.2" thickBot="1" x14ac:dyDescent="0.75">
      <c r="B159" s="182"/>
      <c r="C159" s="180"/>
      <c r="D159" s="170"/>
      <c r="E159" s="101" t="s">
        <v>70</v>
      </c>
      <c r="F159" s="103" t="s">
        <v>71</v>
      </c>
      <c r="G159" s="101" t="s">
        <v>70</v>
      </c>
      <c r="H159" s="103" t="s">
        <v>71</v>
      </c>
      <c r="I159" s="180"/>
      <c r="J159" s="180"/>
      <c r="K159" s="170"/>
    </row>
    <row r="160" spans="2:11" ht="42" x14ac:dyDescent="0.65">
      <c r="B160" s="118">
        <v>45676</v>
      </c>
      <c r="C160" s="7" t="s">
        <v>171</v>
      </c>
      <c r="D160" s="7" t="s">
        <v>123</v>
      </c>
      <c r="E160" s="119">
        <v>45676</v>
      </c>
      <c r="F160" s="120" t="s">
        <v>182</v>
      </c>
      <c r="G160" s="119">
        <v>45676</v>
      </c>
      <c r="H160" s="120" t="s">
        <v>174</v>
      </c>
      <c r="I160" s="121">
        <v>4</v>
      </c>
      <c r="J160" s="7">
        <v>923</v>
      </c>
      <c r="K160" s="16" t="s">
        <v>180</v>
      </c>
    </row>
    <row r="161" spans="2:11" x14ac:dyDescent="0.65">
      <c r="B161" s="118">
        <v>45676</v>
      </c>
      <c r="C161" s="7" t="s">
        <v>172</v>
      </c>
      <c r="D161" s="7" t="s">
        <v>13</v>
      </c>
      <c r="E161" s="119">
        <v>45676</v>
      </c>
      <c r="F161" s="120" t="s">
        <v>183</v>
      </c>
      <c r="G161" s="119">
        <v>45676</v>
      </c>
      <c r="H161" s="120" t="s">
        <v>175</v>
      </c>
      <c r="I161" s="121">
        <v>2</v>
      </c>
      <c r="J161" s="7">
        <v>260</v>
      </c>
      <c r="K161" s="16" t="s">
        <v>143</v>
      </c>
    </row>
    <row r="162" spans="2:11" x14ac:dyDescent="0.65">
      <c r="B162" s="118">
        <v>45676</v>
      </c>
      <c r="C162" s="7" t="s">
        <v>173</v>
      </c>
      <c r="D162" s="7" t="s">
        <v>135</v>
      </c>
      <c r="E162" s="119">
        <v>45676</v>
      </c>
      <c r="F162" s="120" t="s">
        <v>184</v>
      </c>
      <c r="G162" s="119">
        <v>45676</v>
      </c>
      <c r="H162" s="120" t="s">
        <v>176</v>
      </c>
      <c r="I162" s="121">
        <v>1</v>
      </c>
      <c r="J162" s="7">
        <v>173</v>
      </c>
      <c r="K162" s="16" t="s">
        <v>181</v>
      </c>
    </row>
    <row r="163" spans="2:11" ht="22.2" thickBot="1" x14ac:dyDescent="0.75">
      <c r="B163" s="106" t="s">
        <v>52</v>
      </c>
      <c r="C163" s="107"/>
      <c r="D163" s="107"/>
      <c r="E163" s="122"/>
      <c r="F163" s="122"/>
      <c r="G163" s="122"/>
      <c r="H163" s="122"/>
      <c r="I163" s="123">
        <f>SUM(I160:I162)</f>
        <v>7</v>
      </c>
      <c r="J163" s="123">
        <f>SUM(J160:J162)</f>
        <v>1356</v>
      </c>
      <c r="K163" s="124"/>
    </row>
    <row r="164" spans="2:11" ht="21.6" thickBot="1" x14ac:dyDescent="0.7">
      <c r="B164" s="49"/>
      <c r="C164" s="49"/>
      <c r="D164" s="49"/>
      <c r="E164" s="49"/>
      <c r="F164" s="49"/>
    </row>
    <row r="165" spans="2:11" ht="22.2" thickBot="1" x14ac:dyDescent="0.75">
      <c r="B165" s="171" t="s">
        <v>58</v>
      </c>
      <c r="C165" s="172"/>
    </row>
    <row r="166" spans="2:11" ht="22.2" thickBot="1" x14ac:dyDescent="0.75">
      <c r="B166" s="101" t="s">
        <v>10</v>
      </c>
      <c r="C166" s="102" t="s">
        <v>49</v>
      </c>
      <c r="D166" s="102" t="s">
        <v>11</v>
      </c>
      <c r="E166" s="102" t="s">
        <v>59</v>
      </c>
      <c r="F166" s="103" t="s">
        <v>57</v>
      </c>
    </row>
    <row r="167" spans="2:11" x14ac:dyDescent="0.65">
      <c r="B167" s="115">
        <v>45676</v>
      </c>
      <c r="C167" s="49" t="s">
        <v>177</v>
      </c>
      <c r="D167" s="49" t="s">
        <v>151</v>
      </c>
      <c r="E167" s="7">
        <v>2</v>
      </c>
      <c r="F167" s="125">
        <v>599</v>
      </c>
    </row>
    <row r="168" spans="2:11" x14ac:dyDescent="0.65">
      <c r="B168" s="115">
        <v>45676</v>
      </c>
      <c r="C168" s="49" t="s">
        <v>178</v>
      </c>
      <c r="D168" s="49" t="s">
        <v>26</v>
      </c>
      <c r="E168" s="7">
        <v>1.25</v>
      </c>
      <c r="F168" s="125">
        <v>577</v>
      </c>
    </row>
    <row r="169" spans="2:11" x14ac:dyDescent="0.65">
      <c r="B169" s="115">
        <v>45676</v>
      </c>
      <c r="C169" s="49" t="s">
        <v>179</v>
      </c>
      <c r="D169" s="49" t="s">
        <v>26</v>
      </c>
      <c r="E169" s="7">
        <v>2</v>
      </c>
      <c r="F169" s="125">
        <v>452</v>
      </c>
    </row>
    <row r="170" spans="2:11" ht="22.2" thickBot="1" x14ac:dyDescent="0.75">
      <c r="B170" s="106" t="s">
        <v>52</v>
      </c>
      <c r="C170" s="107"/>
      <c r="D170" s="107"/>
      <c r="E170" s="123">
        <f>SUM(E167:E169)</f>
        <v>5.25</v>
      </c>
      <c r="F170" s="123">
        <f>SUM(F167:F169)</f>
        <v>1628</v>
      </c>
    </row>
  </sheetData>
  <mergeCells count="24">
    <mergeCell ref="C158:C159"/>
    <mergeCell ref="D158:D159"/>
    <mergeCell ref="G6:G7"/>
    <mergeCell ref="D6:D7"/>
    <mergeCell ref="C6:C7"/>
    <mergeCell ref="B39:C39"/>
    <mergeCell ref="B82:E82"/>
    <mergeCell ref="B55:C55"/>
    <mergeCell ref="C2:E2"/>
    <mergeCell ref="B4:C4"/>
    <mergeCell ref="E6:F6"/>
    <mergeCell ref="K158:K159"/>
    <mergeCell ref="B165:C165"/>
    <mergeCell ref="B37:C37"/>
    <mergeCell ref="C132:E132"/>
    <mergeCell ref="B134:C134"/>
    <mergeCell ref="B141:C141"/>
    <mergeCell ref="E158:F158"/>
    <mergeCell ref="G158:H158"/>
    <mergeCell ref="I158:I159"/>
    <mergeCell ref="J158:J159"/>
    <mergeCell ref="B157:C157"/>
    <mergeCell ref="B158:B159"/>
    <mergeCell ref="B6:B7"/>
  </mergeCells>
  <conditionalFormatting sqref="D130:E130">
    <cfRule type="cellIs" dxfId="1" priority="2" operator="greaterThan">
      <formula>15</formula>
    </cfRule>
  </conditionalFormatting>
  <conditionalFormatting sqref="D84:E129">
    <cfRule type="cellIs" dxfId="0" priority="1" operator="greaterThan">
      <formula>15</formula>
    </cfRule>
  </conditionalFormatting>
  <pageMargins left="0" right="0" top="0" bottom="0" header="0" footer="0"/>
  <pageSetup scale="30" fitToHeight="3" orientation="portrait" r:id="rId1"/>
  <rowBreaks count="1" manualBreakCount="1">
    <brk id="7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CAC37-43C1-46D8-9C30-74CC0222A483}">
  <sheetPr codeName="Sheet2"/>
  <dimension ref="B3:I15"/>
  <sheetViews>
    <sheetView topLeftCell="A5" zoomScaleNormal="100" workbookViewId="0">
      <selection activeCell="F14" sqref="B3:I15"/>
    </sheetView>
  </sheetViews>
  <sheetFormatPr defaultRowHeight="21" x14ac:dyDescent="0.65"/>
  <cols>
    <col min="2" max="2" width="21.88671875" bestFit="1" customWidth="1"/>
    <col min="3" max="3" width="24.33203125" customWidth="1"/>
    <col min="4" max="4" width="16.44140625" customWidth="1"/>
    <col min="5" max="5" width="15.5546875" customWidth="1"/>
    <col min="6" max="6" width="17.5546875" customWidth="1"/>
    <col min="7" max="7" width="10.6640625" customWidth="1"/>
    <col min="8" max="8" width="19.109375" customWidth="1"/>
    <col min="9" max="9" width="40.109375" customWidth="1"/>
  </cols>
  <sheetData>
    <row r="3" spans="2:9" ht="21.6" x14ac:dyDescent="0.7">
      <c r="B3" s="196" t="s">
        <v>186</v>
      </c>
      <c r="C3" s="197"/>
    </row>
    <row r="4" spans="2:9" ht="22.2" thickBot="1" x14ac:dyDescent="0.75">
      <c r="B4" s="11" t="s">
        <v>37</v>
      </c>
    </row>
    <row r="5" spans="2:9" ht="65.400000000000006" thickBot="1" x14ac:dyDescent="0.7">
      <c r="B5" s="13" t="s">
        <v>10</v>
      </c>
      <c r="C5" s="14" t="s">
        <v>11</v>
      </c>
      <c r="D5" s="14" t="s">
        <v>38</v>
      </c>
      <c r="E5" s="14" t="s">
        <v>39</v>
      </c>
      <c r="F5" s="14" t="s">
        <v>40</v>
      </c>
      <c r="G5" s="14" t="s">
        <v>41</v>
      </c>
      <c r="H5" s="14" t="s">
        <v>42</v>
      </c>
      <c r="I5" s="15" t="s">
        <v>43</v>
      </c>
    </row>
    <row r="6" spans="2:9" x14ac:dyDescent="0.65">
      <c r="B6" s="22">
        <v>45676</v>
      </c>
      <c r="C6" s="17" t="s">
        <v>14</v>
      </c>
      <c r="D6" s="23">
        <v>7</v>
      </c>
      <c r="E6" s="24">
        <v>3443</v>
      </c>
      <c r="F6" s="23">
        <v>14</v>
      </c>
      <c r="G6" s="23">
        <v>8375</v>
      </c>
      <c r="H6" s="24">
        <v>-4932</v>
      </c>
      <c r="I6" s="204" t="s">
        <v>102</v>
      </c>
    </row>
    <row r="7" spans="2:9" ht="42" x14ac:dyDescent="0.65">
      <c r="B7" s="39">
        <v>45676</v>
      </c>
      <c r="C7" s="200" t="s">
        <v>26</v>
      </c>
      <c r="D7" s="201">
        <v>7</v>
      </c>
      <c r="E7" s="202">
        <v>6878</v>
      </c>
      <c r="F7" s="201">
        <v>6</v>
      </c>
      <c r="G7" s="201">
        <v>5236</v>
      </c>
      <c r="H7" s="202">
        <v>1642</v>
      </c>
      <c r="I7" s="148" t="s">
        <v>187</v>
      </c>
    </row>
    <row r="8" spans="2:9" x14ac:dyDescent="0.65">
      <c r="B8" s="39">
        <v>45676</v>
      </c>
      <c r="C8" s="144" t="s">
        <v>135</v>
      </c>
      <c r="D8" s="143">
        <v>4</v>
      </c>
      <c r="E8" s="145">
        <v>3365</v>
      </c>
      <c r="F8" s="143">
        <v>5</v>
      </c>
      <c r="G8" s="143">
        <v>3538</v>
      </c>
      <c r="H8" s="145">
        <v>-173</v>
      </c>
      <c r="I8" s="203" t="s">
        <v>99</v>
      </c>
    </row>
    <row r="9" spans="2:9" ht="42.6" thickBot="1" x14ac:dyDescent="0.7">
      <c r="B9" s="18">
        <v>45676</v>
      </c>
      <c r="C9" s="4" t="s">
        <v>122</v>
      </c>
      <c r="D9" s="19">
        <v>4</v>
      </c>
      <c r="E9" s="20">
        <v>2555</v>
      </c>
      <c r="F9" s="19">
        <v>3</v>
      </c>
      <c r="G9" s="19">
        <v>2007</v>
      </c>
      <c r="H9" s="20">
        <v>548</v>
      </c>
      <c r="I9" s="38" t="s">
        <v>187</v>
      </c>
    </row>
    <row r="10" spans="2:9" x14ac:dyDescent="0.65">
      <c r="B10" s="9" t="s">
        <v>98</v>
      </c>
      <c r="C10" s="7"/>
      <c r="D10" s="7"/>
      <c r="E10" s="7"/>
      <c r="F10" s="7"/>
      <c r="G10" s="7"/>
      <c r="H10" s="8"/>
      <c r="I10" s="10"/>
    </row>
    <row r="11" spans="2:9" ht="22.2" thickBot="1" x14ac:dyDescent="0.75">
      <c r="B11" s="11" t="s">
        <v>44</v>
      </c>
      <c r="E11" s="5"/>
      <c r="G11" s="5"/>
      <c r="H11" s="5"/>
    </row>
    <row r="12" spans="2:9" ht="64.8" x14ac:dyDescent="0.65">
      <c r="B12" s="13" t="s">
        <v>10</v>
      </c>
      <c r="C12" s="14" t="s">
        <v>11</v>
      </c>
      <c r="D12" s="14" t="s">
        <v>45</v>
      </c>
      <c r="E12" s="14" t="s">
        <v>46</v>
      </c>
      <c r="F12" s="14" t="s">
        <v>40</v>
      </c>
      <c r="G12" s="14" t="s">
        <v>41</v>
      </c>
      <c r="H12" s="14" t="s">
        <v>42</v>
      </c>
      <c r="I12" s="15" t="s">
        <v>43</v>
      </c>
    </row>
    <row r="13" spans="2:9" x14ac:dyDescent="0.65">
      <c r="B13" s="39">
        <v>45676</v>
      </c>
      <c r="C13" s="2" t="s">
        <v>123</v>
      </c>
      <c r="D13" s="40">
        <v>5</v>
      </c>
      <c r="E13" s="41">
        <v>2178.8000000000002</v>
      </c>
      <c r="F13" s="40">
        <v>6</v>
      </c>
      <c r="G13" s="41">
        <v>3104</v>
      </c>
      <c r="H13" s="41">
        <v>-925.19999999999982</v>
      </c>
      <c r="I13" s="43" t="s">
        <v>99</v>
      </c>
    </row>
    <row r="14" spans="2:9" x14ac:dyDescent="0.65">
      <c r="B14" s="39">
        <v>45676</v>
      </c>
      <c r="C14" s="2" t="s">
        <v>14</v>
      </c>
      <c r="D14" s="40">
        <v>3</v>
      </c>
      <c r="E14" s="41">
        <v>1628.6399999999999</v>
      </c>
      <c r="F14" s="40">
        <v>6</v>
      </c>
      <c r="G14" s="41">
        <v>4598</v>
      </c>
      <c r="H14" s="41">
        <v>-2969.36</v>
      </c>
      <c r="I14" s="42" t="s">
        <v>102</v>
      </c>
    </row>
    <row r="15" spans="2:9" ht="21.6" thickBot="1" x14ac:dyDescent="0.7">
      <c r="B15" s="34">
        <v>45676</v>
      </c>
      <c r="C15" s="150" t="s">
        <v>13</v>
      </c>
      <c r="D15" s="151">
        <v>13</v>
      </c>
      <c r="E15" s="152">
        <v>11803.73</v>
      </c>
      <c r="F15" s="151">
        <v>14</v>
      </c>
      <c r="G15" s="152">
        <v>12067</v>
      </c>
      <c r="H15" s="152">
        <v>-263.27000000000044</v>
      </c>
      <c r="I15" s="149" t="s">
        <v>99</v>
      </c>
    </row>
  </sheetData>
  <mergeCells count="1">
    <mergeCell ref="B3:C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SHEELA</dc:creator>
  <cp:lastModifiedBy>ELAVARASAN A PRINCE</cp:lastModifiedBy>
  <cp:lastPrinted>2025-01-20T10:25:33Z</cp:lastPrinted>
  <dcterms:created xsi:type="dcterms:W3CDTF">2024-02-01T05:47:36Z</dcterms:created>
  <dcterms:modified xsi:type="dcterms:W3CDTF">2025-01-20T10:25:42Z</dcterms:modified>
</cp:coreProperties>
</file>