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BD6E167A-F02C-40C2-A91A-4F7A7C9B2869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1'!$B$64:$H$70</definedName>
    <definedName name="_xlnm._FilterDatabase" localSheetId="1" hidden="1">Sheet1!$B$3:$I$12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6" i="1" l="1"/>
  <c r="H70" i="1"/>
  <c r="G70" i="1"/>
  <c r="E169" i="1" l="1"/>
  <c r="F169" i="1"/>
  <c r="F145" i="1"/>
  <c r="F146" i="1"/>
  <c r="F147" i="1"/>
  <c r="F144" i="1"/>
  <c r="F143" i="1"/>
  <c r="F142" i="1"/>
  <c r="F141" i="1"/>
  <c r="J164" i="1" l="1"/>
  <c r="I164" i="1"/>
  <c r="G10" i="1"/>
  <c r="F156" i="1"/>
  <c r="F157" i="1"/>
  <c r="D158" i="1"/>
  <c r="E158" i="1"/>
  <c r="F155" i="1" l="1"/>
  <c r="F151" i="1" l="1"/>
  <c r="F152" i="1"/>
  <c r="F153" i="1"/>
  <c r="F154" i="1"/>
  <c r="F150" i="1"/>
  <c r="G76" i="1" l="1"/>
  <c r="H76" i="1" l="1"/>
  <c r="F149" i="1" l="1"/>
  <c r="F148" i="1"/>
  <c r="F140" i="1"/>
  <c r="F158" i="1" l="1"/>
  <c r="G8" i="1" l="1"/>
  <c r="G9" i="1"/>
  <c r="G11" i="1"/>
  <c r="G12" i="1"/>
  <c r="G13" i="1"/>
</calcChain>
</file>

<file path=xl/sharedStrings.xml><?xml version="1.0" encoding="utf-8"?>
<sst xmlns="http://schemas.openxmlformats.org/spreadsheetml/2006/main" count="320" uniqueCount="188">
  <si>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</si>
  <si>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</si>
  <si>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</si>
  <si>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</si>
  <si>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</si>
  <si>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</si>
  <si>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</si>
  <si>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</si>
  <si>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</si>
  <si>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</si>
  <si>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</si>
  <si>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</si>
  <si>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</si>
  <si>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</si>
  <si>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ASHOK NAGAR</t>
  </si>
  <si>
    <t>MYLAPORE</t>
  </si>
  <si>
    <t>EGMORE</t>
  </si>
  <si>
    <t>TAMBARAM WEST</t>
  </si>
  <si>
    <t>BESANT NAGAR</t>
  </si>
  <si>
    <t>VELACHERY</t>
  </si>
  <si>
    <t>VN ROAD TNAGAR</t>
  </si>
  <si>
    <t>PORUR</t>
  </si>
  <si>
    <t>VALASARAVAKKAM</t>
  </si>
  <si>
    <t>TRIPLICANE</t>
  </si>
  <si>
    <t>MOGAPPAIR</t>
  </si>
  <si>
    <t>THIRUVALLUR</t>
  </si>
  <si>
    <t>MADIPAKKAM</t>
  </si>
  <si>
    <t>MEDAVAKKAM</t>
  </si>
  <si>
    <t>SAIDAPET</t>
  </si>
  <si>
    <t>THIRUVANNAMALAI</t>
  </si>
  <si>
    <t xml:space="preserve">BRANCH IN SWIGGY </t>
  </si>
  <si>
    <t>BRANCH IN ZOMATO</t>
  </si>
  <si>
    <t>Restaurant Trade Discount</t>
  </si>
  <si>
    <t>Restaurant Coupon Discount Share</t>
  </si>
  <si>
    <t xml:space="preserve">No Of Orders Canceled In Swiggy 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</si>
  <si>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</si>
  <si>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</si>
  <si>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</si>
  <si>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</si>
  <si>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</si>
  <si>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</si>
  <si>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</si>
  <si>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</si>
  <si>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</si>
  <si>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</si>
  <si>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</si>
  <si>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</si>
  <si>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</si>
  <si>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</si>
  <si>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</si>
  <si>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</si>
  <si>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</si>
  <si>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</si>
  <si>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</si>
  <si>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</si>
  <si>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</si>
  <si>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</si>
  <si>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</si>
  <si>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</si>
  <si>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</si>
  <si>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</si>
  <si>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</si>
  <si>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</si>
  <si>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</si>
  <si>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</si>
  <si>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</si>
  <si>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</si>
  <si>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</si>
  <si>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</si>
  <si>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</si>
  <si>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</si>
  <si>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</si>
  <si>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</si>
  <si>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</si>
  <si>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</si>
  <si>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</si>
  <si>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</si>
  <si>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</si>
  <si>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</si>
  <si>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</si>
  <si>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</si>
  <si>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</si>
  <si>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</si>
  <si>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</si>
  <si>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</si>
  <si>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</si>
  <si>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</si>
  <si>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</si>
  <si>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</si>
  <si>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</si>
  <si>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</si>
  <si>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PONDICHERRY</t>
  </si>
  <si>
    <t xml:space="preserve">ZOMATO COMPLAINTS </t>
  </si>
  <si>
    <t>GUINDY FACTORY</t>
  </si>
  <si>
    <t>THIRUVANMIYUR72524</t>
  </si>
  <si>
    <t>THIRUVANMIYUR67992</t>
  </si>
  <si>
    <t xml:space="preserve"> </t>
  </si>
  <si>
    <t>SALE BILL RETURN</t>
  </si>
  <si>
    <t xml:space="preserve">PURASAIWAKKAM NEW </t>
  </si>
  <si>
    <t>BAZULLAH ROAD T NAGAR</t>
  </si>
  <si>
    <t>MD SIR</t>
  </si>
  <si>
    <t>THURAIPAKKAM</t>
  </si>
  <si>
    <t>ZONAL</t>
  </si>
  <si>
    <t>SWIGGY NO OF OUT OF STOCK</t>
  </si>
  <si>
    <t>ZOMATO NO OF OUT OF STOCK</t>
  </si>
  <si>
    <t>ADAYAR</t>
  </si>
  <si>
    <t>ZONE -A</t>
  </si>
  <si>
    <t>KARAPAKKAM</t>
  </si>
  <si>
    <t>KELAMBAKKAM</t>
  </si>
  <si>
    <t>ZONE -A+</t>
  </si>
  <si>
    <t>AVERAGE</t>
  </si>
  <si>
    <t>ZONE -B</t>
  </si>
  <si>
    <t xml:space="preserve">BAZULLAH ROAD </t>
  </si>
  <si>
    <t>KANCHIPURAM</t>
  </si>
  <si>
    <t>KANCH KANDHI ROAD</t>
  </si>
  <si>
    <t>USMAN ROAD T NAGAR</t>
  </si>
  <si>
    <t>WEST MAMBALAM</t>
  </si>
  <si>
    <t>ALWARPET</t>
  </si>
  <si>
    <t>ZONE -C</t>
  </si>
  <si>
    <t>KATHIPARA</t>
  </si>
  <si>
    <t>LUZ NEW</t>
  </si>
  <si>
    <t>PURASAIWAKKAM</t>
  </si>
  <si>
    <t>AMBATTUR</t>
  </si>
  <si>
    <t>ZONE -D</t>
  </si>
  <si>
    <t>ANNA NAGAR</t>
  </si>
  <si>
    <t>AVADI</t>
  </si>
  <si>
    <t>AYANAVARAM</t>
  </si>
  <si>
    <t>KORATUR</t>
  </si>
  <si>
    <t xml:space="preserve">PERAVALLUR </t>
  </si>
  <si>
    <t>VILLIVAKKAM SKS</t>
  </si>
  <si>
    <t>ZONE -E</t>
  </si>
  <si>
    <t>NANGANALLUR</t>
  </si>
  <si>
    <t>NANGANALLUR WEST</t>
  </si>
  <si>
    <t>Customer Cancellation</t>
  </si>
  <si>
    <t>RESTAURANT</t>
  </si>
  <si>
    <t>out of stock at the restaurant</t>
  </si>
  <si>
    <t>WRONG MODE ENTRY BILLING SIR</t>
  </si>
  <si>
    <t>17:21:22</t>
  </si>
  <si>
    <t>SWIGGY ORDER CANCEL:</t>
  </si>
  <si>
    <t>KANCHI GANDHI ROAD20686487</t>
  </si>
  <si>
    <t xml:space="preserve">CUSTOMER </t>
  </si>
  <si>
    <t>AYANAVARAM219033</t>
  </si>
  <si>
    <t>KANCHIPURAM218700</t>
  </si>
  <si>
    <t>KANCHI GANDHI ROAD710461</t>
  </si>
  <si>
    <t>"</t>
  </si>
  <si>
    <t>Bad quality food</t>
  </si>
  <si>
    <t>#19631759412
0217</t>
  </si>
  <si>
    <t>Stale food | Kai Murukku 250G Pack</t>
  </si>
  <si>
    <t>“No expiry date in the Kai Murukku. Also it smells bad and looks old. Need refund for this ”</t>
  </si>
  <si>
    <t>20 Jan'25, 10:09 AM</t>
  </si>
  <si>
    <t>20 Jan'25, 11:35 AM</t>
  </si>
  <si>
    <t>(Complaint  Solved ) Refund issued Rs. 44</t>
  </si>
  <si>
    <t>Rs. 44</t>
  </si>
  <si>
    <t>ONLINE SALES ON 21-01-2025</t>
  </si>
  <si>
    <t>SWIGGY &amp; ZOMATO ORDER DETAILS (21-01-2025)</t>
  </si>
  <si>
    <t>DATE (21-01-2025)</t>
  </si>
  <si>
    <t>ZERO ORDERS IN SWIGGY &amp; ZOMATO 21-01-2025</t>
  </si>
  <si>
    <t>SWIGGY AND ZOMATO CUSTOMER COMPLAINTS ON 21-01-2025</t>
  </si>
  <si>
    <t>COMPLIMENTARY DETAILS ON 21-01-2025</t>
  </si>
  <si>
    <t>14:17, January 21 2025</t>
  </si>
  <si>
    <t>10:17, January 21 2025</t>
  </si>
  <si>
    <t>NOT ENTRY SALE BILL</t>
  </si>
  <si>
    <r>
      <t xml:space="preserve">GIVEN PRODUCT ENTERED THE VALUE </t>
    </r>
    <r>
      <rPr>
        <sz val="11"/>
        <color rgb="FF92D050"/>
        <rFont val="Latha"/>
        <family val="2"/>
        <scheme val="minor"/>
      </rPr>
      <t>(Refount Issue To The Customer)</t>
    </r>
  </si>
  <si>
    <t>DISCOUNT DIFFERENCE</t>
  </si>
  <si>
    <t>Order cancelled after pickup</t>
  </si>
  <si>
    <t>ORDER AGAINST INVOICE : 21-01-2025</t>
  </si>
  <si>
    <t>CUSTOMER</t>
  </si>
  <si>
    <t>AMBATTUR72526</t>
  </si>
  <si>
    <t>GUINDY FACTORY278153</t>
  </si>
  <si>
    <t>VILLIVAKKAM SKS72593</t>
  </si>
  <si>
    <t>KANCHIPURAM21370008</t>
  </si>
  <si>
    <t>SWIGGY , ZOMATO OUT OF STOCK DETAILS ON 22-01-2025 (02:40 PM)</t>
  </si>
  <si>
    <t>PURASAI PALACE REGENCY</t>
  </si>
  <si>
    <t>SKS ONLINE</t>
  </si>
  <si>
    <t>SC/CS 1423</t>
  </si>
  <si>
    <t>SC/CS 1424</t>
  </si>
  <si>
    <t>VINOTH SIR B.ROAD</t>
  </si>
  <si>
    <t>SC/CS 1425</t>
  </si>
  <si>
    <t>SC/CS 1426</t>
  </si>
  <si>
    <t>ANN-POSRWRV 53</t>
  </si>
  <si>
    <t>NRW-SRWRV 11</t>
  </si>
  <si>
    <t>18:21:07</t>
  </si>
  <si>
    <t>Item(s) out of stock</t>
  </si>
  <si>
    <t>1 x Green Chilli Thattai ₹1378.56</t>
  </si>
  <si>
    <t>10:20 AM | 21 January</t>
  </si>
  <si>
    <t>10:39 AM | 21 January</t>
  </si>
  <si>
    <t>(Complaint  Solved ) Refund issued Rs. 180.18</t>
  </si>
  <si>
    <t>Rs. 180.18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</si>
</sst>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  <numFmt numFmtId="171" formatCode="_ * #,##0.00_ ;_ * \-#,##0.00_ ;_ * &quot;-&quot;??_ ;_ @_ "/>
  </numFmts>
  <fonts count="11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  <font>
      <sz val="11"/>
      <color rgb="FF92D050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206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0" xfId="0" applyFont="1" applyFill="1" applyAlignment="1">
      <alignment horizontal="left" vertical="center" wrapText="1"/>
    </xf>
    <xf numFmtId="0" fontId="2" fillId="7" borderId="14" xfId="0" applyFont="1" applyFill="1" applyBorder="1" applyAlignment="1">
      <alignment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wrapText="1"/>
    </xf>
    <xf numFmtId="0" fontId="6" fillId="7" borderId="16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vertical="center"/>
    </xf>
    <xf numFmtId="0" fontId="6" fillId="7" borderId="13" xfId="0" applyFont="1" applyFill="1" applyBorder="1" applyAlignment="1">
      <alignment wrapText="1"/>
    </xf>
    <xf numFmtId="0" fontId="0" fillId="7" borderId="1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12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43" fontId="0" fillId="7" borderId="0" xfId="1" applyFont="1" applyFill="1" applyAlignment="1">
      <alignment wrapText="1"/>
    </xf>
    <xf numFmtId="164" fontId="0" fillId="7" borderId="15" xfId="1" applyNumberFormat="1" applyFont="1" applyFill="1" applyBorder="1" applyAlignment="1">
      <alignment horizontal="right" vertical="top"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15" xfId="1" applyNumberFormat="1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22" fontId="0" fillId="7" borderId="0" xfId="0" applyNumberFormat="1" applyFill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164" fontId="0" fillId="7" borderId="13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164" fontId="2" fillId="9" borderId="16" xfId="0" applyNumberFormat="1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0" fillId="7" borderId="10" xfId="0" applyFill="1" applyBorder="1" applyAlignment="1">
      <alignment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left"/>
    </xf>
    <xf numFmtId="0" fontId="2" fillId="7" borderId="12" xfId="0" applyFont="1" applyFill="1" applyBorder="1"/>
    <xf numFmtId="0" fontId="0" fillId="7" borderId="13" xfId="0" applyFill="1" applyBorder="1"/>
    <xf numFmtId="0" fontId="2" fillId="7" borderId="12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/>
    </xf>
    <xf numFmtId="0" fontId="2" fillId="7" borderId="14" xfId="0" applyFont="1" applyFill="1" applyBorder="1"/>
    <xf numFmtId="0" fontId="0" fillId="7" borderId="16" xfId="0" applyFill="1" applyBorder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164" fontId="0" fillId="7" borderId="0" xfId="1" applyNumberFormat="1" applyFont="1" applyFill="1" applyAlignment="1">
      <alignment wrapText="1"/>
    </xf>
    <xf numFmtId="0" fontId="4" fillId="7" borderId="0" xfId="0" applyFont="1" applyFill="1" applyAlignment="1">
      <alignment horizontal="left" vertical="center" wrapText="1"/>
    </xf>
    <xf numFmtId="0" fontId="4" fillId="7" borderId="16" xfId="0" applyFont="1" applyFill="1" applyBorder="1" applyAlignment="1">
      <alignment wrapText="1"/>
    </xf>
    <xf numFmtId="0" fontId="0" fillId="7" borderId="15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left" vertical="center" wrapText="1"/>
    </xf>
    <xf numFmtId="14" fontId="0" fillId="7" borderId="12" xfId="0" applyNumberFormat="1" applyFill="1" applyBorder="1" applyAlignment="1">
      <alignment horizontal="left" vertical="center" wrapText="1"/>
    </xf>
    <xf numFmtId="0" fontId="4" fillId="7" borderId="13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4" fillId="7" borderId="11" xfId="0" applyFont="1" applyFill="1" applyBorder="1" applyAlignment="1">
      <alignment vertical="center" wrapText="1"/>
    </xf>
    <xf numFmtId="0" fontId="0" fillId="7" borderId="0" xfId="0" applyFill="1"/>
    <xf numFmtId="0" fontId="0" fillId="7" borderId="12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0" xfId="0" applyFill="1" applyBorder="1"/>
    <xf numFmtId="0" fontId="0" fillId="7" borderId="15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164" fontId="0" fillId="7" borderId="10" xfId="10" applyNumberFormat="1" applyFont="1" applyFill="1" applyBorder="1" applyAlignment="1">
      <alignment horizontal="left" vertical="top"/>
    </xf>
    <xf numFmtId="164" fontId="0" fillId="7" borderId="11" xfId="10" applyNumberFormat="1" applyFont="1" applyFill="1" applyBorder="1" applyAlignment="1">
      <alignment horizontal="left" vertical="top"/>
    </xf>
    <xf numFmtId="164" fontId="0" fillId="7" borderId="0" xfId="10" applyNumberFormat="1" applyFont="1" applyFill="1" applyBorder="1" applyAlignment="1">
      <alignment horizontal="left" vertical="top"/>
    </xf>
    <xf numFmtId="164" fontId="0" fillId="7" borderId="13" xfId="10" applyNumberFormat="1" applyFont="1" applyFill="1" applyBorder="1" applyAlignment="1">
      <alignment horizontal="left" vertical="top"/>
    </xf>
    <xf numFmtId="164" fontId="0" fillId="7" borderId="15" xfId="10" applyNumberFormat="1" applyFont="1" applyFill="1" applyBorder="1" applyAlignment="1">
      <alignment horizontal="left" vertical="top"/>
    </xf>
    <xf numFmtId="164" fontId="0" fillId="7" borderId="16" xfId="10" applyNumberFormat="1" applyFont="1" applyFill="1" applyBorder="1" applyAlignment="1">
      <alignment horizontal="left" vertical="top"/>
    </xf>
    <xf numFmtId="164" fontId="2" fillId="3" borderId="18" xfId="10" applyNumberFormat="1" applyFont="1" applyFill="1" applyBorder="1" applyAlignment="1">
      <alignment horizontal="left" vertical="top"/>
    </xf>
    <xf numFmtId="164" fontId="2" fillId="3" borderId="19" xfId="10" applyNumberFormat="1" applyFont="1" applyFill="1" applyBorder="1" applyAlignment="1">
      <alignment horizontal="left" vertical="top"/>
    </xf>
    <xf numFmtId="0" fontId="8" fillId="0" borderId="13" xfId="0" applyFont="1" applyBorder="1" applyAlignment="1">
      <alignment horizontal="left" wrapText="1"/>
    </xf>
    <xf numFmtId="0" fontId="2" fillId="7" borderId="9" xfId="0" applyFont="1" applyFill="1" applyBorder="1" applyAlignment="1">
      <alignment wrapText="1"/>
    </xf>
    <xf numFmtId="0" fontId="2" fillId="7" borderId="12" xfId="0" applyFont="1" applyFill="1" applyBorder="1" applyAlignment="1">
      <alignment wrapText="1"/>
    </xf>
    <xf numFmtId="0" fontId="0" fillId="7" borderId="13" xfId="0" applyFill="1" applyBorder="1" applyAlignment="1">
      <alignment wrapText="1"/>
    </xf>
    <xf numFmtId="0" fontId="2" fillId="7" borderId="12" xfId="0" applyFont="1" applyFill="1" applyBorder="1" applyAlignment="1">
      <alignment horizontal="left" wrapText="1"/>
    </xf>
    <xf numFmtId="0" fontId="0" fillId="7" borderId="11" xfId="0" applyFill="1" applyBorder="1"/>
    <xf numFmtId="0" fontId="0" fillId="7" borderId="13" xfId="0" applyFill="1" applyBorder="1" applyAlignment="1">
      <alignment horizontal="left"/>
    </xf>
    <xf numFmtId="0" fontId="0" fillId="7" borderId="13" xfId="0" applyFill="1" applyBorder="1" applyAlignment="1">
      <alignment horizontal="left" vertical="top" wrapText="1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</cellXfs>
  <cellStyles count="12">
    <cellStyle name="Comma" xfId="1" builtinId="3"/>
    <cellStyle name="Comma 2" xfId="2" xr:uid="{0AF41558-106B-4E4A-B488-FB74206AF0FF}"/>
    <cellStyle name="Comma 2 2" xfId="5" xr:uid="{347325DF-937D-43CE-AC7A-AFF4987A231E}"/>
    <cellStyle name="Comma 2 3" xfId="7" xr:uid="{76E9DE44-B733-4914-A72D-32D88494976F}"/>
    <cellStyle name="Comma 2 4" xfId="9" xr:uid="{A145665C-20D2-46FF-9DCB-8E1749151621}"/>
    <cellStyle name="Comma 2 5" xfId="11" xr:uid="{C3467CEC-E150-4A37-B056-DF2F6A1FEBA1}"/>
    <cellStyle name="Comma 3" xfId="4" xr:uid="{D51552CB-E7BB-44D7-98DD-EA93DE984A01}"/>
    <cellStyle name="Comma 4" xfId="6" xr:uid="{48C29F33-FB27-4B93-AF7F-6B6FC56207E7}"/>
    <cellStyle name="Comma 5" xfId="8" xr:uid="{15CEA507-8BC2-427E-A292-F2E73A1F4DAF}"/>
    <cellStyle name="Comma 6" xfId="10" xr:uid="{440D1530-BB6C-4504-BEC8-4258269729A7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69"/>
  <sheetViews>
    <sheetView tabSelected="1" view="pageBreakPreview" topLeftCell="A74" zoomScaleNormal="115" zoomScaleSheetLayoutView="100" workbookViewId="0">
      <selection activeCell="D186" sqref="A1:XFD1048576"/>
    </sheetView>
  </sheetViews>
  <sheetFormatPr defaultRowHeight="21" x14ac:dyDescent="0.65"/>
  <cols>
    <col min="1" max="1" width="5" style="37" customWidth="1"/>
    <col min="2" max="2" width="36.5546875" style="37" customWidth="1"/>
    <col min="3" max="3" width="40.6640625" style="37" bestFit="1" customWidth="1"/>
    <col min="4" max="4" width="32" style="37" customWidth="1"/>
    <col min="5" max="5" width="32.6640625" style="37" bestFit="1" customWidth="1"/>
    <col min="6" max="6" width="21" style="37" customWidth="1"/>
    <col min="7" max="7" width="14.5546875" style="37" customWidth="1"/>
    <col min="8" max="8" width="13.77734375" style="37" customWidth="1"/>
    <col min="9" max="9" width="9.5546875" style="37" customWidth="1"/>
    <col min="10" max="10" width="10.109375" style="37" customWidth="1"/>
    <col min="11" max="11" width="29" style="37" customWidth="1"/>
    <col min="12" max="16384" width="8.88671875" style="37"/>
  </cols>
  <sheetData>
    <row r="2" spans="2:7" ht="21.6" x14ac:dyDescent="0.7">
      <c r="C2" s="152" t="s">
        <v>153</v>
      </c>
      <c r="D2" s="153"/>
      <c r="E2" s="154"/>
    </row>
    <row r="4" spans="2:7" ht="21.6" x14ac:dyDescent="0.7">
      <c r="B4" s="155" t="s">
        <v>154</v>
      </c>
      <c r="C4" s="156"/>
      <c r="G4" s="38"/>
    </row>
    <row r="5" spans="2:7" ht="43.2" x14ac:dyDescent="0.7">
      <c r="B5" s="39" t="s">
        <v>35</v>
      </c>
      <c r="C5" s="40"/>
    </row>
    <row r="6" spans="2:7" ht="30" customHeight="1" x14ac:dyDescent="0.65">
      <c r="B6" s="169" t="s">
        <v>155</v>
      </c>
      <c r="C6" s="143" t="s">
        <v>0</v>
      </c>
      <c r="D6" s="143" t="s">
        <v>1</v>
      </c>
      <c r="E6" s="157" t="s">
        <v>2</v>
      </c>
      <c r="F6" s="158"/>
      <c r="G6" s="141" t="s">
        <v>7</v>
      </c>
    </row>
    <row r="7" spans="2:7" ht="43.2" x14ac:dyDescent="0.65">
      <c r="B7" s="170"/>
      <c r="C7" s="144"/>
      <c r="D7" s="144"/>
      <c r="E7" s="11" t="s">
        <v>32</v>
      </c>
      <c r="F7" s="11" t="s">
        <v>33</v>
      </c>
      <c r="G7" s="142"/>
    </row>
    <row r="8" spans="2:7" ht="21.6" x14ac:dyDescent="0.7">
      <c r="B8" s="2" t="s">
        <v>36</v>
      </c>
      <c r="C8" s="41">
        <v>158</v>
      </c>
      <c r="D8" s="42">
        <v>121289</v>
      </c>
      <c r="E8" s="42">
        <v>0</v>
      </c>
      <c r="F8" s="42">
        <v>515.71</v>
      </c>
      <c r="G8" s="43">
        <f>+D8-E8-F8</f>
        <v>120773.29</v>
      </c>
    </row>
    <row r="9" spans="2:7" ht="21.6" x14ac:dyDescent="0.7">
      <c r="B9" s="2" t="s">
        <v>3</v>
      </c>
      <c r="C9" s="41">
        <v>154</v>
      </c>
      <c r="D9" s="42">
        <v>116932</v>
      </c>
      <c r="E9" s="42">
        <v>0</v>
      </c>
      <c r="F9" s="42">
        <v>515.71</v>
      </c>
      <c r="G9" s="43">
        <f t="shared" ref="G9:G13" si="0">+D9-E9-F9</f>
        <v>116416.29</v>
      </c>
    </row>
    <row r="10" spans="2:7" ht="21.6" x14ac:dyDescent="0.7">
      <c r="B10" s="2" t="s">
        <v>4</v>
      </c>
      <c r="C10" s="128">
        <v>4</v>
      </c>
      <c r="D10" s="42">
        <v>4357</v>
      </c>
      <c r="E10" s="42">
        <v>0</v>
      </c>
      <c r="F10" s="42">
        <v>0</v>
      </c>
      <c r="G10" s="43">
        <f t="shared" si="0"/>
        <v>4357</v>
      </c>
    </row>
    <row r="11" spans="2:7" ht="21.6" x14ac:dyDescent="0.7">
      <c r="B11" s="2" t="s">
        <v>47</v>
      </c>
      <c r="C11" s="128">
        <v>3</v>
      </c>
      <c r="D11" s="42">
        <v>3794</v>
      </c>
      <c r="E11" s="42">
        <v>0</v>
      </c>
      <c r="F11" s="42">
        <v>0</v>
      </c>
      <c r="G11" s="43">
        <f t="shared" si="0"/>
        <v>3794</v>
      </c>
    </row>
    <row r="12" spans="2:7" ht="21.6" x14ac:dyDescent="0.7">
      <c r="B12" s="2" t="s">
        <v>5</v>
      </c>
      <c r="C12" s="128">
        <v>1</v>
      </c>
      <c r="D12" s="42">
        <v>563</v>
      </c>
      <c r="E12" s="42">
        <v>0</v>
      </c>
      <c r="F12" s="42">
        <v>0</v>
      </c>
      <c r="G12" s="43">
        <f t="shared" si="0"/>
        <v>563</v>
      </c>
    </row>
    <row r="13" spans="2:7" ht="21.6" x14ac:dyDescent="0.7">
      <c r="B13" s="2" t="s">
        <v>34</v>
      </c>
      <c r="C13" s="44">
        <v>0</v>
      </c>
      <c r="D13" s="42">
        <v>0</v>
      </c>
      <c r="E13" s="42">
        <v>0</v>
      </c>
      <c r="F13" s="42">
        <v>0</v>
      </c>
      <c r="G13" s="43">
        <f t="shared" si="0"/>
        <v>0</v>
      </c>
    </row>
    <row r="14" spans="2:7" ht="22.2" thickBot="1" x14ac:dyDescent="0.75">
      <c r="B14" s="29" t="s">
        <v>6</v>
      </c>
      <c r="C14" s="45">
        <v>0</v>
      </c>
      <c r="D14" s="46"/>
      <c r="E14" s="46"/>
      <c r="F14" s="46"/>
      <c r="G14" s="47"/>
    </row>
    <row r="15" spans="2:7" ht="22.2" thickBot="1" x14ac:dyDescent="0.75">
      <c r="B15" s="48"/>
      <c r="C15" s="49"/>
      <c r="D15" s="42"/>
      <c r="E15" s="42"/>
      <c r="F15" s="42"/>
      <c r="G15" s="42"/>
    </row>
    <row r="16" spans="2:7" ht="28.5" customHeight="1" thickBot="1" x14ac:dyDescent="0.7">
      <c r="B16" s="12" t="s">
        <v>155</v>
      </c>
      <c r="C16" s="13" t="s">
        <v>0</v>
      </c>
      <c r="D16" s="5" t="s">
        <v>7</v>
      </c>
    </row>
    <row r="17" spans="2:6" ht="21.6" x14ac:dyDescent="0.7">
      <c r="B17" s="25" t="s">
        <v>8</v>
      </c>
      <c r="C17" s="50">
        <v>154</v>
      </c>
      <c r="D17" s="51">
        <v>102047.65000000005</v>
      </c>
    </row>
    <row r="18" spans="2:6" ht="21.6" x14ac:dyDescent="0.7">
      <c r="B18" s="2" t="s">
        <v>3</v>
      </c>
      <c r="C18" s="42">
        <v>152</v>
      </c>
      <c r="D18" s="43">
        <v>101067.16000000006</v>
      </c>
    </row>
    <row r="19" spans="2:6" ht="21.6" x14ac:dyDescent="0.7">
      <c r="B19" s="2" t="s">
        <v>4</v>
      </c>
      <c r="C19" s="42">
        <v>2</v>
      </c>
      <c r="D19" s="43">
        <v>980.49</v>
      </c>
    </row>
    <row r="20" spans="2:6" ht="21.6" x14ac:dyDescent="0.7">
      <c r="B20" s="2" t="s">
        <v>47</v>
      </c>
      <c r="C20" s="42">
        <v>0</v>
      </c>
      <c r="D20" s="43">
        <v>0</v>
      </c>
    </row>
    <row r="21" spans="2:6" ht="21.6" x14ac:dyDescent="0.7">
      <c r="B21" s="2" t="s">
        <v>74</v>
      </c>
      <c r="C21" s="42">
        <v>0</v>
      </c>
      <c r="D21" s="43">
        <v>0</v>
      </c>
    </row>
    <row r="22" spans="2:6" ht="21.6" x14ac:dyDescent="0.7">
      <c r="B22" s="2" t="s">
        <v>5</v>
      </c>
      <c r="C22" s="42">
        <v>2</v>
      </c>
      <c r="D22" s="43">
        <v>980.49</v>
      </c>
    </row>
    <row r="23" spans="2:6" ht="22.2" thickBot="1" x14ac:dyDescent="0.75">
      <c r="B23" s="29" t="s">
        <v>9</v>
      </c>
      <c r="C23" s="52">
        <v>1</v>
      </c>
      <c r="D23" s="47"/>
    </row>
    <row r="24" spans="2:6" ht="21.6" x14ac:dyDescent="0.7">
      <c r="B24" s="48"/>
      <c r="C24" s="53"/>
      <c r="D24" s="42"/>
      <c r="F24" s="54"/>
    </row>
    <row r="25" spans="2:6" ht="43.2" x14ac:dyDescent="0.7">
      <c r="B25" s="55" t="s">
        <v>156</v>
      </c>
      <c r="C25" s="56"/>
    </row>
    <row r="26" spans="2:6" ht="22.2" thickBot="1" x14ac:dyDescent="0.7">
      <c r="B26" s="1" t="s">
        <v>30</v>
      </c>
      <c r="C26" s="1" t="s">
        <v>31</v>
      </c>
    </row>
    <row r="27" spans="2:6" x14ac:dyDescent="0.65">
      <c r="B27" s="57" t="s">
        <v>167</v>
      </c>
      <c r="C27" s="58" t="s">
        <v>139</v>
      </c>
    </row>
    <row r="28" spans="2:6" x14ac:dyDescent="0.65">
      <c r="B28" s="59" t="s">
        <v>141</v>
      </c>
      <c r="C28" s="15" t="s">
        <v>95</v>
      </c>
    </row>
    <row r="29" spans="2:6" x14ac:dyDescent="0.65">
      <c r="B29" s="59" t="s">
        <v>168</v>
      </c>
      <c r="C29" s="15" t="s">
        <v>170</v>
      </c>
    </row>
    <row r="30" spans="2:6" x14ac:dyDescent="0.65">
      <c r="B30" s="59" t="s">
        <v>142</v>
      </c>
      <c r="C30" s="15"/>
    </row>
    <row r="31" spans="2:6" x14ac:dyDescent="0.65">
      <c r="B31" s="59" t="s">
        <v>143</v>
      </c>
      <c r="C31" s="15"/>
    </row>
    <row r="32" spans="2:6" x14ac:dyDescent="0.65">
      <c r="B32" s="59" t="s">
        <v>94</v>
      </c>
      <c r="C32" s="15"/>
    </row>
    <row r="33" spans="2:8" ht="21.6" thickBot="1" x14ac:dyDescent="0.7">
      <c r="B33" s="60" t="s">
        <v>169</v>
      </c>
      <c r="C33" s="61"/>
    </row>
    <row r="34" spans="2:8" x14ac:dyDescent="0.65">
      <c r="B34" s="41"/>
      <c r="C34" s="41"/>
    </row>
    <row r="35" spans="2:8" ht="21.6" x14ac:dyDescent="0.7">
      <c r="B35" s="161" t="s">
        <v>157</v>
      </c>
      <c r="C35" s="162"/>
    </row>
    <row r="36" spans="2:8" ht="21.6" x14ac:dyDescent="0.7">
      <c r="B36" s="62" t="s">
        <v>76</v>
      </c>
      <c r="C36" s="63"/>
    </row>
    <row r="37" spans="2:8" ht="21.6" x14ac:dyDescent="0.7">
      <c r="B37" s="88"/>
      <c r="C37" s="63"/>
    </row>
    <row r="38" spans="2:8" ht="21.6" hidden="1" x14ac:dyDescent="0.7">
      <c r="B38" s="145" t="s">
        <v>78</v>
      </c>
      <c r="C38" s="146"/>
      <c r="D38"/>
      <c r="E38"/>
      <c r="F38"/>
      <c r="G38"/>
      <c r="H38"/>
    </row>
    <row r="39" spans="2:8" ht="21.6" hidden="1" x14ac:dyDescent="0.7">
      <c r="B39" s="119" t="s">
        <v>79</v>
      </c>
      <c r="C39" s="15" t="s">
        <v>145</v>
      </c>
      <c r="D39"/>
      <c r="E39"/>
      <c r="F39"/>
      <c r="G39"/>
      <c r="H39"/>
    </row>
    <row r="40" spans="2:8" ht="21.6" hidden="1" x14ac:dyDescent="0.7">
      <c r="B40" s="119" t="s">
        <v>80</v>
      </c>
      <c r="C40" s="120" t="s">
        <v>27</v>
      </c>
      <c r="D40"/>
      <c r="E40"/>
      <c r="F40"/>
      <c r="G40"/>
      <c r="H40"/>
    </row>
    <row r="41" spans="2:8" ht="21.6" hidden="1" x14ac:dyDescent="0.7">
      <c r="B41" s="119" t="s">
        <v>81</v>
      </c>
      <c r="C41" s="118">
        <v>114217</v>
      </c>
      <c r="D41"/>
      <c r="E41"/>
      <c r="F41"/>
      <c r="G41"/>
      <c r="H41"/>
    </row>
    <row r="42" spans="2:8" ht="21.6" hidden="1" x14ac:dyDescent="0.7">
      <c r="B42" s="119" t="s">
        <v>82</v>
      </c>
      <c r="C42" s="120" t="s">
        <v>146</v>
      </c>
      <c r="D42"/>
      <c r="E42"/>
      <c r="F42"/>
      <c r="G42"/>
      <c r="H42"/>
    </row>
    <row r="43" spans="2:8" ht="21.6" hidden="1" x14ac:dyDescent="0.65">
      <c r="B43" s="31" t="s">
        <v>83</v>
      </c>
      <c r="C43" s="15" t="s">
        <v>147</v>
      </c>
      <c r="D43"/>
      <c r="E43"/>
      <c r="F43"/>
      <c r="G43"/>
      <c r="H43"/>
    </row>
    <row r="44" spans="2:8" ht="64.8" hidden="1" x14ac:dyDescent="0.7">
      <c r="B44" s="121" t="s">
        <v>84</v>
      </c>
      <c r="C44" s="27" t="s">
        <v>148</v>
      </c>
      <c r="D44"/>
      <c r="E44"/>
      <c r="F44"/>
      <c r="G44"/>
      <c r="H44"/>
    </row>
    <row r="45" spans="2:8" ht="21.6" hidden="1" x14ac:dyDescent="0.7">
      <c r="B45" s="26" t="s">
        <v>85</v>
      </c>
      <c r="C45" s="122" t="s">
        <v>86</v>
      </c>
      <c r="D45"/>
      <c r="E45"/>
      <c r="F45"/>
      <c r="G45"/>
      <c r="H45"/>
    </row>
    <row r="46" spans="2:8" ht="21.6" hidden="1" x14ac:dyDescent="0.7">
      <c r="B46" s="119" t="s">
        <v>87</v>
      </c>
      <c r="C46" s="15" t="s">
        <v>149</v>
      </c>
      <c r="D46"/>
      <c r="E46"/>
      <c r="F46"/>
      <c r="G46"/>
      <c r="H46"/>
    </row>
    <row r="47" spans="2:8" ht="21.6" hidden="1" x14ac:dyDescent="0.7">
      <c r="B47" s="2" t="s">
        <v>88</v>
      </c>
      <c r="C47" s="15" t="s">
        <v>150</v>
      </c>
      <c r="D47"/>
      <c r="E47"/>
      <c r="F47"/>
      <c r="G47"/>
      <c r="H47"/>
    </row>
    <row r="48" spans="2:8" ht="21.6" hidden="1" x14ac:dyDescent="0.7">
      <c r="B48" s="119" t="s">
        <v>89</v>
      </c>
      <c r="C48" s="32" t="s">
        <v>151</v>
      </c>
      <c r="D48"/>
      <c r="E48"/>
      <c r="F48"/>
      <c r="G48"/>
      <c r="H48"/>
    </row>
    <row r="49" spans="2:8" ht="22.2" hidden="1" thickBot="1" x14ac:dyDescent="0.75">
      <c r="B49" s="123" t="s">
        <v>90</v>
      </c>
      <c r="C49" s="124" t="s">
        <v>152</v>
      </c>
      <c r="D49"/>
      <c r="E49"/>
      <c r="F49"/>
      <c r="G49"/>
      <c r="H49"/>
    </row>
    <row r="50" spans="2:8" ht="21.6" hidden="1" x14ac:dyDescent="0.7">
      <c r="B50" s="48"/>
      <c r="C50" s="41"/>
    </row>
    <row r="51" spans="2:8" ht="21.6" x14ac:dyDescent="0.7">
      <c r="B51" s="62" t="s">
        <v>77</v>
      </c>
      <c r="C51" s="41"/>
    </row>
    <row r="52" spans="2:8" ht="22.2" thickBot="1" x14ac:dyDescent="0.75">
      <c r="B52" s="147" t="s">
        <v>92</v>
      </c>
      <c r="C52" s="148"/>
      <c r="D52"/>
      <c r="E52"/>
      <c r="F52"/>
      <c r="G52"/>
      <c r="H52"/>
    </row>
    <row r="53" spans="2:8" ht="21.6" x14ac:dyDescent="0.7">
      <c r="B53" s="194" t="s">
        <v>79</v>
      </c>
      <c r="C53" s="198" t="s">
        <v>182</v>
      </c>
      <c r="D53"/>
      <c r="E53"/>
      <c r="F53"/>
      <c r="G53"/>
      <c r="H53"/>
    </row>
    <row r="54" spans="2:8" ht="21.6" x14ac:dyDescent="0.7">
      <c r="B54" s="195" t="s">
        <v>80</v>
      </c>
      <c r="C54" s="196" t="s">
        <v>124</v>
      </c>
      <c r="D54"/>
      <c r="E54"/>
      <c r="F54"/>
      <c r="G54"/>
      <c r="H54"/>
    </row>
    <row r="55" spans="2:8" ht="21.6" x14ac:dyDescent="0.7">
      <c r="B55" s="195" t="s">
        <v>81</v>
      </c>
      <c r="C55" s="199">
        <v>69946</v>
      </c>
      <c r="D55"/>
      <c r="E55"/>
      <c r="F55"/>
      <c r="G55"/>
      <c r="H55"/>
    </row>
    <row r="56" spans="2:8" ht="21.6" x14ac:dyDescent="0.7">
      <c r="B56" s="195" t="s">
        <v>82</v>
      </c>
      <c r="C56" s="199">
        <v>6542750639</v>
      </c>
      <c r="D56"/>
      <c r="E56"/>
      <c r="F56"/>
      <c r="G56"/>
      <c r="H56"/>
    </row>
    <row r="57" spans="2:8" ht="21.6" x14ac:dyDescent="0.65">
      <c r="B57" s="205" t="s">
        <v>83</v>
      </c>
      <c r="C57" s="200" t="s">
        <v>183</v>
      </c>
      <c r="D57"/>
      <c r="E57"/>
      <c r="F57"/>
      <c r="G57"/>
      <c r="H57"/>
    </row>
    <row r="58" spans="2:8" ht="21.6" x14ac:dyDescent="0.7">
      <c r="B58" s="197" t="s">
        <v>84</v>
      </c>
      <c r="C58" s="201" t="s">
        <v>144</v>
      </c>
      <c r="D58"/>
      <c r="E58"/>
      <c r="F58"/>
      <c r="G58"/>
      <c r="H58"/>
    </row>
    <row r="59" spans="2:8" ht="21.6" x14ac:dyDescent="0.7">
      <c r="B59" s="197" t="s">
        <v>85</v>
      </c>
      <c r="C59" s="193" t="s">
        <v>86</v>
      </c>
      <c r="D59"/>
      <c r="E59"/>
      <c r="F59"/>
      <c r="G59"/>
      <c r="H59"/>
    </row>
    <row r="60" spans="2:8" ht="21.6" x14ac:dyDescent="0.7">
      <c r="B60" s="195" t="s">
        <v>87</v>
      </c>
      <c r="C60" s="196" t="s">
        <v>184</v>
      </c>
      <c r="D60"/>
      <c r="E60"/>
      <c r="F60"/>
      <c r="G60"/>
      <c r="H60"/>
    </row>
    <row r="61" spans="2:8" ht="39.6" customHeight="1" x14ac:dyDescent="0.7">
      <c r="B61" s="195" t="s">
        <v>88</v>
      </c>
      <c r="C61" s="196" t="s">
        <v>185</v>
      </c>
      <c r="D61"/>
      <c r="E61"/>
      <c r="F61"/>
      <c r="G61"/>
      <c r="H61"/>
    </row>
    <row r="62" spans="2:8" ht="42.6" x14ac:dyDescent="0.7">
      <c r="B62" s="195" t="s">
        <v>89</v>
      </c>
      <c r="C62" s="204" t="s">
        <v>186</v>
      </c>
      <c r="D62"/>
      <c r="E62"/>
      <c r="F62"/>
      <c r="G62"/>
      <c r="H62"/>
    </row>
    <row r="63" spans="2:8" ht="22.2" thickBot="1" x14ac:dyDescent="0.75">
      <c r="B63" s="202" t="s">
        <v>90</v>
      </c>
      <c r="C63" s="203" t="s">
        <v>187</v>
      </c>
      <c r="D63"/>
      <c r="E63"/>
      <c r="F63"/>
      <c r="G63"/>
      <c r="H63"/>
    </row>
    <row r="64" spans="2:8" ht="22.2" thickBot="1" x14ac:dyDescent="0.75">
      <c r="B64" s="65" t="s">
        <v>138</v>
      </c>
    </row>
    <row r="65" spans="2:8" ht="43.8" thickBot="1" x14ac:dyDescent="0.75">
      <c r="B65" s="66" t="s">
        <v>10</v>
      </c>
      <c r="C65" s="67" t="s">
        <v>60</v>
      </c>
      <c r="D65" s="67" t="s">
        <v>75</v>
      </c>
      <c r="E65" s="67" t="s">
        <v>61</v>
      </c>
      <c r="F65" s="67" t="s">
        <v>62</v>
      </c>
      <c r="G65" s="67" t="s">
        <v>63</v>
      </c>
      <c r="H65" s="68" t="s">
        <v>64</v>
      </c>
    </row>
    <row r="66" spans="2:8" x14ac:dyDescent="0.65">
      <c r="B66" s="72">
        <v>45678.596504629626</v>
      </c>
      <c r="C66" s="73" t="s">
        <v>15</v>
      </c>
      <c r="D66" s="73" t="s">
        <v>134</v>
      </c>
      <c r="E66" s="28" t="s">
        <v>135</v>
      </c>
      <c r="F66" s="71">
        <v>45678.391064814816</v>
      </c>
      <c r="G66" s="73">
        <v>1</v>
      </c>
      <c r="H66" s="74">
        <v>659</v>
      </c>
    </row>
    <row r="67" spans="2:8" x14ac:dyDescent="0.65">
      <c r="B67" s="72">
        <v>45678.385694444441</v>
      </c>
      <c r="C67" s="73" t="s">
        <v>15</v>
      </c>
      <c r="D67" s="73" t="s">
        <v>166</v>
      </c>
      <c r="E67" s="129" t="s">
        <v>133</v>
      </c>
      <c r="F67" s="71">
        <v>45678.887071759258</v>
      </c>
      <c r="G67" s="73">
        <v>1</v>
      </c>
      <c r="H67" s="74">
        <v>563</v>
      </c>
    </row>
    <row r="68" spans="2:8" x14ac:dyDescent="0.65">
      <c r="B68" s="72">
        <v>45678.385694444441</v>
      </c>
      <c r="C68" s="73" t="s">
        <v>121</v>
      </c>
      <c r="D68" s="73" t="s">
        <v>134</v>
      </c>
      <c r="E68" s="28" t="s">
        <v>135</v>
      </c>
      <c r="F68" s="71">
        <v>45678.390914351854</v>
      </c>
      <c r="G68" s="73">
        <v>1</v>
      </c>
      <c r="H68" s="74">
        <v>1591</v>
      </c>
    </row>
    <row r="69" spans="2:8" ht="21.6" thickBot="1" x14ac:dyDescent="0.7">
      <c r="B69" s="72">
        <v>45678.385694444441</v>
      </c>
      <c r="C69" s="73" t="s">
        <v>121</v>
      </c>
      <c r="D69" s="73" t="s">
        <v>134</v>
      </c>
      <c r="E69" s="28" t="s">
        <v>135</v>
      </c>
      <c r="F69" s="71">
        <v>45678.423981481479</v>
      </c>
      <c r="G69" s="73">
        <v>1</v>
      </c>
      <c r="H69" s="74">
        <v>1544</v>
      </c>
    </row>
    <row r="70" spans="2:8" ht="22.2" thickBot="1" x14ac:dyDescent="0.75">
      <c r="B70" s="75" t="s">
        <v>65</v>
      </c>
      <c r="C70" s="76"/>
      <c r="D70" s="76"/>
      <c r="E70" s="76"/>
      <c r="F70" s="76"/>
      <c r="G70" s="76">
        <f>SUM(G66:G69)</f>
        <v>4</v>
      </c>
      <c r="H70" s="76">
        <f>SUM(H66:H69)</f>
        <v>4357</v>
      </c>
    </row>
    <row r="71" spans="2:8" ht="21.6" x14ac:dyDescent="0.7">
      <c r="B71" s="64"/>
      <c r="C71" s="38" t="s">
        <v>96</v>
      </c>
      <c r="D71" s="38"/>
      <c r="E71" s="38"/>
      <c r="F71" s="38"/>
      <c r="G71" s="77"/>
    </row>
    <row r="72" spans="2:8" ht="22.2" thickBot="1" x14ac:dyDescent="0.75">
      <c r="B72" s="78" t="s">
        <v>72</v>
      </c>
    </row>
    <row r="73" spans="2:8" ht="43.8" thickBot="1" x14ac:dyDescent="0.75">
      <c r="B73" s="79" t="s">
        <v>10</v>
      </c>
      <c r="C73" s="80" t="s">
        <v>60</v>
      </c>
      <c r="D73" s="80" t="s">
        <v>75</v>
      </c>
      <c r="E73" s="80" t="s">
        <v>61</v>
      </c>
      <c r="F73" s="80" t="s">
        <v>62</v>
      </c>
      <c r="G73" s="80" t="s">
        <v>63</v>
      </c>
      <c r="H73" s="81" t="s">
        <v>64</v>
      </c>
    </row>
    <row r="74" spans="2:8" ht="42" x14ac:dyDescent="0.65">
      <c r="B74" s="69">
        <v>45678</v>
      </c>
      <c r="C74" s="36" t="s">
        <v>108</v>
      </c>
      <c r="D74" s="36" t="s">
        <v>140</v>
      </c>
      <c r="E74" s="134" t="s">
        <v>133</v>
      </c>
      <c r="F74" s="20" t="s">
        <v>159</v>
      </c>
      <c r="G74" s="70">
        <v>1</v>
      </c>
      <c r="H74" s="82">
        <v>468.99</v>
      </c>
    </row>
    <row r="75" spans="2:8" ht="42" x14ac:dyDescent="0.65">
      <c r="B75" s="72">
        <v>45678</v>
      </c>
      <c r="C75" s="83" t="s">
        <v>22</v>
      </c>
      <c r="D75" s="83" t="s">
        <v>140</v>
      </c>
      <c r="E75" s="28" t="s">
        <v>133</v>
      </c>
      <c r="F75" s="24" t="s">
        <v>160</v>
      </c>
      <c r="G75" s="73">
        <v>1</v>
      </c>
      <c r="H75" s="84">
        <v>511.5</v>
      </c>
    </row>
    <row r="76" spans="2:8" ht="22.2" thickBot="1" x14ac:dyDescent="0.75">
      <c r="B76" s="85" t="s">
        <v>65</v>
      </c>
      <c r="C76" s="86"/>
      <c r="D76" s="86"/>
      <c r="E76" s="86"/>
      <c r="F76" s="86"/>
      <c r="G76" s="86">
        <f>SUM(G74:G75)</f>
        <v>2</v>
      </c>
      <c r="H76" s="87">
        <f>SUM(H74:H75)</f>
        <v>980.49</v>
      </c>
    </row>
    <row r="77" spans="2:8" ht="21.6" x14ac:dyDescent="0.7">
      <c r="B77" s="88"/>
      <c r="C77" s="48"/>
      <c r="D77" s="48"/>
      <c r="E77" s="48"/>
      <c r="F77" s="48"/>
      <c r="G77" s="48"/>
    </row>
    <row r="78" spans="2:8" ht="21.6" x14ac:dyDescent="0.7">
      <c r="B78" s="149" t="s">
        <v>171</v>
      </c>
      <c r="C78" s="150"/>
      <c r="D78" s="150"/>
      <c r="E78" s="151"/>
      <c r="F78" s="38"/>
      <c r="G78" s="89"/>
    </row>
    <row r="79" spans="2:8" ht="36.75" customHeight="1" thickBot="1" x14ac:dyDescent="0.75">
      <c r="B79" s="181" t="s">
        <v>11</v>
      </c>
      <c r="C79" s="182" t="s">
        <v>102</v>
      </c>
      <c r="D79" s="180" t="s">
        <v>103</v>
      </c>
      <c r="E79" s="180" t="s">
        <v>104</v>
      </c>
      <c r="F79" s="38"/>
      <c r="G79" s="89"/>
    </row>
    <row r="80" spans="2:8" ht="21.6" x14ac:dyDescent="0.7">
      <c r="B80" s="176" t="s">
        <v>105</v>
      </c>
      <c r="C80" s="178" t="s">
        <v>106</v>
      </c>
      <c r="D80" s="185">
        <v>5</v>
      </c>
      <c r="E80" s="186">
        <v>3</v>
      </c>
      <c r="F80" s="38"/>
      <c r="G80" s="89"/>
    </row>
    <row r="81" spans="2:7" ht="21.6" x14ac:dyDescent="0.7">
      <c r="B81" s="175" t="s">
        <v>18</v>
      </c>
      <c r="C81" s="174" t="s">
        <v>106</v>
      </c>
      <c r="D81" s="187">
        <v>7</v>
      </c>
      <c r="E81" s="188">
        <v>3</v>
      </c>
      <c r="F81" s="38"/>
      <c r="G81" s="89"/>
    </row>
    <row r="82" spans="2:7" ht="21.6" x14ac:dyDescent="0.7">
      <c r="B82" s="175" t="s">
        <v>107</v>
      </c>
      <c r="C82" s="174" t="s">
        <v>106</v>
      </c>
      <c r="D82" s="187">
        <v>8</v>
      </c>
      <c r="E82" s="188">
        <v>9</v>
      </c>
      <c r="F82" s="38"/>
    </row>
    <row r="83" spans="2:7" ht="21.6" x14ac:dyDescent="0.7">
      <c r="B83" s="175" t="s">
        <v>108</v>
      </c>
      <c r="C83" s="174" t="s">
        <v>106</v>
      </c>
      <c r="D83" s="187">
        <v>8</v>
      </c>
      <c r="E83" s="188">
        <v>6</v>
      </c>
      <c r="F83" s="38"/>
    </row>
    <row r="84" spans="2:7" ht="21.6" x14ac:dyDescent="0.7">
      <c r="B84" s="175" t="s">
        <v>101</v>
      </c>
      <c r="C84" s="174" t="s">
        <v>106</v>
      </c>
      <c r="D84" s="187">
        <v>11</v>
      </c>
      <c r="E84" s="188">
        <v>9</v>
      </c>
      <c r="F84" s="38"/>
    </row>
    <row r="85" spans="2:7" ht="21.6" x14ac:dyDescent="0.7">
      <c r="B85" s="175" t="s">
        <v>19</v>
      </c>
      <c r="C85" s="174" t="s">
        <v>106</v>
      </c>
      <c r="D85" s="187">
        <v>11</v>
      </c>
      <c r="E85" s="188">
        <v>7</v>
      </c>
      <c r="F85" s="38"/>
    </row>
    <row r="86" spans="2:7" ht="22.2" thickBot="1" x14ac:dyDescent="0.75">
      <c r="B86" s="177" t="s">
        <v>20</v>
      </c>
      <c r="C86" s="179" t="s">
        <v>109</v>
      </c>
      <c r="D86" s="189">
        <v>10</v>
      </c>
      <c r="E86" s="190">
        <v>3</v>
      </c>
      <c r="F86" s="38"/>
    </row>
    <row r="87" spans="2:7" ht="22.2" thickBot="1" x14ac:dyDescent="0.75">
      <c r="B87" s="183" t="s">
        <v>110</v>
      </c>
      <c r="C87" s="184"/>
      <c r="D87" s="191">
        <v>8.5714285714285712</v>
      </c>
      <c r="E87" s="192">
        <v>5.7142857142857144</v>
      </c>
      <c r="F87" s="38"/>
    </row>
    <row r="88" spans="2:7" ht="21.6" x14ac:dyDescent="0.7">
      <c r="B88" s="175" t="s">
        <v>14</v>
      </c>
      <c r="C88" s="174" t="s">
        <v>111</v>
      </c>
      <c r="D88" s="187">
        <v>23</v>
      </c>
      <c r="E88" s="188">
        <v>19</v>
      </c>
      <c r="F88" s="38"/>
    </row>
    <row r="89" spans="2:7" ht="21.6" x14ac:dyDescent="0.7">
      <c r="B89" s="175" t="s">
        <v>112</v>
      </c>
      <c r="C89" s="174" t="s">
        <v>111</v>
      </c>
      <c r="D89" s="187">
        <v>11</v>
      </c>
      <c r="E89" s="188">
        <v>3</v>
      </c>
      <c r="F89" s="38"/>
    </row>
    <row r="90" spans="2:7" ht="21.6" x14ac:dyDescent="0.7">
      <c r="B90" s="175" t="s">
        <v>113</v>
      </c>
      <c r="C90" s="174" t="s">
        <v>111</v>
      </c>
      <c r="D90" s="187">
        <v>5</v>
      </c>
      <c r="E90" s="188">
        <v>14</v>
      </c>
      <c r="F90" s="38"/>
    </row>
    <row r="91" spans="2:7" ht="21.6" x14ac:dyDescent="0.7">
      <c r="B91" s="175" t="s">
        <v>114</v>
      </c>
      <c r="C91" s="174" t="s">
        <v>111</v>
      </c>
      <c r="D91" s="187">
        <v>8</v>
      </c>
      <c r="E91" s="188">
        <v>15</v>
      </c>
      <c r="F91" s="38"/>
    </row>
    <row r="92" spans="2:7" ht="21.6" x14ac:dyDescent="0.7">
      <c r="B92" s="175" t="s">
        <v>21</v>
      </c>
      <c r="C92" s="174" t="s">
        <v>111</v>
      </c>
      <c r="D92" s="187">
        <v>10</v>
      </c>
      <c r="E92" s="188">
        <v>11</v>
      </c>
      <c r="F92" s="38"/>
    </row>
    <row r="93" spans="2:7" ht="21.6" x14ac:dyDescent="0.7">
      <c r="B93" s="175" t="s">
        <v>12</v>
      </c>
      <c r="C93" s="174" t="s">
        <v>111</v>
      </c>
      <c r="D93" s="187">
        <v>13</v>
      </c>
      <c r="E93" s="188">
        <v>10</v>
      </c>
      <c r="F93" s="38"/>
    </row>
    <row r="94" spans="2:7" ht="21.6" x14ac:dyDescent="0.7">
      <c r="B94" s="175" t="s">
        <v>22</v>
      </c>
      <c r="C94" s="174" t="s">
        <v>111</v>
      </c>
      <c r="D94" s="187">
        <v>10</v>
      </c>
      <c r="E94" s="188">
        <v>5</v>
      </c>
      <c r="F94" s="38"/>
    </row>
    <row r="95" spans="2:7" ht="21.6" x14ac:dyDescent="0.7">
      <c r="B95" s="175" t="s">
        <v>115</v>
      </c>
      <c r="C95" s="174" t="s">
        <v>111</v>
      </c>
      <c r="D95" s="187">
        <v>11</v>
      </c>
      <c r="E95" s="188">
        <v>6</v>
      </c>
      <c r="F95" s="38"/>
      <c r="G95" s="91"/>
    </row>
    <row r="96" spans="2:7" ht="22.2" thickBot="1" x14ac:dyDescent="0.75">
      <c r="B96" s="175" t="s">
        <v>116</v>
      </c>
      <c r="C96" s="174" t="s">
        <v>111</v>
      </c>
      <c r="D96" s="187">
        <v>16</v>
      </c>
      <c r="E96" s="188">
        <v>5</v>
      </c>
      <c r="F96" s="38"/>
      <c r="G96" s="91"/>
    </row>
    <row r="97" spans="2:7" ht="22.2" thickBot="1" x14ac:dyDescent="0.75">
      <c r="B97" s="183" t="s">
        <v>110</v>
      </c>
      <c r="C97" s="184"/>
      <c r="D97" s="191">
        <v>11.888888888888889</v>
      </c>
      <c r="E97" s="192">
        <v>9.7777777777777786</v>
      </c>
      <c r="F97" s="38"/>
      <c r="G97" s="91"/>
    </row>
    <row r="98" spans="2:7" ht="21.6" x14ac:dyDescent="0.7">
      <c r="B98" s="175" t="s">
        <v>117</v>
      </c>
      <c r="C98" s="174" t="s">
        <v>118</v>
      </c>
      <c r="D98" s="187">
        <v>9</v>
      </c>
      <c r="E98" s="188">
        <v>6</v>
      </c>
      <c r="F98" s="38"/>
    </row>
    <row r="99" spans="2:7" ht="21.6" x14ac:dyDescent="0.7">
      <c r="B99" s="175" t="s">
        <v>16</v>
      </c>
      <c r="C99" s="174" t="s">
        <v>118</v>
      </c>
      <c r="D99" s="187">
        <v>6</v>
      </c>
      <c r="E99" s="188">
        <v>4</v>
      </c>
      <c r="F99" s="38"/>
    </row>
    <row r="100" spans="2:7" ht="21.6" x14ac:dyDescent="0.7">
      <c r="B100" s="175" t="s">
        <v>119</v>
      </c>
      <c r="C100" s="174" t="s">
        <v>118</v>
      </c>
      <c r="D100" s="187">
        <v>7</v>
      </c>
      <c r="E100" s="188">
        <v>7</v>
      </c>
      <c r="F100" s="38"/>
    </row>
    <row r="101" spans="2:7" ht="21.6" x14ac:dyDescent="0.7">
      <c r="B101" s="175" t="s">
        <v>120</v>
      </c>
      <c r="C101" s="174" t="s">
        <v>118</v>
      </c>
      <c r="D101" s="187">
        <v>8</v>
      </c>
      <c r="E101" s="188">
        <v>8</v>
      </c>
      <c r="F101" s="38"/>
    </row>
    <row r="102" spans="2:7" ht="21.6" x14ac:dyDescent="0.7">
      <c r="B102" s="175" t="s">
        <v>15</v>
      </c>
      <c r="C102" s="174" t="s">
        <v>118</v>
      </c>
      <c r="D102" s="187">
        <v>3</v>
      </c>
      <c r="E102" s="188">
        <v>4</v>
      </c>
      <c r="F102" s="38"/>
    </row>
    <row r="103" spans="2:7" ht="21.6" x14ac:dyDescent="0.7">
      <c r="B103" s="175" t="s">
        <v>121</v>
      </c>
      <c r="C103" s="174" t="s">
        <v>118</v>
      </c>
      <c r="D103" s="187">
        <v>12</v>
      </c>
      <c r="E103" s="188">
        <v>7</v>
      </c>
      <c r="F103" s="38"/>
    </row>
    <row r="104" spans="2:7" ht="21.6" x14ac:dyDescent="0.7">
      <c r="B104" s="175" t="s">
        <v>98</v>
      </c>
      <c r="C104" s="174" t="s">
        <v>118</v>
      </c>
      <c r="D104" s="187">
        <v>25</v>
      </c>
      <c r="E104" s="188">
        <v>28</v>
      </c>
      <c r="F104" s="38"/>
    </row>
    <row r="105" spans="2:7" ht="22.2" thickBot="1" x14ac:dyDescent="0.75">
      <c r="B105" s="175" t="s">
        <v>23</v>
      </c>
      <c r="C105" s="174" t="s">
        <v>118</v>
      </c>
      <c r="D105" s="187">
        <v>15</v>
      </c>
      <c r="E105" s="188">
        <v>11</v>
      </c>
      <c r="F105" s="38"/>
    </row>
    <row r="106" spans="2:7" ht="22.2" thickBot="1" x14ac:dyDescent="0.75">
      <c r="B106" s="183" t="s">
        <v>110</v>
      </c>
      <c r="C106" s="184"/>
      <c r="D106" s="191">
        <v>10.625</v>
      </c>
      <c r="E106" s="192">
        <v>9.375</v>
      </c>
      <c r="F106" s="38"/>
    </row>
    <row r="107" spans="2:7" ht="21.6" x14ac:dyDescent="0.7">
      <c r="B107" s="175" t="s">
        <v>122</v>
      </c>
      <c r="C107" s="174" t="s">
        <v>123</v>
      </c>
      <c r="D107" s="187">
        <v>3</v>
      </c>
      <c r="E107" s="188">
        <v>7</v>
      </c>
      <c r="F107" s="38"/>
    </row>
    <row r="108" spans="2:7" ht="21.6" x14ac:dyDescent="0.7">
      <c r="B108" s="175" t="s">
        <v>124</v>
      </c>
      <c r="C108" s="174" t="s">
        <v>123</v>
      </c>
      <c r="D108" s="187">
        <v>17</v>
      </c>
      <c r="E108" s="188">
        <v>10</v>
      </c>
      <c r="F108" s="38"/>
    </row>
    <row r="109" spans="2:7" ht="21.6" x14ac:dyDescent="0.7">
      <c r="B109" s="175" t="s">
        <v>125</v>
      </c>
      <c r="C109" s="174" t="s">
        <v>123</v>
      </c>
      <c r="D109" s="187">
        <v>11</v>
      </c>
      <c r="E109" s="188">
        <v>6</v>
      </c>
      <c r="F109" s="38"/>
    </row>
    <row r="110" spans="2:7" ht="21.6" x14ac:dyDescent="0.7">
      <c r="B110" s="175" t="s">
        <v>126</v>
      </c>
      <c r="C110" s="174" t="s">
        <v>123</v>
      </c>
      <c r="D110" s="187">
        <v>2</v>
      </c>
      <c r="E110" s="188">
        <v>1</v>
      </c>
      <c r="F110" s="38"/>
    </row>
    <row r="111" spans="2:7" ht="21.6" x14ac:dyDescent="0.7">
      <c r="B111" s="175" t="s">
        <v>127</v>
      </c>
      <c r="C111" s="174" t="s">
        <v>123</v>
      </c>
      <c r="D111" s="187">
        <v>3</v>
      </c>
      <c r="E111" s="188">
        <v>7</v>
      </c>
      <c r="F111" s="38"/>
    </row>
    <row r="112" spans="2:7" ht="21.6" x14ac:dyDescent="0.7">
      <c r="B112" s="175" t="s">
        <v>24</v>
      </c>
      <c r="C112" s="174" t="s">
        <v>123</v>
      </c>
      <c r="D112" s="187">
        <v>6</v>
      </c>
      <c r="E112" s="188">
        <v>4</v>
      </c>
      <c r="F112" s="38"/>
    </row>
    <row r="113" spans="2:6" ht="21.6" x14ac:dyDescent="0.7">
      <c r="B113" s="175" t="s">
        <v>128</v>
      </c>
      <c r="C113" s="174" t="s">
        <v>123</v>
      </c>
      <c r="D113" s="187">
        <v>8</v>
      </c>
      <c r="E113" s="188">
        <v>3</v>
      </c>
      <c r="F113" s="38"/>
    </row>
    <row r="114" spans="2:6" ht="21.6" x14ac:dyDescent="0.7">
      <c r="B114" s="175" t="s">
        <v>25</v>
      </c>
      <c r="C114" s="174" t="s">
        <v>123</v>
      </c>
      <c r="D114" s="187">
        <v>4</v>
      </c>
      <c r="E114" s="188">
        <v>3</v>
      </c>
      <c r="F114" s="38"/>
    </row>
    <row r="115" spans="2:6" ht="22.2" thickBot="1" x14ac:dyDescent="0.75">
      <c r="B115" s="175" t="s">
        <v>129</v>
      </c>
      <c r="C115" s="174" t="s">
        <v>123</v>
      </c>
      <c r="D115" s="187">
        <v>4</v>
      </c>
      <c r="E115" s="188">
        <v>5</v>
      </c>
      <c r="F115" s="38"/>
    </row>
    <row r="116" spans="2:6" ht="22.2" thickBot="1" x14ac:dyDescent="0.75">
      <c r="B116" s="183" t="s">
        <v>110</v>
      </c>
      <c r="C116" s="184"/>
      <c r="D116" s="191">
        <v>6.4444444444444446</v>
      </c>
      <c r="E116" s="192">
        <v>5.1111111111111107</v>
      </c>
      <c r="F116" s="38"/>
    </row>
    <row r="117" spans="2:6" ht="21.6" x14ac:dyDescent="0.7">
      <c r="B117" s="175" t="s">
        <v>13</v>
      </c>
      <c r="C117" s="174" t="s">
        <v>130</v>
      </c>
      <c r="D117" s="187">
        <v>8</v>
      </c>
      <c r="E117" s="188">
        <v>6</v>
      </c>
      <c r="F117" s="38"/>
    </row>
    <row r="118" spans="2:6" ht="21.6" x14ac:dyDescent="0.7">
      <c r="B118" s="175" t="s">
        <v>26</v>
      </c>
      <c r="C118" s="174" t="s">
        <v>130</v>
      </c>
      <c r="D118" s="187">
        <v>2</v>
      </c>
      <c r="E118" s="188">
        <v>4</v>
      </c>
      <c r="F118" s="38"/>
    </row>
    <row r="119" spans="2:6" ht="21.6" x14ac:dyDescent="0.7">
      <c r="B119" s="175" t="s">
        <v>27</v>
      </c>
      <c r="C119" s="174" t="s">
        <v>130</v>
      </c>
      <c r="D119" s="187">
        <v>3</v>
      </c>
      <c r="E119" s="188">
        <v>2</v>
      </c>
      <c r="F119" s="38"/>
    </row>
    <row r="120" spans="2:6" ht="21.6" x14ac:dyDescent="0.7">
      <c r="B120" s="175" t="s">
        <v>131</v>
      </c>
      <c r="C120" s="174" t="s">
        <v>130</v>
      </c>
      <c r="D120" s="187">
        <v>1</v>
      </c>
      <c r="E120" s="188">
        <v>0</v>
      </c>
      <c r="F120" s="38"/>
    </row>
    <row r="121" spans="2:6" ht="21.6" x14ac:dyDescent="0.7">
      <c r="B121" s="175" t="s">
        <v>132</v>
      </c>
      <c r="C121" s="174" t="s">
        <v>130</v>
      </c>
      <c r="D121" s="187">
        <v>3</v>
      </c>
      <c r="E121" s="188">
        <v>2</v>
      </c>
      <c r="F121" s="38"/>
    </row>
    <row r="122" spans="2:6" ht="21.6" x14ac:dyDescent="0.7">
      <c r="B122" s="175" t="s">
        <v>28</v>
      </c>
      <c r="C122" s="174" t="s">
        <v>130</v>
      </c>
      <c r="D122" s="187">
        <v>9</v>
      </c>
      <c r="E122" s="188">
        <v>1</v>
      </c>
      <c r="F122" s="38"/>
    </row>
    <row r="123" spans="2:6" ht="21.6" x14ac:dyDescent="0.7">
      <c r="B123" s="175" t="s">
        <v>17</v>
      </c>
      <c r="C123" s="174" t="s">
        <v>130</v>
      </c>
      <c r="D123" s="187">
        <v>10</v>
      </c>
      <c r="E123" s="188">
        <v>7</v>
      </c>
      <c r="F123" s="38"/>
    </row>
    <row r="124" spans="2:6" ht="22.2" thickBot="1" x14ac:dyDescent="0.75">
      <c r="B124" s="177" t="s">
        <v>29</v>
      </c>
      <c r="C124" s="179" t="s">
        <v>130</v>
      </c>
      <c r="D124" s="189">
        <v>12</v>
      </c>
      <c r="E124" s="190">
        <v>24</v>
      </c>
      <c r="F124" s="38"/>
    </row>
    <row r="125" spans="2:6" ht="22.2" thickBot="1" x14ac:dyDescent="0.75">
      <c r="B125" s="183" t="s">
        <v>110</v>
      </c>
      <c r="C125" s="184"/>
      <c r="D125" s="191">
        <v>6</v>
      </c>
      <c r="E125" s="192">
        <v>5.75</v>
      </c>
      <c r="F125" s="38"/>
    </row>
    <row r="126" spans="2:6" ht="21.6" x14ac:dyDescent="0.7">
      <c r="B126" s="38"/>
      <c r="D126" s="92"/>
      <c r="E126" s="92"/>
      <c r="F126" s="38"/>
    </row>
    <row r="128" spans="2:6" ht="21.6" x14ac:dyDescent="0.7">
      <c r="C128" s="152" t="s">
        <v>158</v>
      </c>
      <c r="D128" s="153"/>
      <c r="E128" s="154"/>
    </row>
    <row r="130" spans="2:6" ht="22.2" thickBot="1" x14ac:dyDescent="0.75">
      <c r="B130" s="163" t="s">
        <v>48</v>
      </c>
      <c r="C130" s="164"/>
    </row>
    <row r="131" spans="2:6" ht="22.2" thickBot="1" x14ac:dyDescent="0.75">
      <c r="B131" s="93" t="s">
        <v>10</v>
      </c>
      <c r="C131" s="94" t="s">
        <v>49</v>
      </c>
      <c r="D131" s="94" t="s">
        <v>11</v>
      </c>
      <c r="E131" s="94" t="s">
        <v>50</v>
      </c>
      <c r="F131" s="95" t="s">
        <v>51</v>
      </c>
    </row>
    <row r="132" spans="2:6" x14ac:dyDescent="0.65">
      <c r="B132" s="96">
        <v>45678</v>
      </c>
      <c r="C132" s="41" t="s">
        <v>174</v>
      </c>
      <c r="D132" s="41" t="s">
        <v>93</v>
      </c>
      <c r="E132" s="41" t="s">
        <v>100</v>
      </c>
      <c r="F132" s="97">
        <v>3941.6</v>
      </c>
    </row>
    <row r="133" spans="2:6" x14ac:dyDescent="0.65">
      <c r="B133" s="96">
        <v>45678</v>
      </c>
      <c r="C133" s="41" t="s">
        <v>175</v>
      </c>
      <c r="D133" s="41" t="s">
        <v>93</v>
      </c>
      <c r="E133" s="41" t="s">
        <v>176</v>
      </c>
      <c r="F133" s="97">
        <v>9000</v>
      </c>
    </row>
    <row r="134" spans="2:6" x14ac:dyDescent="0.65">
      <c r="B134" s="96">
        <v>45678</v>
      </c>
      <c r="C134" s="41" t="s">
        <v>177</v>
      </c>
      <c r="D134" s="41" t="s">
        <v>99</v>
      </c>
      <c r="E134" s="41" t="s">
        <v>100</v>
      </c>
      <c r="F134" s="97">
        <v>391</v>
      </c>
    </row>
    <row r="135" spans="2:6" x14ac:dyDescent="0.65">
      <c r="B135" s="135">
        <v>45678</v>
      </c>
      <c r="C135" s="73" t="s">
        <v>178</v>
      </c>
      <c r="D135" s="73" t="s">
        <v>99</v>
      </c>
      <c r="E135" s="41" t="s">
        <v>100</v>
      </c>
      <c r="F135" s="97">
        <v>1621</v>
      </c>
    </row>
    <row r="136" spans="2:6" ht="22.2" thickBot="1" x14ac:dyDescent="0.75">
      <c r="B136" s="98" t="s">
        <v>52</v>
      </c>
      <c r="C136" s="99"/>
      <c r="D136" s="99"/>
      <c r="E136" s="99"/>
      <c r="F136" s="100">
        <f>SUM(F132:F132)</f>
        <v>3941.6</v>
      </c>
    </row>
    <row r="137" spans="2:6" ht="22.2" thickBot="1" x14ac:dyDescent="0.75">
      <c r="B137" s="48"/>
      <c r="C137" s="48"/>
      <c r="D137" s="48"/>
      <c r="E137" s="48"/>
      <c r="F137" s="48"/>
    </row>
    <row r="138" spans="2:6" ht="22.2" thickBot="1" x14ac:dyDescent="0.75">
      <c r="B138" s="159" t="s">
        <v>53</v>
      </c>
      <c r="C138" s="160"/>
    </row>
    <row r="139" spans="2:6" ht="22.2" thickBot="1" x14ac:dyDescent="0.75">
      <c r="B139" s="101" t="s">
        <v>10</v>
      </c>
      <c r="C139" s="102" t="s">
        <v>11</v>
      </c>
      <c r="D139" s="103" t="s">
        <v>54</v>
      </c>
      <c r="E139" s="103" t="s">
        <v>55</v>
      </c>
      <c r="F139" s="95" t="s">
        <v>56</v>
      </c>
    </row>
    <row r="140" spans="2:6" x14ac:dyDescent="0.65">
      <c r="B140" s="104">
        <v>45678</v>
      </c>
      <c r="C140" s="90" t="s">
        <v>122</v>
      </c>
      <c r="D140" s="105">
        <v>62268</v>
      </c>
      <c r="E140" s="105">
        <v>3113.3999999999996</v>
      </c>
      <c r="F140" s="106">
        <f>E140/D140</f>
        <v>4.9999999999999996E-2</v>
      </c>
    </row>
    <row r="141" spans="2:6" x14ac:dyDescent="0.65">
      <c r="B141" s="107">
        <v>45678</v>
      </c>
      <c r="C141" s="41" t="s">
        <v>124</v>
      </c>
      <c r="D141" s="53">
        <v>19912</v>
      </c>
      <c r="E141" s="53">
        <v>633.36</v>
      </c>
      <c r="F141" s="106">
        <f>E141/D141</f>
        <v>3.1807955002008836E-2</v>
      </c>
    </row>
    <row r="142" spans="2:6" x14ac:dyDescent="0.65">
      <c r="B142" s="107">
        <v>45678</v>
      </c>
      <c r="C142" s="41" t="s">
        <v>99</v>
      </c>
      <c r="D142" s="53">
        <v>96624.47</v>
      </c>
      <c r="E142" s="53">
        <v>14393.29</v>
      </c>
      <c r="F142" s="106">
        <f>E142/D142</f>
        <v>0.14896112754874619</v>
      </c>
    </row>
    <row r="143" spans="2:6" x14ac:dyDescent="0.65">
      <c r="B143" s="107">
        <v>45678</v>
      </c>
      <c r="C143" s="41" t="s">
        <v>93</v>
      </c>
      <c r="D143" s="53">
        <v>545453.5</v>
      </c>
      <c r="E143" s="53">
        <v>167589.88000000015</v>
      </c>
      <c r="F143" s="106">
        <f>E143/D143</f>
        <v>0.30724870222667955</v>
      </c>
    </row>
    <row r="144" spans="2:6" x14ac:dyDescent="0.65">
      <c r="B144" s="107">
        <v>45678</v>
      </c>
      <c r="C144" s="41" t="s">
        <v>119</v>
      </c>
      <c r="D144" s="53">
        <v>1202.25</v>
      </c>
      <c r="E144" s="53">
        <v>24.05</v>
      </c>
      <c r="F144" s="106">
        <f>E144/D144</f>
        <v>2.0004158868787689E-2</v>
      </c>
    </row>
    <row r="145" spans="2:6" x14ac:dyDescent="0.65">
      <c r="B145" s="107">
        <v>45678</v>
      </c>
      <c r="C145" s="41" t="s">
        <v>108</v>
      </c>
      <c r="D145" s="53">
        <v>1363</v>
      </c>
      <c r="E145" s="53">
        <v>27.259999999999998</v>
      </c>
      <c r="F145" s="106">
        <f t="shared" ref="F145:F147" si="1">E145/D145</f>
        <v>1.9999999999999997E-2</v>
      </c>
    </row>
    <row r="146" spans="2:6" x14ac:dyDescent="0.65">
      <c r="B146" s="107">
        <v>45678</v>
      </c>
      <c r="C146" s="41" t="s">
        <v>26</v>
      </c>
      <c r="D146" s="53">
        <v>469</v>
      </c>
      <c r="E146" s="53">
        <v>9.379999999999999</v>
      </c>
      <c r="F146" s="106">
        <f t="shared" si="1"/>
        <v>1.9999999999999997E-2</v>
      </c>
    </row>
    <row r="147" spans="2:6" x14ac:dyDescent="0.65">
      <c r="B147" s="107">
        <v>45678</v>
      </c>
      <c r="C147" s="41" t="s">
        <v>27</v>
      </c>
      <c r="D147" s="53">
        <v>3689.75</v>
      </c>
      <c r="E147" s="53">
        <v>102.74</v>
      </c>
      <c r="F147" s="106">
        <f t="shared" si="1"/>
        <v>2.784470492580798E-2</v>
      </c>
    </row>
    <row r="148" spans="2:6" x14ac:dyDescent="0.65">
      <c r="B148" s="107">
        <v>45678</v>
      </c>
      <c r="C148" s="41" t="s">
        <v>15</v>
      </c>
      <c r="D148" s="53">
        <v>56942</v>
      </c>
      <c r="E148" s="53">
        <v>5458.8399999999992</v>
      </c>
      <c r="F148" s="106">
        <f t="shared" ref="F148:F157" si="2">E148/D148</f>
        <v>9.5866671349794513E-2</v>
      </c>
    </row>
    <row r="149" spans="2:6" x14ac:dyDescent="0.65">
      <c r="B149" s="107">
        <v>45678</v>
      </c>
      <c r="C149" s="41" t="s">
        <v>131</v>
      </c>
      <c r="D149" s="53">
        <v>3090</v>
      </c>
      <c r="E149" s="53">
        <v>240.76</v>
      </c>
      <c r="F149" s="106">
        <f t="shared" si="2"/>
        <v>7.7915857605177996E-2</v>
      </c>
    </row>
    <row r="150" spans="2:6" x14ac:dyDescent="0.65">
      <c r="B150" s="107">
        <v>45678</v>
      </c>
      <c r="C150" s="41" t="s">
        <v>91</v>
      </c>
      <c r="D150" s="53">
        <v>12509.39</v>
      </c>
      <c r="E150" s="53">
        <v>278.59000000000003</v>
      </c>
      <c r="F150" s="106">
        <f t="shared" si="2"/>
        <v>2.2270470422618531E-2</v>
      </c>
    </row>
    <row r="151" spans="2:6" x14ac:dyDescent="0.65">
      <c r="B151" s="107">
        <v>45678</v>
      </c>
      <c r="C151" s="41" t="s">
        <v>21</v>
      </c>
      <c r="D151" s="53">
        <v>15668.7</v>
      </c>
      <c r="E151" s="53">
        <v>792.31</v>
      </c>
      <c r="F151" s="106">
        <f t="shared" si="2"/>
        <v>5.0566415848155868E-2</v>
      </c>
    </row>
    <row r="152" spans="2:6" x14ac:dyDescent="0.65">
      <c r="B152" s="107">
        <v>45678</v>
      </c>
      <c r="C152" s="41" t="s">
        <v>172</v>
      </c>
      <c r="D152" s="53">
        <v>904</v>
      </c>
      <c r="E152" s="53">
        <v>18.079999999999998</v>
      </c>
      <c r="F152" s="106">
        <f t="shared" si="2"/>
        <v>1.9999999999999997E-2</v>
      </c>
    </row>
    <row r="153" spans="2:6" x14ac:dyDescent="0.65">
      <c r="B153" s="107">
        <v>45678</v>
      </c>
      <c r="C153" s="41" t="s">
        <v>121</v>
      </c>
      <c r="D153" s="53">
        <v>1054</v>
      </c>
      <c r="E153" s="53">
        <v>21.08</v>
      </c>
      <c r="F153" s="106">
        <f t="shared" si="2"/>
        <v>1.9999999999999997E-2</v>
      </c>
    </row>
    <row r="154" spans="2:6" x14ac:dyDescent="0.65">
      <c r="B154" s="107">
        <v>45678</v>
      </c>
      <c r="C154" s="41" t="s">
        <v>173</v>
      </c>
      <c r="D154" s="53">
        <v>6318</v>
      </c>
      <c r="E154" s="53">
        <v>631.79999999999995</v>
      </c>
      <c r="F154" s="106">
        <f t="shared" si="2"/>
        <v>9.9999999999999992E-2</v>
      </c>
    </row>
    <row r="155" spans="2:6" x14ac:dyDescent="0.65">
      <c r="B155" s="107">
        <v>45678</v>
      </c>
      <c r="C155" s="41" t="s">
        <v>101</v>
      </c>
      <c r="D155" s="53">
        <v>452</v>
      </c>
      <c r="E155" s="53">
        <v>12.66</v>
      </c>
      <c r="F155" s="106">
        <f t="shared" si="2"/>
        <v>2.8008849557522125E-2</v>
      </c>
    </row>
    <row r="156" spans="2:6" x14ac:dyDescent="0.65">
      <c r="B156" s="107">
        <v>45678</v>
      </c>
      <c r="C156" s="41" t="s">
        <v>23</v>
      </c>
      <c r="D156" s="53">
        <v>807</v>
      </c>
      <c r="E156" s="53">
        <v>121.05</v>
      </c>
      <c r="F156" s="106">
        <f t="shared" si="2"/>
        <v>0.15</v>
      </c>
    </row>
    <row r="157" spans="2:6" x14ac:dyDescent="0.65">
      <c r="B157" s="107">
        <v>45678</v>
      </c>
      <c r="C157" s="41" t="s">
        <v>22</v>
      </c>
      <c r="D157" s="53">
        <v>1621</v>
      </c>
      <c r="E157" s="53">
        <v>40.72</v>
      </c>
      <c r="F157" s="106">
        <f t="shared" si="2"/>
        <v>2.5120296113510177E-2</v>
      </c>
    </row>
    <row r="158" spans="2:6" ht="22.2" thickBot="1" x14ac:dyDescent="0.75">
      <c r="B158" s="98" t="s">
        <v>52</v>
      </c>
      <c r="C158" s="99"/>
      <c r="D158" s="108">
        <f>SUM(D140:D157)</f>
        <v>830348.05999999994</v>
      </c>
      <c r="E158" s="108">
        <f>SUM(E140:E157)</f>
        <v>193509.25000000009</v>
      </c>
      <c r="F158" s="109">
        <f>SUM(F140:F157)</f>
        <v>1.2156152094688095</v>
      </c>
    </row>
    <row r="159" spans="2:6" ht="21.6" thickBot="1" x14ac:dyDescent="0.7">
      <c r="B159" s="41"/>
      <c r="C159" s="41"/>
      <c r="D159" s="41"/>
      <c r="E159" s="41"/>
      <c r="F159" s="41"/>
    </row>
    <row r="160" spans="2:6" ht="22.2" thickBot="1" x14ac:dyDescent="0.75">
      <c r="B160" s="163" t="s">
        <v>66</v>
      </c>
      <c r="C160" s="164"/>
    </row>
    <row r="161" spans="2:11" ht="22.2" thickBot="1" x14ac:dyDescent="0.75">
      <c r="B161" s="167" t="s">
        <v>10</v>
      </c>
      <c r="C161" s="137" t="s">
        <v>49</v>
      </c>
      <c r="D161" s="139" t="s">
        <v>11</v>
      </c>
      <c r="E161" s="165" t="s">
        <v>67</v>
      </c>
      <c r="F161" s="166"/>
      <c r="G161" s="165" t="s">
        <v>68</v>
      </c>
      <c r="H161" s="166"/>
      <c r="I161" s="137" t="s">
        <v>69</v>
      </c>
      <c r="J161" s="137" t="s">
        <v>57</v>
      </c>
      <c r="K161" s="139" t="s">
        <v>73</v>
      </c>
    </row>
    <row r="162" spans="2:11" ht="22.2" thickBot="1" x14ac:dyDescent="0.75">
      <c r="B162" s="168"/>
      <c r="C162" s="138"/>
      <c r="D162" s="140"/>
      <c r="E162" s="93" t="s">
        <v>70</v>
      </c>
      <c r="F162" s="95" t="s">
        <v>71</v>
      </c>
      <c r="G162" s="93" t="s">
        <v>70</v>
      </c>
      <c r="H162" s="95" t="s">
        <v>71</v>
      </c>
      <c r="I162" s="138"/>
      <c r="J162" s="138"/>
      <c r="K162" s="140"/>
    </row>
    <row r="163" spans="2:11" ht="42" x14ac:dyDescent="0.65">
      <c r="B163" s="110">
        <v>45678</v>
      </c>
      <c r="C163" s="6" t="s">
        <v>180</v>
      </c>
      <c r="D163" s="6" t="s">
        <v>132</v>
      </c>
      <c r="E163" s="111">
        <v>45678</v>
      </c>
      <c r="F163" s="112" t="s">
        <v>137</v>
      </c>
      <c r="G163" s="111">
        <v>45678</v>
      </c>
      <c r="H163" s="112" t="s">
        <v>181</v>
      </c>
      <c r="I163" s="113">
        <v>2</v>
      </c>
      <c r="J163" s="6">
        <v>342</v>
      </c>
      <c r="K163" s="15" t="s">
        <v>136</v>
      </c>
    </row>
    <row r="164" spans="2:11" ht="22.2" thickBot="1" x14ac:dyDescent="0.75">
      <c r="B164" s="98" t="s">
        <v>52</v>
      </c>
      <c r="C164" s="99"/>
      <c r="D164" s="99"/>
      <c r="E164" s="114"/>
      <c r="F164" s="114"/>
      <c r="G164" s="114"/>
      <c r="H164" s="114"/>
      <c r="I164" s="115">
        <f>SUM(I163:I163)</f>
        <v>2</v>
      </c>
      <c r="J164" s="115">
        <f>SUM(J163:J163)</f>
        <v>342</v>
      </c>
      <c r="K164" s="116"/>
    </row>
    <row r="165" spans="2:11" ht="21.6" thickBot="1" x14ac:dyDescent="0.7">
      <c r="B165" s="41"/>
      <c r="C165" s="41"/>
      <c r="D165" s="41"/>
      <c r="E165" s="41"/>
      <c r="F165" s="41"/>
    </row>
    <row r="166" spans="2:11" ht="22.2" thickBot="1" x14ac:dyDescent="0.75">
      <c r="B166" s="159" t="s">
        <v>58</v>
      </c>
      <c r="C166" s="160"/>
    </row>
    <row r="167" spans="2:11" ht="22.2" thickBot="1" x14ac:dyDescent="0.75">
      <c r="B167" s="93" t="s">
        <v>10</v>
      </c>
      <c r="C167" s="94" t="s">
        <v>49</v>
      </c>
      <c r="D167" s="94" t="s">
        <v>11</v>
      </c>
      <c r="E167" s="94" t="s">
        <v>59</v>
      </c>
      <c r="F167" s="95" t="s">
        <v>57</v>
      </c>
    </row>
    <row r="168" spans="2:11" x14ac:dyDescent="0.65">
      <c r="B168" s="107">
        <v>45678</v>
      </c>
      <c r="C168" s="41" t="s">
        <v>179</v>
      </c>
      <c r="D168" s="41" t="s">
        <v>124</v>
      </c>
      <c r="E168" s="6">
        <v>21</v>
      </c>
      <c r="F168" s="117">
        <v>9056</v>
      </c>
    </row>
    <row r="169" spans="2:11" ht="22.2" thickBot="1" x14ac:dyDescent="0.75">
      <c r="B169" s="98" t="s">
        <v>52</v>
      </c>
      <c r="C169" s="99"/>
      <c r="D169" s="99"/>
      <c r="E169" s="115">
        <f>SUM(E168:E168)</f>
        <v>21</v>
      </c>
      <c r="F169" s="115">
        <f>SUM(F168:F168)</f>
        <v>9056</v>
      </c>
    </row>
  </sheetData>
  <mergeCells count="24">
    <mergeCell ref="C2:E2"/>
    <mergeCell ref="B4:C4"/>
    <mergeCell ref="E6:F6"/>
    <mergeCell ref="K161:K162"/>
    <mergeCell ref="B166:C166"/>
    <mergeCell ref="B35:C35"/>
    <mergeCell ref="C128:E128"/>
    <mergeCell ref="B130:C130"/>
    <mergeCell ref="B138:C138"/>
    <mergeCell ref="E161:F161"/>
    <mergeCell ref="G161:H161"/>
    <mergeCell ref="I161:I162"/>
    <mergeCell ref="J161:J162"/>
    <mergeCell ref="B160:C160"/>
    <mergeCell ref="B161:B162"/>
    <mergeCell ref="B6:B7"/>
    <mergeCell ref="C161:C162"/>
    <mergeCell ref="D161:D162"/>
    <mergeCell ref="G6:G7"/>
    <mergeCell ref="D6:D7"/>
    <mergeCell ref="C6:C7"/>
    <mergeCell ref="B38:C38"/>
    <mergeCell ref="B78:E78"/>
    <mergeCell ref="B52:C52"/>
  </mergeCells>
  <conditionalFormatting sqref="D80:E126">
    <cfRule type="cellIs" dxfId="0" priority="1" operator="greaterThan">
      <formula>15</formula>
    </cfRule>
  </conditionalFormatting>
  <printOptions horizontalCentered="1" verticalCentered="1"/>
  <pageMargins left="0" right="0" top="0" bottom="0" header="0" footer="0"/>
  <pageSetup scale="35" fitToHeight="2" orientation="portrait" r:id="rId1"/>
  <rowBreaks count="1" manualBreakCount="1">
    <brk id="7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3"/>
  <sheetViews>
    <sheetView topLeftCell="A3" zoomScaleNormal="100" workbookViewId="0">
      <selection activeCell="B3" sqref="B3:C3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71" t="s">
        <v>165</v>
      </c>
      <c r="C3" s="172"/>
    </row>
    <row r="4" spans="2:9" ht="22.2" thickBot="1" x14ac:dyDescent="0.75">
      <c r="B4" s="10" t="s">
        <v>37</v>
      </c>
    </row>
    <row r="5" spans="2:9" ht="65.400000000000006" thickBot="1" x14ac:dyDescent="0.7">
      <c r="B5" s="12" t="s">
        <v>10</v>
      </c>
      <c r="C5" s="13" t="s">
        <v>11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4" t="s">
        <v>43</v>
      </c>
    </row>
    <row r="6" spans="2:9" x14ac:dyDescent="0.65">
      <c r="B6" s="21">
        <v>45678</v>
      </c>
      <c r="C6" s="16" t="s">
        <v>14</v>
      </c>
      <c r="D6" s="22">
        <v>3</v>
      </c>
      <c r="E6" s="23">
        <v>1619</v>
      </c>
      <c r="F6" s="22">
        <v>3</v>
      </c>
      <c r="G6" s="22">
        <v>1545</v>
      </c>
      <c r="H6" s="23">
        <v>74</v>
      </c>
      <c r="I6" s="173" t="s">
        <v>163</v>
      </c>
    </row>
    <row r="7" spans="2:9" x14ac:dyDescent="0.65">
      <c r="B7" s="34">
        <v>45678</v>
      </c>
      <c r="C7" s="126" t="s">
        <v>15</v>
      </c>
      <c r="D7" s="125">
        <v>6</v>
      </c>
      <c r="E7" s="127">
        <v>6277</v>
      </c>
      <c r="F7" s="125">
        <v>7</v>
      </c>
      <c r="G7" s="125">
        <v>6842</v>
      </c>
      <c r="H7" s="127">
        <v>-565</v>
      </c>
      <c r="I7" s="136" t="s">
        <v>164</v>
      </c>
    </row>
    <row r="8" spans="2:9" ht="21.6" thickBot="1" x14ac:dyDescent="0.7">
      <c r="B8" s="17">
        <v>45678</v>
      </c>
      <c r="C8" s="3" t="s">
        <v>132</v>
      </c>
      <c r="D8" s="18">
        <v>1</v>
      </c>
      <c r="E8" s="19">
        <v>1207</v>
      </c>
      <c r="F8" s="18">
        <v>2</v>
      </c>
      <c r="G8" s="18">
        <v>1550</v>
      </c>
      <c r="H8" s="19">
        <v>-343</v>
      </c>
      <c r="I8" s="130" t="s">
        <v>97</v>
      </c>
    </row>
    <row r="9" spans="2:9" x14ac:dyDescent="0.65">
      <c r="B9" s="8" t="s">
        <v>96</v>
      </c>
      <c r="C9" s="6"/>
      <c r="D9" s="6"/>
      <c r="E9" s="6"/>
      <c r="F9" s="6"/>
      <c r="G9" s="6"/>
      <c r="H9" s="7"/>
      <c r="I9" s="9"/>
    </row>
    <row r="10" spans="2:9" ht="22.2" thickBot="1" x14ac:dyDescent="0.75">
      <c r="B10" s="10" t="s">
        <v>44</v>
      </c>
      <c r="E10" s="4"/>
      <c r="G10" s="4"/>
      <c r="H10" s="4"/>
    </row>
    <row r="11" spans="2:9" ht="64.8" x14ac:dyDescent="0.65">
      <c r="B11" s="12" t="s">
        <v>10</v>
      </c>
      <c r="C11" s="13" t="s">
        <v>11</v>
      </c>
      <c r="D11" s="13" t="s">
        <v>45</v>
      </c>
      <c r="E11" s="13" t="s">
        <v>46</v>
      </c>
      <c r="F11" s="13" t="s">
        <v>40</v>
      </c>
      <c r="G11" s="13" t="s">
        <v>41</v>
      </c>
      <c r="H11" s="13" t="s">
        <v>42</v>
      </c>
      <c r="I11" s="14" t="s">
        <v>43</v>
      </c>
    </row>
    <row r="12" spans="2:9" ht="42" x14ac:dyDescent="0.65">
      <c r="B12" s="34">
        <v>45678</v>
      </c>
      <c r="C12" s="126" t="s">
        <v>124</v>
      </c>
      <c r="D12" s="125">
        <v>6</v>
      </c>
      <c r="E12" s="127">
        <v>7144.41</v>
      </c>
      <c r="F12" s="125">
        <v>6</v>
      </c>
      <c r="G12" s="127">
        <v>6982</v>
      </c>
      <c r="H12" s="127">
        <v>162.40999999999985</v>
      </c>
      <c r="I12" s="35" t="s">
        <v>162</v>
      </c>
    </row>
    <row r="13" spans="2:9" ht="21.6" thickBot="1" x14ac:dyDescent="0.7">
      <c r="B13" s="30">
        <v>45678</v>
      </c>
      <c r="C13" s="131" t="s">
        <v>20</v>
      </c>
      <c r="D13" s="132">
        <v>2</v>
      </c>
      <c r="E13" s="133">
        <v>398</v>
      </c>
      <c r="F13" s="132">
        <v>0</v>
      </c>
      <c r="G13" s="133">
        <v>0</v>
      </c>
      <c r="H13" s="133">
        <v>398</v>
      </c>
      <c r="I13" s="33" t="s">
        <v>161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2025-01-22T11:00:08Z</cp:lastPrinted>
  <dcterms:created xsi:type="dcterms:W3CDTF">2024-02-01T05:47:36Z</dcterms:created>
  <dcterms:modified xsi:type="dcterms:W3CDTF">2025-01-22T11:00:26Z</dcterms:modified>
</cp:coreProperties>
</file>