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62C78EA4-49BF-4A93-ABCE-E9E19B4E199B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1'!$B$82:$H$85</definedName>
    <definedName name="_xlnm._FilterDatabase" localSheetId="1" hidden="1">Sheet1!$B$3:$I$12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0" i="1" l="1"/>
  <c r="H85" i="1"/>
  <c r="G85" i="1"/>
  <c r="E183" i="1" l="1"/>
  <c r="F183" i="1"/>
  <c r="F159" i="1"/>
  <c r="F160" i="1"/>
  <c r="F161" i="1"/>
  <c r="F158" i="1"/>
  <c r="F157" i="1"/>
  <c r="F156" i="1"/>
  <c r="F155" i="1"/>
  <c r="J176" i="1" l="1"/>
  <c r="I176" i="1"/>
  <c r="G10" i="1"/>
  <c r="D170" i="1"/>
  <c r="E170" i="1"/>
  <c r="F169" i="1" l="1"/>
  <c r="F165" i="1" l="1"/>
  <c r="F166" i="1"/>
  <c r="F167" i="1"/>
  <c r="F168" i="1"/>
  <c r="F164" i="1"/>
  <c r="G91" i="1" l="1"/>
  <c r="H91" i="1" l="1"/>
  <c r="F163" i="1" l="1"/>
  <c r="F162" i="1"/>
  <c r="F154" i="1"/>
  <c r="F170" i="1" l="1"/>
  <c r="G8" i="1" l="1"/>
  <c r="G9" i="1"/>
  <c r="G11" i="1"/>
  <c r="G12" i="1"/>
  <c r="G13" i="1"/>
</calcChain>
</file>

<file path=xl/sharedStrings.xml><?xml version="1.0" encoding="utf-8"?>
<sst xmlns="http://schemas.openxmlformats.org/spreadsheetml/2006/main" count="335" uniqueCount="194">
  <si>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</si>
  <si>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</si>
  <si>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</si>
  <si>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</si>
  <si>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</si>
  <si>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</si>
  <si>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</si>
  <si>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</si>
  <si>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</si>
  <si>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</si>
  <si>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</si>
  <si>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</si>
  <si>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</si>
  <si>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</si>
  <si>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</si>
  <si>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</si>
  <si>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</si>
  <si>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</si>
  <si>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</si>
  <si>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</si>
  <si>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</si>
  <si>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</si>
  <si>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</si>
  <si>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</si>
  <si>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</si>
  <si>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</si>
  <si>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</si>
  <si>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</si>
  <si>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</si>
  <si>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</si>
  <si>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</si>
  <si>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</si>
  <si>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</si>
  <si>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</si>
  <si>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</si>
  <si>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</si>
  <si>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</si>
  <si>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</si>
  <si>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</si>
  <si>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</si>
  <si>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</si>
  <si>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</si>
  <si>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</si>
  <si>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</si>
  <si>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</si>
  <si>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</si>
  <si>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</si>
  <si>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</si>
  <si>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</si>
  <si>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</si>
  <si>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</si>
  <si>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</si>
  <si>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</si>
  <si>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</si>
  <si>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</si>
  <si>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</si>
  <si>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</si>
  <si>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</si>
  <si>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</si>
  <si>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</si>
  <si>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</si>
  <si>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</si>
  <si>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</si>
  <si>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</si>
  <si>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</si>
  <si>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</si>
  <si>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</si>
  <si>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</si>
  <si>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</si>
  <si>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</si>
  <si>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</si>
  <si>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</si>
  <si>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</si>
  <si>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</si>
  <si>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</si>
  <si>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</si>
  <si>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</si>
  <si>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</si>
  <si>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</si>
  <si>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</si>
  <si>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</si>
  <si>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</si>
  <si>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</si>
  <si>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</si>
  <si>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</si>
  <si>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</si>
  <si>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</si>
  <si>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</si>
  <si>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</si>
  <si>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</si>
  <si>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</si>
  <si>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</si>
  <si>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</si>
  <si>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</si>
  <si>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>THIRUVANMIYUR67992</t>
  </si>
  <si>
    <t xml:space="preserve"> </t>
  </si>
  <si>
    <t xml:space="preserve">PURASAIWAKKAM NEW </t>
  </si>
  <si>
    <t>BAZULLAH ROAD T NAGAR</t>
  </si>
  <si>
    <t>MD SIR</t>
  </si>
  <si>
    <t>THURAIPAKKAM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</si>
  <si>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</si>
  <si>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</si>
  <si>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</si>
  <si>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</si>
  <si>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</si>
  <si>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</si>
  <si>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</si>
  <si>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</si>
  <si>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</si>
  <si>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</si>
  <si>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</si>
  <si>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</si>
  <si>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</si>
  <si>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</si>
  <si>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</si>
  <si>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</si>
  <si>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</si>
  <si>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</si>
  <si>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</si>
  <si>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</si>
  <si>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</si>
  <si>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</si>
  <si>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</si>
  <si>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</si>
  <si>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</si>
  <si>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</si>
  <si>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</si>
  <si>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</si>
  <si>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</si>
  <si>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</si>
  <si>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</si>
  <si>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Customer Cancellation</t>
  </si>
  <si>
    <t>WRONG MODE ENTRY BILLING SIR</t>
  </si>
  <si>
    <t>17:21:22</t>
  </si>
  <si>
    <t>SWIGGY ORDER CANCEL:</t>
  </si>
  <si>
    <t xml:space="preserve">CUSTOMER </t>
  </si>
  <si>
    <t>Bad quality food</t>
  </si>
  <si>
    <t>CUSTOMER</t>
  </si>
  <si>
    <t>KANCHIPURAM21370008</t>
  </si>
  <si>
    <t>NEED TO CLARIFY</t>
  </si>
  <si>
    <t>SWIGGY , ZOMATO OUT OF STOCK DETAILS ON 23-01-2025 (03:00 PM)</t>
  </si>
  <si>
    <t>(Complaint Not Solved )</t>
  </si>
  <si>
    <t>#19650882836
2313</t>
  </si>
  <si>
    <t>Stale food | Maha Mittai (250 Gms)</t>
  </si>
  <si>
    <t>“The sweet that i ordered Maha  Mittal expire tomorrow and when I accidentally tatsed it?s our and hard”</t>
  </si>
  <si>
    <t>22 Jan'25, 03:17 PM</t>
  </si>
  <si>
    <t>22 Jan'25, 03:39 PM</t>
  </si>
  <si>
    <t>Rs. 129</t>
  </si>
  <si>
    <t>(Complaint  Solved )</t>
  </si>
  <si>
    <t>Rs. 0</t>
  </si>
  <si>
    <t>LUZ NEW71960</t>
  </si>
  <si>
    <t>PURASAI PALACE REGENCY20922280</t>
  </si>
  <si>
    <t>USMAN ROAD T NAGAR21232240</t>
  </si>
  <si>
    <t>ONLINE SALES ON 23-01-2025</t>
  </si>
  <si>
    <t>SWIGGY &amp; ZOMATO ORDER DETAILS (23-01-2025)</t>
  </si>
  <si>
    <t>DATE (23-01-2025)</t>
  </si>
  <si>
    <t>ZERO ORDERS IN SWIGGY &amp; ZOMATO 23-01-2025</t>
  </si>
  <si>
    <t>SWIGGY AND ZOMATO CUSTOMER COMPLAINTS ON 23-01-2025</t>
  </si>
  <si>
    <t>COMPLIMENTARY DETAILS ON 23-01-2025</t>
  </si>
  <si>
    <r>
      <t xml:space="preserve">GIVEN PRODUCT ENTERED THE VALUE </t>
    </r>
    <r>
      <rPr>
        <sz val="11"/>
        <color rgb="FF92D050"/>
        <rFont val="Latha"/>
        <family val="2"/>
        <scheme val="minor"/>
      </rPr>
      <t>(Refount Issue To The Customer)</t>
    </r>
  </si>
  <si>
    <t>ORDER AGAINST INVOICE : 23-01-2025</t>
  </si>
  <si>
    <t>14:43, January 23 2025</t>
  </si>
  <si>
    <t>19:16, January 23 2025</t>
  </si>
  <si>
    <t>PERAMPUR</t>
  </si>
  <si>
    <t>SKS ONLINE</t>
  </si>
  <si>
    <t>SC/CS 1431</t>
  </si>
  <si>
    <t>SC/CS 1432</t>
  </si>
  <si>
    <t>SC/CS 1433</t>
  </si>
  <si>
    <t>BSN-POSRWRV 23</t>
  </si>
  <si>
    <t>BSN-POSRWRV 24</t>
  </si>
  <si>
    <t>TRI-POSRWRV 19</t>
  </si>
  <si>
    <t>KLM-SRWRV 8</t>
  </si>
  <si>
    <t>18:59:32</t>
  </si>
  <si>
    <t>Poor taste or quality</t>
  </si>
  <si>
    <t>2 x Badam Halwa [200 grams] ₹889.52</t>
  </si>
  <si>
    <t>"Products are near expiry, and one product is expiring tomorrow and one the day after"</t>
  </si>
  <si>
    <t>1*</t>
  </si>
  <si>
    <t>4:54 PM | 23 January</t>
  </si>
  <si>
    <t>6:35 PM | 23 January</t>
  </si>
  <si>
    <t>NANGANALLUR WEST69925</t>
  </si>
  <si>
    <t>THIRUVALLUR20755132</t>
  </si>
  <si>
    <t>VILLIVAKKAM SKS71963</t>
  </si>
  <si>
    <t>WEST MAMBALAM69940</t>
  </si>
  <si>
    <t>SALE BILL RETURN</t>
  </si>
  <si>
    <t>DISCOUNT DIFFERENCE</t>
  </si>
  <si>
    <t>Item(s) missing or not delivered</t>
  </si>
  <si>
    <t>Mysurpa 250 Gms x 2</t>
  </si>
  <si>
    <t>Missing Item</t>
  </si>
  <si>
    <t>1 x Mysurpa ₹539.04</t>
  </si>
  <si>
    <t>"</t>
  </si>
  <si>
    <t>3:04 PM | 23 January</t>
  </si>
  <si>
    <t>3:44 PM | 23 January</t>
  </si>
  <si>
    <t>(Complaint  Solved ) Refund issued Rs. 243.62</t>
  </si>
  <si>
    <t>Rs. 243.62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</si>
</sst>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  <numFmt numFmtId="171" formatCode="_ * #,##0.00_ ;_ * \-#,##0.00_ ;_ * &quot;-&quot;??_ ;_ @_ "/>
  </numFmts>
  <fonts count="11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  <font>
      <sz val="11"/>
      <color rgb="FF92D050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217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2" fillId="7" borderId="14" xfId="0" applyFont="1" applyFill="1" applyBorder="1" applyAlignment="1">
      <alignment wrapText="1"/>
    </xf>
    <xf numFmtId="14" fontId="0" fillId="7" borderId="14" xfId="0" applyNumberFormat="1" applyFill="1" applyBorder="1" applyAlignment="1">
      <alignment horizontal="left" vertical="center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wrapText="1"/>
    </xf>
    <xf numFmtId="0" fontId="4" fillId="7" borderId="0" xfId="0" applyFont="1" applyFill="1" applyAlignment="1">
      <alignment horizontal="left" vertical="center"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4" fillId="7" borderId="13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2" fontId="2" fillId="8" borderId="16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12" applyNumberFormat="1" applyFont="1" applyFill="1" applyBorder="1" applyAlignment="1">
      <alignment horizontal="left" vertical="top"/>
    </xf>
    <xf numFmtId="164" fontId="0" fillId="7" borderId="11" xfId="12" applyNumberFormat="1" applyFont="1" applyFill="1" applyBorder="1" applyAlignment="1">
      <alignment horizontal="left" vertical="top"/>
    </xf>
    <xf numFmtId="164" fontId="0" fillId="7" borderId="0" xfId="12" applyNumberFormat="1" applyFont="1" applyFill="1" applyBorder="1" applyAlignment="1">
      <alignment horizontal="left" vertical="top"/>
    </xf>
    <xf numFmtId="164" fontId="0" fillId="7" borderId="13" xfId="12" applyNumberFormat="1" applyFont="1" applyFill="1" applyBorder="1" applyAlignment="1">
      <alignment horizontal="left" vertical="top"/>
    </xf>
    <xf numFmtId="164" fontId="0" fillId="7" borderId="15" xfId="12" applyNumberFormat="1" applyFont="1" applyFill="1" applyBorder="1" applyAlignment="1">
      <alignment horizontal="left" vertical="top"/>
    </xf>
    <xf numFmtId="164" fontId="0" fillId="7" borderId="16" xfId="12" applyNumberFormat="1" applyFont="1" applyFill="1" applyBorder="1" applyAlignment="1">
      <alignment horizontal="left" vertical="top"/>
    </xf>
    <xf numFmtId="164" fontId="2" fillId="3" borderId="18" xfId="12" applyNumberFormat="1" applyFont="1" applyFill="1" applyBorder="1" applyAlignment="1">
      <alignment horizontal="left" vertical="top"/>
    </xf>
    <xf numFmtId="164" fontId="2" fillId="3" borderId="19" xfId="12" applyNumberFormat="1" applyFont="1" applyFill="1" applyBorder="1" applyAlignment="1">
      <alignment horizontal="left" vertical="top"/>
    </xf>
    <xf numFmtId="0" fontId="7" fillId="7" borderId="13" xfId="0" applyFont="1" applyFill="1" applyBorder="1" applyAlignment="1">
      <alignment horizontal="left" wrapText="1"/>
    </xf>
    <xf numFmtId="0" fontId="2" fillId="7" borderId="14" xfId="0" applyFont="1" applyFill="1" applyBorder="1"/>
    <xf numFmtId="0" fontId="0" fillId="7" borderId="13" xfId="0" applyFill="1" applyBorder="1"/>
    <xf numFmtId="0" fontId="2" fillId="7" borderId="12" xfId="0" applyFont="1" applyFill="1" applyBorder="1"/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6" fillId="7" borderId="13" xfId="0" applyFont="1" applyFill="1" applyBorder="1" applyAlignment="1">
      <alignment wrapText="1"/>
    </xf>
    <xf numFmtId="0" fontId="0" fillId="7" borderId="16" xfId="0" applyFill="1" applyBorder="1"/>
    <xf numFmtId="0" fontId="8" fillId="7" borderId="13" xfId="0" applyFont="1" applyFill="1" applyBorder="1" applyAlignment="1">
      <alignment horizontal="left"/>
    </xf>
    <xf numFmtId="0" fontId="4" fillId="7" borderId="13" xfId="0" applyFont="1" applyFill="1" applyBorder="1" applyAlignment="1">
      <alignment wrapText="1"/>
    </xf>
    <xf numFmtId="1" fontId="0" fillId="7" borderId="0" xfId="0" applyNumberFormat="1" applyFill="1" applyAlignment="1">
      <alignment horizontal="left" wrapText="1"/>
    </xf>
    <xf numFmtId="0" fontId="0" fillId="7" borderId="11" xfId="0" applyFill="1" applyBorder="1"/>
    <xf numFmtId="0" fontId="2" fillId="7" borderId="12" xfId="0" applyFont="1" applyFill="1" applyBorder="1" applyAlignment="1">
      <alignment vertical="top" wrapText="1"/>
    </xf>
    <xf numFmtId="0" fontId="0" fillId="7" borderId="13" xfId="0" applyFill="1" applyBorder="1" applyAlignment="1">
      <alignment horizontal="left" vertical="top" wrapText="1"/>
    </xf>
    <xf numFmtId="0" fontId="2" fillId="7" borderId="13" xfId="0" applyFont="1" applyFill="1" applyBorder="1" applyAlignment="1">
      <alignment wrapText="1"/>
    </xf>
    <xf numFmtId="0" fontId="7" fillId="0" borderId="13" xfId="0" applyFont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6" fillId="7" borderId="11" xfId="0" applyFont="1" applyFill="1" applyBorder="1" applyAlignment="1">
      <alignment vertical="center" wrapText="1"/>
    </xf>
    <xf numFmtId="0" fontId="2" fillId="2" borderId="12" xfId="0" applyFont="1" applyFill="1" applyBorder="1" applyAlignment="1"/>
    <xf numFmtId="0" fontId="2" fillId="2" borderId="1" xfId="0" applyFont="1" applyFill="1" applyBorder="1" applyAlignment="1"/>
    <xf numFmtId="0" fontId="2" fillId="7" borderId="31" xfId="0" applyFont="1" applyFill="1" applyBorder="1" applyAlignment="1">
      <alignment horizontal="left" wrapText="1"/>
    </xf>
    <xf numFmtId="0" fontId="2" fillId="10" borderId="33" xfId="0" applyFont="1" applyFill="1" applyBorder="1" applyAlignment="1">
      <alignment horizontal="center" wrapText="1"/>
    </xf>
    <xf numFmtId="0" fontId="2" fillId="10" borderId="32" xfId="0" applyFont="1" applyFill="1" applyBorder="1" applyAlignment="1">
      <alignment horizontal="center" wrapText="1"/>
    </xf>
    <xf numFmtId="0" fontId="0" fillId="0" borderId="0" xfId="0"/>
    <xf numFmtId="0" fontId="2" fillId="7" borderId="12" xfId="0" applyFont="1" applyFill="1" applyBorder="1" applyAlignment="1">
      <alignment wrapText="1"/>
    </xf>
    <xf numFmtId="0" fontId="0" fillId="7" borderId="11" xfId="0" applyFill="1" applyBorder="1"/>
    <xf numFmtId="0" fontId="0" fillId="7" borderId="13" xfId="0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/>
    </xf>
    <xf numFmtId="0" fontId="2" fillId="7" borderId="12" xfId="0" applyFont="1" applyFill="1" applyBorder="1" applyAlignment="1">
      <alignment vertical="top"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2" fillId="7" borderId="13" xfId="0" applyFont="1" applyFill="1" applyBorder="1" applyAlignment="1">
      <alignment wrapText="1"/>
    </xf>
    <xf numFmtId="0" fontId="9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</cellXfs>
  <cellStyles count="18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2 4" xfId="9" xr:uid="{A145665C-20D2-46FF-9DCB-8E1749151621}"/>
    <cellStyle name="Comma 2 5" xfId="11" xr:uid="{C3467CEC-E150-4A37-B056-DF2F6A1FEBA1}"/>
    <cellStyle name="Comma 2 6" xfId="13" xr:uid="{2D07A164-03AE-422D-8BD5-7801F2D9C749}"/>
    <cellStyle name="Comma 2 7" xfId="15" xr:uid="{0ABC7F44-71F5-491C-82BA-E7FA8F521D7C}"/>
    <cellStyle name="Comma 2 8" xfId="17" xr:uid="{8A9E630A-382B-4A3F-A1C8-3872BABE7A09}"/>
    <cellStyle name="Comma 3" xfId="4" xr:uid="{D51552CB-E7BB-44D7-98DD-EA93DE984A01}"/>
    <cellStyle name="Comma 4" xfId="6" xr:uid="{48C29F33-FB27-4B93-AF7F-6B6FC56207E7}"/>
    <cellStyle name="Comma 5" xfId="8" xr:uid="{15CEA507-8BC2-427E-A292-F2E73A1F4DAF}"/>
    <cellStyle name="Comma 6" xfId="10" xr:uid="{440D1530-BB6C-4504-BEC8-4258269729A7}"/>
    <cellStyle name="Comma 7" xfId="12" xr:uid="{433FD2B8-9F67-4D70-A1EA-E0EF42920C1C}"/>
    <cellStyle name="Comma 8" xfId="14" xr:uid="{CEA051BD-0EA3-4D1A-8279-106AA15064AB}"/>
    <cellStyle name="Comma 9" xfId="16" xr:uid="{A73449A2-DA26-4B3D-8291-16A9534613D6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3"/>
  <sheetViews>
    <sheetView tabSelected="1" view="pageBreakPreview" topLeftCell="B89" zoomScaleNormal="115" zoomScaleSheetLayoutView="100" workbookViewId="0">
      <selection activeCell="B55" sqref="A1:XFD1048576"/>
    </sheetView>
  </sheetViews>
  <sheetFormatPr defaultRowHeight="21" x14ac:dyDescent="0.65"/>
  <cols>
    <col min="1" max="1" width="5" style="32" customWidth="1"/>
    <col min="2" max="2" width="36.5546875" style="32" customWidth="1"/>
    <col min="3" max="3" width="40.6640625" style="32" bestFit="1" customWidth="1"/>
    <col min="4" max="4" width="32" style="32" customWidth="1"/>
    <col min="5" max="5" width="32.6640625" style="32" bestFit="1" customWidth="1"/>
    <col min="6" max="6" width="21" style="32" customWidth="1"/>
    <col min="7" max="7" width="14.5546875" style="32" customWidth="1"/>
    <col min="8" max="8" width="13.77734375" style="32" customWidth="1"/>
    <col min="9" max="9" width="9.5546875" style="32" customWidth="1"/>
    <col min="10" max="10" width="10.109375" style="32" customWidth="1"/>
    <col min="11" max="11" width="29" style="32" customWidth="1"/>
    <col min="12" max="16384" width="8.88671875" style="32"/>
  </cols>
  <sheetData>
    <row r="2" spans="2:7" ht="21.6" x14ac:dyDescent="0.7">
      <c r="C2" s="158" t="s">
        <v>153</v>
      </c>
      <c r="D2" s="159"/>
      <c r="E2" s="160"/>
    </row>
    <row r="4" spans="2:7" ht="21.6" x14ac:dyDescent="0.7">
      <c r="B4" s="161" t="s">
        <v>154</v>
      </c>
      <c r="C4" s="162"/>
      <c r="G4" s="33"/>
    </row>
    <row r="5" spans="2:7" ht="21.6" x14ac:dyDescent="0.7">
      <c r="B5" s="198" t="s">
        <v>35</v>
      </c>
      <c r="C5" s="34"/>
    </row>
    <row r="6" spans="2:7" ht="30" customHeight="1" x14ac:dyDescent="0.65">
      <c r="B6" s="179" t="s">
        <v>155</v>
      </c>
      <c r="C6" s="183" t="s">
        <v>0</v>
      </c>
      <c r="D6" s="183" t="s">
        <v>1</v>
      </c>
      <c r="E6" s="163" t="s">
        <v>2</v>
      </c>
      <c r="F6" s="164"/>
      <c r="G6" s="181" t="s">
        <v>7</v>
      </c>
    </row>
    <row r="7" spans="2:7" ht="43.2" x14ac:dyDescent="0.65">
      <c r="B7" s="180"/>
      <c r="C7" s="184"/>
      <c r="D7" s="184"/>
      <c r="E7" s="11" t="s">
        <v>32</v>
      </c>
      <c r="F7" s="11" t="s">
        <v>33</v>
      </c>
      <c r="G7" s="182"/>
    </row>
    <row r="8" spans="2:7" ht="21.6" x14ac:dyDescent="0.7">
      <c r="B8" s="2" t="s">
        <v>36</v>
      </c>
      <c r="C8" s="35">
        <v>187</v>
      </c>
      <c r="D8" s="36">
        <v>137446</v>
      </c>
      <c r="E8" s="36">
        <v>0</v>
      </c>
      <c r="F8" s="36">
        <v>366.91</v>
      </c>
      <c r="G8" s="37">
        <f>+D8-E8-F8</f>
        <v>137079.09</v>
      </c>
    </row>
    <row r="9" spans="2:7" ht="21.6" x14ac:dyDescent="0.7">
      <c r="B9" s="2" t="s">
        <v>3</v>
      </c>
      <c r="C9" s="35">
        <v>187</v>
      </c>
      <c r="D9" s="36">
        <v>137446</v>
      </c>
      <c r="E9" s="36">
        <v>0</v>
      </c>
      <c r="F9" s="36">
        <v>366.91</v>
      </c>
      <c r="G9" s="37">
        <f t="shared" ref="G9:G13" si="0">+D9-E9-F9</f>
        <v>137079.09</v>
      </c>
    </row>
    <row r="10" spans="2:7" ht="21.6" x14ac:dyDescent="0.7">
      <c r="B10" s="2" t="s">
        <v>4</v>
      </c>
      <c r="C10" s="114">
        <v>0</v>
      </c>
      <c r="D10" s="36">
        <v>0</v>
      </c>
      <c r="E10" s="36">
        <v>0</v>
      </c>
      <c r="F10" s="36">
        <v>0</v>
      </c>
      <c r="G10" s="37">
        <f t="shared" si="0"/>
        <v>0</v>
      </c>
    </row>
    <row r="11" spans="2:7" ht="21.6" x14ac:dyDescent="0.7">
      <c r="B11" s="2" t="s">
        <v>47</v>
      </c>
      <c r="C11" s="114">
        <v>0</v>
      </c>
      <c r="D11" s="36">
        <v>0</v>
      </c>
      <c r="E11" s="36">
        <v>0</v>
      </c>
      <c r="F11" s="36">
        <v>0</v>
      </c>
      <c r="G11" s="37">
        <f t="shared" si="0"/>
        <v>0</v>
      </c>
    </row>
    <row r="12" spans="2:7" ht="21.6" x14ac:dyDescent="0.7">
      <c r="B12" s="2" t="s">
        <v>5</v>
      </c>
      <c r="C12" s="114">
        <v>0</v>
      </c>
      <c r="D12" s="36">
        <v>0</v>
      </c>
      <c r="E12" s="36">
        <v>0</v>
      </c>
      <c r="F12" s="36">
        <v>0</v>
      </c>
      <c r="G12" s="37">
        <f t="shared" si="0"/>
        <v>0</v>
      </c>
    </row>
    <row r="13" spans="2:7" ht="21.6" x14ac:dyDescent="0.7">
      <c r="B13" s="2" t="s">
        <v>34</v>
      </c>
      <c r="C13" s="38">
        <v>0</v>
      </c>
      <c r="D13" s="36">
        <v>0</v>
      </c>
      <c r="E13" s="36">
        <v>0</v>
      </c>
      <c r="F13" s="36">
        <v>0</v>
      </c>
      <c r="G13" s="37">
        <f t="shared" si="0"/>
        <v>0</v>
      </c>
    </row>
    <row r="14" spans="2:7" ht="22.2" thickBot="1" x14ac:dyDescent="0.75">
      <c r="B14" s="27" t="s">
        <v>6</v>
      </c>
      <c r="C14" s="39">
        <v>0</v>
      </c>
      <c r="D14" s="40"/>
      <c r="E14" s="40"/>
      <c r="F14" s="40"/>
      <c r="G14" s="41"/>
    </row>
    <row r="15" spans="2:7" ht="22.2" thickBot="1" x14ac:dyDescent="0.75">
      <c r="B15" s="42"/>
      <c r="C15" s="43"/>
      <c r="D15" s="36"/>
      <c r="E15" s="36"/>
      <c r="F15" s="36"/>
      <c r="G15" s="36"/>
    </row>
    <row r="16" spans="2:7" ht="28.5" customHeight="1" thickBot="1" x14ac:dyDescent="0.7">
      <c r="B16" s="12" t="s">
        <v>155</v>
      </c>
      <c r="C16" s="13" t="s">
        <v>0</v>
      </c>
      <c r="D16" s="5" t="s">
        <v>7</v>
      </c>
    </row>
    <row r="17" spans="2:6" ht="21.6" x14ac:dyDescent="0.7">
      <c r="B17" s="25" t="s">
        <v>8</v>
      </c>
      <c r="C17" s="44">
        <v>135</v>
      </c>
      <c r="D17" s="45">
        <v>94577.090000000011</v>
      </c>
    </row>
    <row r="18" spans="2:6" ht="21.6" x14ac:dyDescent="0.7">
      <c r="B18" s="2" t="s">
        <v>3</v>
      </c>
      <c r="C18" s="36">
        <v>133</v>
      </c>
      <c r="D18" s="37">
        <v>93862.340000000026</v>
      </c>
    </row>
    <row r="19" spans="2:6" ht="21.6" x14ac:dyDescent="0.7">
      <c r="B19" s="2" t="s">
        <v>4</v>
      </c>
      <c r="C19" s="36">
        <v>2</v>
      </c>
      <c r="D19" s="37">
        <v>714.75</v>
      </c>
    </row>
    <row r="20" spans="2:6" ht="21.6" x14ac:dyDescent="0.7">
      <c r="B20" s="2" t="s">
        <v>47</v>
      </c>
      <c r="C20" s="36">
        <v>0</v>
      </c>
      <c r="D20" s="37">
        <v>0</v>
      </c>
    </row>
    <row r="21" spans="2:6" ht="21.6" x14ac:dyDescent="0.7">
      <c r="B21" s="2" t="s">
        <v>74</v>
      </c>
      <c r="C21" s="36">
        <v>0</v>
      </c>
      <c r="D21" s="37">
        <v>0</v>
      </c>
    </row>
    <row r="22" spans="2:6" ht="21.6" x14ac:dyDescent="0.7">
      <c r="B22" s="2" t="s">
        <v>5</v>
      </c>
      <c r="C22" s="36">
        <v>2</v>
      </c>
      <c r="D22" s="37">
        <v>714.75</v>
      </c>
    </row>
    <row r="23" spans="2:6" ht="22.2" thickBot="1" x14ac:dyDescent="0.75">
      <c r="B23" s="27" t="s">
        <v>9</v>
      </c>
      <c r="C23" s="40">
        <v>2</v>
      </c>
      <c r="D23" s="41"/>
    </row>
    <row r="24" spans="2:6" ht="21.6" x14ac:dyDescent="0.7">
      <c r="B24" s="42"/>
      <c r="C24" s="46"/>
      <c r="D24" s="36"/>
      <c r="F24" s="47"/>
    </row>
    <row r="25" spans="2:6" ht="21.6" x14ac:dyDescent="0.7">
      <c r="B25" s="199" t="s">
        <v>156</v>
      </c>
      <c r="C25" s="48" t="s">
        <v>95</v>
      </c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49"/>
      <c r="C27" s="50" t="s">
        <v>150</v>
      </c>
    </row>
    <row r="28" spans="2:6" x14ac:dyDescent="0.65">
      <c r="B28" s="51"/>
      <c r="C28" s="15" t="s">
        <v>179</v>
      </c>
    </row>
    <row r="29" spans="2:6" x14ac:dyDescent="0.65">
      <c r="B29" s="51"/>
      <c r="C29" s="15" t="s">
        <v>180</v>
      </c>
    </row>
    <row r="30" spans="2:6" x14ac:dyDescent="0.65">
      <c r="B30" s="51"/>
      <c r="C30" s="15" t="s">
        <v>94</v>
      </c>
    </row>
    <row r="31" spans="2:6" x14ac:dyDescent="0.65">
      <c r="B31" s="51"/>
      <c r="C31" s="15" t="s">
        <v>181</v>
      </c>
      <c r="F31" s="83"/>
    </row>
    <row r="32" spans="2:6" x14ac:dyDescent="0.65">
      <c r="B32" s="51"/>
      <c r="C32" s="15" t="s">
        <v>182</v>
      </c>
    </row>
    <row r="33" spans="2:3" x14ac:dyDescent="0.65">
      <c r="B33" s="51"/>
      <c r="C33" s="15" t="s">
        <v>151</v>
      </c>
    </row>
    <row r="34" spans="2:3" x14ac:dyDescent="0.65">
      <c r="B34" s="51"/>
      <c r="C34" s="15" t="s">
        <v>152</v>
      </c>
    </row>
    <row r="35" spans="2:3" ht="21.6" thickBot="1" x14ac:dyDescent="0.7">
      <c r="B35" s="52"/>
      <c r="C35" s="53" t="s">
        <v>138</v>
      </c>
    </row>
    <row r="36" spans="2:3" x14ac:dyDescent="0.65">
      <c r="B36" s="35"/>
      <c r="C36" s="35"/>
    </row>
    <row r="37" spans="2:3" ht="21.6" x14ac:dyDescent="0.7">
      <c r="B37" s="169" t="s">
        <v>157</v>
      </c>
      <c r="C37" s="170"/>
    </row>
    <row r="38" spans="2:3" ht="21.6" x14ac:dyDescent="0.7">
      <c r="B38" s="54" t="s">
        <v>76</v>
      </c>
      <c r="C38" s="55"/>
    </row>
    <row r="39" spans="2:3" ht="21.6" x14ac:dyDescent="0.7">
      <c r="B39" s="80"/>
      <c r="C39" s="55"/>
    </row>
    <row r="40" spans="2:3" ht="21.6" hidden="1" x14ac:dyDescent="0.7">
      <c r="B40" s="188" t="s">
        <v>78</v>
      </c>
      <c r="C40" s="189"/>
    </row>
    <row r="41" spans="2:3" ht="21.6" hidden="1" x14ac:dyDescent="0.7">
      <c r="B41" s="143" t="s">
        <v>79</v>
      </c>
      <c r="C41" s="15" t="s">
        <v>136</v>
      </c>
    </row>
    <row r="42" spans="2:3" ht="21.6" hidden="1" x14ac:dyDescent="0.7">
      <c r="B42" s="143" t="s">
        <v>80</v>
      </c>
      <c r="C42" s="142" t="s">
        <v>123</v>
      </c>
    </row>
    <row r="43" spans="2:3" ht="21.6" hidden="1" x14ac:dyDescent="0.7">
      <c r="B43" s="143" t="s">
        <v>81</v>
      </c>
      <c r="C43" s="110">
        <v>717659</v>
      </c>
    </row>
    <row r="44" spans="2:3" ht="21.6" hidden="1" x14ac:dyDescent="0.7">
      <c r="B44" s="143" t="s">
        <v>82</v>
      </c>
      <c r="C44" s="142" t="s">
        <v>142</v>
      </c>
    </row>
    <row r="45" spans="2:3" ht="21.6" hidden="1" x14ac:dyDescent="0.65">
      <c r="B45" s="144" t="s">
        <v>83</v>
      </c>
      <c r="C45" s="15" t="s">
        <v>143</v>
      </c>
    </row>
    <row r="46" spans="2:3" ht="64.8" hidden="1" x14ac:dyDescent="0.7">
      <c r="B46" s="145" t="s">
        <v>84</v>
      </c>
      <c r="C46" s="140" t="s">
        <v>144</v>
      </c>
    </row>
    <row r="47" spans="2:3" ht="21.6" hidden="1" x14ac:dyDescent="0.7">
      <c r="B47" s="26" t="s">
        <v>85</v>
      </c>
      <c r="C47" s="148" t="s">
        <v>86</v>
      </c>
    </row>
    <row r="48" spans="2:3" ht="21.6" hidden="1" x14ac:dyDescent="0.7">
      <c r="B48" s="143" t="s">
        <v>87</v>
      </c>
      <c r="C48" s="15" t="s">
        <v>145</v>
      </c>
    </row>
    <row r="49" spans="2:3" ht="21.6" hidden="1" x14ac:dyDescent="0.7">
      <c r="B49" s="2" t="s">
        <v>88</v>
      </c>
      <c r="C49" s="15" t="s">
        <v>146</v>
      </c>
    </row>
    <row r="50" spans="2:3" ht="21.6" hidden="1" x14ac:dyDescent="0.7">
      <c r="B50" s="143" t="s">
        <v>89</v>
      </c>
      <c r="C50" s="146" t="s">
        <v>141</v>
      </c>
    </row>
    <row r="51" spans="2:3" ht="22.2" hidden="1" thickBot="1" x14ac:dyDescent="0.75">
      <c r="B51" s="141" t="s">
        <v>90</v>
      </c>
      <c r="C51" s="147" t="s">
        <v>147</v>
      </c>
    </row>
    <row r="52" spans="2:3" hidden="1" x14ac:dyDescent="0.65">
      <c r="B52"/>
      <c r="C52"/>
    </row>
    <row r="53" spans="2:3" ht="21.6" x14ac:dyDescent="0.7">
      <c r="B53" s="54" t="s">
        <v>77</v>
      </c>
      <c r="C53" s="203"/>
    </row>
    <row r="54" spans="2:3" ht="21.6" x14ac:dyDescent="0.7">
      <c r="B54" s="42"/>
      <c r="C54" s="35"/>
    </row>
    <row r="55" spans="2:3" ht="22.2" thickBot="1" x14ac:dyDescent="0.75">
      <c r="B55" s="190" t="s">
        <v>92</v>
      </c>
      <c r="C55" s="191"/>
    </row>
    <row r="56" spans="2:3" ht="21.6" x14ac:dyDescent="0.7">
      <c r="B56" s="207" t="s">
        <v>79</v>
      </c>
      <c r="C56" s="205" t="s">
        <v>185</v>
      </c>
    </row>
    <row r="57" spans="2:3" ht="21.6" x14ac:dyDescent="0.7">
      <c r="B57" s="204" t="s">
        <v>80</v>
      </c>
      <c r="C57" s="206" t="s">
        <v>16</v>
      </c>
    </row>
    <row r="58" spans="2:3" ht="21.6" x14ac:dyDescent="0.7">
      <c r="B58" s="204" t="s">
        <v>81</v>
      </c>
      <c r="C58" s="208">
        <v>71952</v>
      </c>
    </row>
    <row r="59" spans="2:3" ht="21.6" x14ac:dyDescent="0.7">
      <c r="B59" s="204" t="s">
        <v>82</v>
      </c>
      <c r="C59" s="208">
        <v>6550084413</v>
      </c>
    </row>
    <row r="60" spans="2:3" ht="21.6" x14ac:dyDescent="0.65">
      <c r="B60" s="209" t="s">
        <v>83</v>
      </c>
      <c r="C60" s="210" t="s">
        <v>186</v>
      </c>
    </row>
    <row r="61" spans="2:3" ht="21.6" x14ac:dyDescent="0.65">
      <c r="B61" s="209" t="s">
        <v>187</v>
      </c>
      <c r="C61" s="210" t="s">
        <v>188</v>
      </c>
    </row>
    <row r="62" spans="2:3" ht="21.6" x14ac:dyDescent="0.7">
      <c r="B62" s="211" t="s">
        <v>84</v>
      </c>
      <c r="C62" s="212" t="s">
        <v>189</v>
      </c>
    </row>
    <row r="63" spans="2:3" ht="21.6" x14ac:dyDescent="0.7">
      <c r="B63" s="211" t="s">
        <v>85</v>
      </c>
      <c r="C63" s="216" t="s">
        <v>86</v>
      </c>
    </row>
    <row r="64" spans="2:3" ht="21.6" x14ac:dyDescent="0.7">
      <c r="B64" s="204" t="s">
        <v>87</v>
      </c>
      <c r="C64" s="206" t="s">
        <v>190</v>
      </c>
    </row>
    <row r="65" spans="2:8" ht="21.6" x14ac:dyDescent="0.7">
      <c r="B65" s="204" t="s">
        <v>88</v>
      </c>
      <c r="C65" s="206" t="s">
        <v>191</v>
      </c>
    </row>
    <row r="66" spans="2:8" ht="42.6" x14ac:dyDescent="0.7">
      <c r="B66" s="204" t="s">
        <v>89</v>
      </c>
      <c r="C66" s="213" t="s">
        <v>192</v>
      </c>
    </row>
    <row r="67" spans="2:8" ht="22.2" thickBot="1" x14ac:dyDescent="0.75">
      <c r="B67" s="214" t="s">
        <v>90</v>
      </c>
      <c r="C67" s="215" t="s">
        <v>193</v>
      </c>
    </row>
    <row r="68" spans="2:8" ht="21.6" x14ac:dyDescent="0.7">
      <c r="B68" s="200"/>
      <c r="C68" s="35"/>
    </row>
    <row r="69" spans="2:8" ht="22.2" thickBot="1" x14ac:dyDescent="0.75">
      <c r="B69" s="202" t="s">
        <v>92</v>
      </c>
      <c r="C69" s="201"/>
      <c r="D69"/>
      <c r="E69"/>
      <c r="F69"/>
      <c r="G69"/>
      <c r="H69"/>
    </row>
    <row r="70" spans="2:8" ht="21.6" x14ac:dyDescent="0.7">
      <c r="B70" s="25" t="s">
        <v>79</v>
      </c>
      <c r="C70" s="151" t="s">
        <v>173</v>
      </c>
      <c r="D70"/>
      <c r="E70"/>
      <c r="F70"/>
      <c r="G70"/>
      <c r="H70"/>
    </row>
    <row r="71" spans="2:8" ht="21.6" x14ac:dyDescent="0.7">
      <c r="B71" s="2" t="s">
        <v>80</v>
      </c>
      <c r="C71" s="15" t="s">
        <v>122</v>
      </c>
      <c r="D71"/>
      <c r="E71"/>
      <c r="F71"/>
      <c r="G71"/>
      <c r="H71"/>
    </row>
    <row r="72" spans="2:8" ht="21.6" x14ac:dyDescent="0.7">
      <c r="B72" s="2" t="s">
        <v>81</v>
      </c>
      <c r="C72" s="110">
        <v>69946</v>
      </c>
      <c r="D72"/>
      <c r="E72"/>
      <c r="F72"/>
      <c r="G72"/>
      <c r="H72"/>
    </row>
    <row r="73" spans="2:8" ht="21.6" x14ac:dyDescent="0.7">
      <c r="B73" s="2" t="s">
        <v>82</v>
      </c>
      <c r="C73" s="110">
        <v>6548548490</v>
      </c>
      <c r="D73"/>
      <c r="E73"/>
      <c r="F73"/>
      <c r="G73"/>
      <c r="H73"/>
    </row>
    <row r="74" spans="2:8" ht="21.6" x14ac:dyDescent="0.65">
      <c r="B74" s="152" t="s">
        <v>83</v>
      </c>
      <c r="C74" s="153" t="s">
        <v>174</v>
      </c>
      <c r="D74"/>
      <c r="E74"/>
      <c r="F74"/>
      <c r="G74"/>
      <c r="H74"/>
    </row>
    <row r="75" spans="2:8" ht="64.8" x14ac:dyDescent="0.7">
      <c r="B75" s="26" t="s">
        <v>84</v>
      </c>
      <c r="C75" s="154" t="s">
        <v>175</v>
      </c>
      <c r="D75"/>
      <c r="E75"/>
      <c r="F75"/>
      <c r="G75"/>
      <c r="H75"/>
    </row>
    <row r="76" spans="2:8" ht="18.600000000000001" customHeight="1" x14ac:dyDescent="0.7">
      <c r="B76" s="26" t="s">
        <v>85</v>
      </c>
      <c r="C76" s="155" t="s">
        <v>176</v>
      </c>
      <c r="D76"/>
      <c r="E76"/>
      <c r="F76"/>
      <c r="G76"/>
      <c r="H76"/>
    </row>
    <row r="77" spans="2:8" ht="21.6" x14ac:dyDescent="0.7">
      <c r="B77" s="2" t="s">
        <v>87</v>
      </c>
      <c r="C77" s="15" t="s">
        <v>177</v>
      </c>
      <c r="D77"/>
      <c r="E77"/>
      <c r="F77"/>
      <c r="G77"/>
      <c r="H77"/>
    </row>
    <row r="78" spans="2:8" ht="21" customHeight="1" x14ac:dyDescent="0.7">
      <c r="B78" s="2" t="s">
        <v>88</v>
      </c>
      <c r="C78" s="15" t="s">
        <v>178</v>
      </c>
      <c r="D78"/>
      <c r="E78"/>
      <c r="F78"/>
      <c r="G78"/>
      <c r="H78"/>
    </row>
    <row r="79" spans="2:8" ht="21.6" x14ac:dyDescent="0.7">
      <c r="B79" s="2" t="s">
        <v>89</v>
      </c>
      <c r="C79" s="156" t="s">
        <v>148</v>
      </c>
      <c r="D79"/>
      <c r="E79"/>
      <c r="F79"/>
      <c r="G79"/>
      <c r="H79"/>
    </row>
    <row r="80" spans="2:8" ht="22.2" thickBot="1" x14ac:dyDescent="0.75">
      <c r="B80" s="27" t="s">
        <v>90</v>
      </c>
      <c r="C80" s="157" t="s">
        <v>149</v>
      </c>
      <c r="D80"/>
      <c r="E80"/>
      <c r="F80"/>
      <c r="G80"/>
      <c r="H80"/>
    </row>
    <row r="81" spans="2:8" ht="21.6" x14ac:dyDescent="0.7">
      <c r="B81" s="42"/>
      <c r="C81" s="150"/>
      <c r="D81"/>
      <c r="E81"/>
      <c r="F81"/>
      <c r="G81"/>
      <c r="H81"/>
    </row>
    <row r="82" spans="2:8" ht="21.6" x14ac:dyDescent="0.7">
      <c r="B82" s="57" t="s">
        <v>134</v>
      </c>
    </row>
    <row r="83" spans="2:8" ht="43.8" hidden="1" thickBot="1" x14ac:dyDescent="0.75">
      <c r="B83" s="58" t="s">
        <v>10</v>
      </c>
      <c r="C83" s="59" t="s">
        <v>60</v>
      </c>
      <c r="D83" s="59" t="s">
        <v>75</v>
      </c>
      <c r="E83" s="59" t="s">
        <v>61</v>
      </c>
      <c r="F83" s="59" t="s">
        <v>62</v>
      </c>
      <c r="G83" s="59" t="s">
        <v>63</v>
      </c>
      <c r="H83" s="60" t="s">
        <v>64</v>
      </c>
    </row>
    <row r="84" spans="2:8" ht="21.6" hidden="1" thickBot="1" x14ac:dyDescent="0.7">
      <c r="B84" s="64">
        <v>45680.596504629626</v>
      </c>
      <c r="C84" s="65" t="s">
        <v>105</v>
      </c>
      <c r="D84" s="65" t="s">
        <v>137</v>
      </c>
      <c r="E84" s="115" t="s">
        <v>131</v>
      </c>
      <c r="F84" s="63">
        <v>45679.608923611115</v>
      </c>
      <c r="G84" s="65">
        <v>1</v>
      </c>
      <c r="H84" s="66">
        <v>2164</v>
      </c>
    </row>
    <row r="85" spans="2:8" ht="22.2" hidden="1" thickBot="1" x14ac:dyDescent="0.75">
      <c r="B85" s="67" t="s">
        <v>65</v>
      </c>
      <c r="C85" s="68"/>
      <c r="D85" s="68"/>
      <c r="E85" s="68"/>
      <c r="F85" s="68"/>
      <c r="G85" s="68">
        <f>SUM(G84:G84)</f>
        <v>1</v>
      </c>
      <c r="H85" s="68">
        <f>SUM(H84:H84)</f>
        <v>2164</v>
      </c>
    </row>
    <row r="86" spans="2:8" ht="21.6" x14ac:dyDescent="0.7">
      <c r="B86" s="56"/>
      <c r="C86" s="33" t="s">
        <v>95</v>
      </c>
      <c r="D86" s="33"/>
      <c r="E86" s="33"/>
      <c r="F86" s="33"/>
      <c r="G86" s="69"/>
    </row>
    <row r="87" spans="2:8" ht="22.2" thickBot="1" x14ac:dyDescent="0.75">
      <c r="B87" s="70" t="s">
        <v>72</v>
      </c>
    </row>
    <row r="88" spans="2:8" ht="43.8" thickBot="1" x14ac:dyDescent="0.75">
      <c r="B88" s="71" t="s">
        <v>10</v>
      </c>
      <c r="C88" s="72" t="s">
        <v>60</v>
      </c>
      <c r="D88" s="72" t="s">
        <v>75</v>
      </c>
      <c r="E88" s="72" t="s">
        <v>61</v>
      </c>
      <c r="F88" s="72" t="s">
        <v>62</v>
      </c>
      <c r="G88" s="72" t="s">
        <v>63</v>
      </c>
      <c r="H88" s="73" t="s">
        <v>64</v>
      </c>
    </row>
    <row r="89" spans="2:8" ht="42" x14ac:dyDescent="0.65">
      <c r="B89" s="61">
        <v>45680</v>
      </c>
      <c r="C89" s="31" t="s">
        <v>15</v>
      </c>
      <c r="D89" s="31" t="s">
        <v>135</v>
      </c>
      <c r="E89" s="120" t="s">
        <v>131</v>
      </c>
      <c r="F89" s="20" t="s">
        <v>161</v>
      </c>
      <c r="G89" s="62">
        <v>1</v>
      </c>
      <c r="H89" s="74">
        <v>230.5</v>
      </c>
    </row>
    <row r="90" spans="2:8" ht="42" x14ac:dyDescent="0.65">
      <c r="B90" s="64">
        <v>45680</v>
      </c>
      <c r="C90" s="75" t="s">
        <v>23</v>
      </c>
      <c r="D90" s="75" t="s">
        <v>135</v>
      </c>
      <c r="E90" s="115" t="s">
        <v>131</v>
      </c>
      <c r="F90" s="24" t="s">
        <v>162</v>
      </c>
      <c r="G90" s="65">
        <v>1</v>
      </c>
      <c r="H90" s="76">
        <v>484.25</v>
      </c>
    </row>
    <row r="91" spans="2:8" ht="22.2" thickBot="1" x14ac:dyDescent="0.75">
      <c r="B91" s="77" t="s">
        <v>65</v>
      </c>
      <c r="C91" s="78"/>
      <c r="D91" s="78"/>
      <c r="E91" s="78"/>
      <c r="F91" s="78"/>
      <c r="G91" s="78">
        <f>SUM(G89:G90)</f>
        <v>2</v>
      </c>
      <c r="H91" s="79">
        <f>SUM(H89:H90)</f>
        <v>714.75</v>
      </c>
    </row>
    <row r="92" spans="2:8" ht="21.6" x14ac:dyDescent="0.7">
      <c r="B92" s="80"/>
      <c r="C92" s="42"/>
      <c r="D92" s="42"/>
      <c r="E92" s="42"/>
      <c r="F92" s="42"/>
      <c r="G92" s="42"/>
    </row>
    <row r="93" spans="2:8" ht="21.6" x14ac:dyDescent="0.7">
      <c r="B93" s="185" t="s">
        <v>140</v>
      </c>
      <c r="C93" s="186"/>
      <c r="D93" s="186"/>
      <c r="E93" s="187"/>
      <c r="F93" s="33"/>
      <c r="G93" s="81"/>
    </row>
    <row r="94" spans="2:8" ht="36.75" customHeight="1" thickBot="1" x14ac:dyDescent="0.75">
      <c r="B94" s="128" t="s">
        <v>11</v>
      </c>
      <c r="C94" s="129" t="s">
        <v>100</v>
      </c>
      <c r="D94" s="127" t="s">
        <v>101</v>
      </c>
      <c r="E94" s="127" t="s">
        <v>102</v>
      </c>
      <c r="F94" s="33"/>
      <c r="G94" s="81"/>
    </row>
    <row r="95" spans="2:8" ht="21.6" x14ac:dyDescent="0.7">
      <c r="B95" s="124" t="s">
        <v>103</v>
      </c>
      <c r="C95" s="126" t="s">
        <v>104</v>
      </c>
      <c r="D95" s="132">
        <v>5</v>
      </c>
      <c r="E95" s="133">
        <v>4</v>
      </c>
      <c r="F95" s="33"/>
      <c r="G95" s="81"/>
    </row>
    <row r="96" spans="2:8" ht="21.6" x14ac:dyDescent="0.7">
      <c r="B96" s="123" t="s">
        <v>18</v>
      </c>
      <c r="C96" s="122" t="s">
        <v>104</v>
      </c>
      <c r="D96" s="134">
        <v>8</v>
      </c>
      <c r="E96" s="135">
        <v>3</v>
      </c>
      <c r="F96" s="33"/>
      <c r="G96" s="81"/>
    </row>
    <row r="97" spans="2:7" ht="21.6" x14ac:dyDescent="0.7">
      <c r="B97" s="123" t="s">
        <v>105</v>
      </c>
      <c r="C97" s="122" t="s">
        <v>104</v>
      </c>
      <c r="D97" s="134">
        <v>5</v>
      </c>
      <c r="E97" s="135">
        <v>8</v>
      </c>
      <c r="F97" s="33"/>
    </row>
    <row r="98" spans="2:7" ht="21.6" x14ac:dyDescent="0.7">
      <c r="B98" s="123" t="s">
        <v>106</v>
      </c>
      <c r="C98" s="122" t="s">
        <v>104</v>
      </c>
      <c r="D98" s="134">
        <v>8</v>
      </c>
      <c r="E98" s="135">
        <v>3</v>
      </c>
      <c r="F98" s="33"/>
    </row>
    <row r="99" spans="2:7" ht="21.6" x14ac:dyDescent="0.7">
      <c r="B99" s="123" t="s">
        <v>99</v>
      </c>
      <c r="C99" s="122" t="s">
        <v>104</v>
      </c>
      <c r="D99" s="134">
        <v>17</v>
      </c>
      <c r="E99" s="135">
        <v>11</v>
      </c>
      <c r="F99" s="33"/>
    </row>
    <row r="100" spans="2:7" ht="21.6" x14ac:dyDescent="0.7">
      <c r="B100" s="123" t="s">
        <v>19</v>
      </c>
      <c r="C100" s="122" t="s">
        <v>104</v>
      </c>
      <c r="D100" s="134">
        <v>8</v>
      </c>
      <c r="E100" s="135">
        <v>9</v>
      </c>
      <c r="F100" s="33"/>
    </row>
    <row r="101" spans="2:7" ht="22.2" thickBot="1" x14ac:dyDescent="0.75">
      <c r="B101" s="125" t="s">
        <v>20</v>
      </c>
      <c r="C101" s="3" t="s">
        <v>107</v>
      </c>
      <c r="D101" s="136">
        <v>16</v>
      </c>
      <c r="E101" s="137">
        <v>6</v>
      </c>
      <c r="F101" s="33"/>
    </row>
    <row r="102" spans="2:7" ht="22.2" thickBot="1" x14ac:dyDescent="0.75">
      <c r="B102" s="130" t="s">
        <v>108</v>
      </c>
      <c r="C102" s="131"/>
      <c r="D102" s="138">
        <v>9.5714285714285712</v>
      </c>
      <c r="E102" s="139">
        <v>6.2857142857142856</v>
      </c>
      <c r="F102" s="33"/>
    </row>
    <row r="103" spans="2:7" ht="21.6" x14ac:dyDescent="0.7">
      <c r="B103" s="123" t="s">
        <v>14</v>
      </c>
      <c r="C103" s="122" t="s">
        <v>109</v>
      </c>
      <c r="D103" s="134">
        <v>22</v>
      </c>
      <c r="E103" s="135">
        <v>14</v>
      </c>
      <c r="F103" s="33"/>
    </row>
    <row r="104" spans="2:7" ht="21.6" x14ac:dyDescent="0.7">
      <c r="B104" s="123" t="s">
        <v>110</v>
      </c>
      <c r="C104" s="122" t="s">
        <v>109</v>
      </c>
      <c r="D104" s="134">
        <v>12</v>
      </c>
      <c r="E104" s="135">
        <v>7</v>
      </c>
      <c r="F104" s="33"/>
    </row>
    <row r="105" spans="2:7" ht="21.6" x14ac:dyDescent="0.7">
      <c r="B105" s="123" t="s">
        <v>111</v>
      </c>
      <c r="C105" s="122" t="s">
        <v>109</v>
      </c>
      <c r="D105" s="134">
        <v>5</v>
      </c>
      <c r="E105" s="135">
        <v>12</v>
      </c>
      <c r="F105" s="33"/>
    </row>
    <row r="106" spans="2:7" ht="21.6" x14ac:dyDescent="0.7">
      <c r="B106" s="123" t="s">
        <v>112</v>
      </c>
      <c r="C106" s="122" t="s">
        <v>109</v>
      </c>
      <c r="D106" s="134">
        <v>8</v>
      </c>
      <c r="E106" s="135">
        <v>15</v>
      </c>
      <c r="F106" s="33"/>
    </row>
    <row r="107" spans="2:7" ht="21.6" x14ac:dyDescent="0.7">
      <c r="B107" s="123" t="s">
        <v>21</v>
      </c>
      <c r="C107" s="122" t="s">
        <v>109</v>
      </c>
      <c r="D107" s="134">
        <v>12</v>
      </c>
      <c r="E107" s="135">
        <v>8</v>
      </c>
      <c r="F107" s="33"/>
    </row>
    <row r="108" spans="2:7" ht="21.6" x14ac:dyDescent="0.7">
      <c r="B108" s="123" t="s">
        <v>12</v>
      </c>
      <c r="C108" s="122" t="s">
        <v>109</v>
      </c>
      <c r="D108" s="134">
        <v>10</v>
      </c>
      <c r="E108" s="135">
        <v>8</v>
      </c>
      <c r="F108" s="33"/>
    </row>
    <row r="109" spans="2:7" ht="21.6" x14ac:dyDescent="0.7">
      <c r="B109" s="123" t="s">
        <v>22</v>
      </c>
      <c r="C109" s="122" t="s">
        <v>109</v>
      </c>
      <c r="D109" s="134">
        <v>10</v>
      </c>
      <c r="E109" s="135">
        <v>6</v>
      </c>
      <c r="F109" s="33"/>
    </row>
    <row r="110" spans="2:7" ht="21.6" x14ac:dyDescent="0.7">
      <c r="B110" s="123" t="s">
        <v>113</v>
      </c>
      <c r="C110" s="122" t="s">
        <v>109</v>
      </c>
      <c r="D110" s="134">
        <v>11</v>
      </c>
      <c r="E110" s="135">
        <v>7</v>
      </c>
      <c r="F110" s="33"/>
      <c r="G110" s="83"/>
    </row>
    <row r="111" spans="2:7" ht="22.2" thickBot="1" x14ac:dyDescent="0.75">
      <c r="B111" s="123" t="s">
        <v>114</v>
      </c>
      <c r="C111" s="122" t="s">
        <v>109</v>
      </c>
      <c r="D111" s="134">
        <v>23</v>
      </c>
      <c r="E111" s="135">
        <v>9</v>
      </c>
      <c r="F111" s="33"/>
      <c r="G111" s="83"/>
    </row>
    <row r="112" spans="2:7" ht="22.2" thickBot="1" x14ac:dyDescent="0.75">
      <c r="B112" s="130" t="s">
        <v>108</v>
      </c>
      <c r="C112" s="131"/>
      <c r="D112" s="138">
        <v>12.555555555555555</v>
      </c>
      <c r="E112" s="139">
        <v>9.5555555555555554</v>
      </c>
      <c r="F112" s="33"/>
      <c r="G112" s="83"/>
    </row>
    <row r="113" spans="2:6" ht="21.6" x14ac:dyDescent="0.7">
      <c r="B113" s="123" t="s">
        <v>115</v>
      </c>
      <c r="C113" s="122" t="s">
        <v>116</v>
      </c>
      <c r="D113" s="134">
        <v>8</v>
      </c>
      <c r="E113" s="135">
        <v>4</v>
      </c>
      <c r="F113" s="33"/>
    </row>
    <row r="114" spans="2:6" ht="21.6" x14ac:dyDescent="0.7">
      <c r="B114" s="123" t="s">
        <v>16</v>
      </c>
      <c r="C114" s="122" t="s">
        <v>116</v>
      </c>
      <c r="D114" s="134">
        <v>5</v>
      </c>
      <c r="E114" s="135">
        <v>4</v>
      </c>
      <c r="F114" s="33"/>
    </row>
    <row r="115" spans="2:6" ht="21.6" x14ac:dyDescent="0.7">
      <c r="B115" s="123" t="s">
        <v>117</v>
      </c>
      <c r="C115" s="122" t="s">
        <v>116</v>
      </c>
      <c r="D115" s="134">
        <v>15</v>
      </c>
      <c r="E115" s="135">
        <v>13</v>
      </c>
      <c r="F115" s="33"/>
    </row>
    <row r="116" spans="2:6" ht="21.6" x14ac:dyDescent="0.7">
      <c r="B116" s="123" t="s">
        <v>118</v>
      </c>
      <c r="C116" s="122" t="s">
        <v>116</v>
      </c>
      <c r="D116" s="134">
        <v>8</v>
      </c>
      <c r="E116" s="135">
        <v>5</v>
      </c>
      <c r="F116" s="33"/>
    </row>
    <row r="117" spans="2:6" ht="21.6" x14ac:dyDescent="0.7">
      <c r="B117" s="123" t="s">
        <v>15</v>
      </c>
      <c r="C117" s="122" t="s">
        <v>116</v>
      </c>
      <c r="D117" s="134">
        <v>3</v>
      </c>
      <c r="E117" s="135">
        <v>3</v>
      </c>
      <c r="F117" s="33"/>
    </row>
    <row r="118" spans="2:6" ht="21.6" x14ac:dyDescent="0.7">
      <c r="B118" s="123" t="s">
        <v>119</v>
      </c>
      <c r="C118" s="122" t="s">
        <v>116</v>
      </c>
      <c r="D118" s="134">
        <v>8</v>
      </c>
      <c r="E118" s="135">
        <v>6</v>
      </c>
      <c r="F118" s="33"/>
    </row>
    <row r="119" spans="2:6" ht="21.6" x14ac:dyDescent="0.7">
      <c r="B119" s="123" t="s">
        <v>96</v>
      </c>
      <c r="C119" s="122" t="s">
        <v>116</v>
      </c>
      <c r="D119" s="134">
        <v>18</v>
      </c>
      <c r="E119" s="135">
        <v>28</v>
      </c>
      <c r="F119" s="33"/>
    </row>
    <row r="120" spans="2:6" ht="22.2" thickBot="1" x14ac:dyDescent="0.75">
      <c r="B120" s="123" t="s">
        <v>23</v>
      </c>
      <c r="C120" s="122" t="s">
        <v>116</v>
      </c>
      <c r="D120" s="134">
        <v>9</v>
      </c>
      <c r="E120" s="135">
        <v>5</v>
      </c>
      <c r="F120" s="33"/>
    </row>
    <row r="121" spans="2:6" ht="22.2" thickBot="1" x14ac:dyDescent="0.75">
      <c r="B121" s="130" t="s">
        <v>108</v>
      </c>
      <c r="C121" s="131"/>
      <c r="D121" s="138">
        <v>9.25</v>
      </c>
      <c r="E121" s="139">
        <v>8.5</v>
      </c>
      <c r="F121" s="33"/>
    </row>
    <row r="122" spans="2:6" ht="21.6" x14ac:dyDescent="0.7">
      <c r="B122" s="123" t="s">
        <v>120</v>
      </c>
      <c r="C122" s="122" t="s">
        <v>121</v>
      </c>
      <c r="D122" s="134">
        <v>3</v>
      </c>
      <c r="E122" s="135">
        <v>8</v>
      </c>
      <c r="F122" s="33"/>
    </row>
    <row r="123" spans="2:6" ht="21.6" x14ac:dyDescent="0.7">
      <c r="B123" s="123" t="s">
        <v>122</v>
      </c>
      <c r="C123" s="122" t="s">
        <v>121</v>
      </c>
      <c r="D123" s="134">
        <v>20</v>
      </c>
      <c r="E123" s="135">
        <v>8</v>
      </c>
      <c r="F123" s="33"/>
    </row>
    <row r="124" spans="2:6" ht="21.6" x14ac:dyDescent="0.7">
      <c r="B124" s="123" t="s">
        <v>123</v>
      </c>
      <c r="C124" s="122" t="s">
        <v>121</v>
      </c>
      <c r="D124" s="134">
        <v>15</v>
      </c>
      <c r="E124" s="135">
        <v>7</v>
      </c>
      <c r="F124" s="33"/>
    </row>
    <row r="125" spans="2:6" ht="21.6" x14ac:dyDescent="0.7">
      <c r="B125" s="123" t="s">
        <v>124</v>
      </c>
      <c r="C125" s="122" t="s">
        <v>121</v>
      </c>
      <c r="D125" s="134">
        <v>5</v>
      </c>
      <c r="E125" s="135">
        <v>1</v>
      </c>
      <c r="F125" s="33"/>
    </row>
    <row r="126" spans="2:6" ht="21.6" x14ac:dyDescent="0.7">
      <c r="B126" s="123" t="s">
        <v>125</v>
      </c>
      <c r="C126" s="122" t="s">
        <v>121</v>
      </c>
      <c r="D126" s="134">
        <v>6</v>
      </c>
      <c r="E126" s="135">
        <v>10</v>
      </c>
      <c r="F126" s="33"/>
    </row>
    <row r="127" spans="2:6" ht="21.6" x14ac:dyDescent="0.7">
      <c r="B127" s="123" t="s">
        <v>24</v>
      </c>
      <c r="C127" s="122" t="s">
        <v>121</v>
      </c>
      <c r="D127" s="134">
        <v>8</v>
      </c>
      <c r="E127" s="135">
        <v>3</v>
      </c>
      <c r="F127" s="33"/>
    </row>
    <row r="128" spans="2:6" ht="21.6" x14ac:dyDescent="0.7">
      <c r="B128" s="123" t="s">
        <v>126</v>
      </c>
      <c r="C128" s="122" t="s">
        <v>121</v>
      </c>
      <c r="D128" s="134">
        <v>12</v>
      </c>
      <c r="E128" s="135">
        <v>7</v>
      </c>
      <c r="F128" s="33"/>
    </row>
    <row r="129" spans="2:6" ht="21.6" x14ac:dyDescent="0.7">
      <c r="B129" s="123" t="s">
        <v>25</v>
      </c>
      <c r="C129" s="122" t="s">
        <v>121</v>
      </c>
      <c r="D129" s="134">
        <v>6</v>
      </c>
      <c r="E129" s="135">
        <v>4</v>
      </c>
      <c r="F129" s="33"/>
    </row>
    <row r="130" spans="2:6" ht="22.2" thickBot="1" x14ac:dyDescent="0.75">
      <c r="B130" s="123" t="s">
        <v>127</v>
      </c>
      <c r="C130" s="122" t="s">
        <v>121</v>
      </c>
      <c r="D130" s="134">
        <v>3</v>
      </c>
      <c r="E130" s="135">
        <v>3</v>
      </c>
      <c r="F130" s="33"/>
    </row>
    <row r="131" spans="2:6" ht="22.2" thickBot="1" x14ac:dyDescent="0.75">
      <c r="B131" s="130" t="s">
        <v>108</v>
      </c>
      <c r="C131" s="131"/>
      <c r="D131" s="138">
        <v>8.6666666666666661</v>
      </c>
      <c r="E131" s="139">
        <v>5.666666666666667</v>
      </c>
      <c r="F131" s="33"/>
    </row>
    <row r="132" spans="2:6" ht="21.6" x14ac:dyDescent="0.7">
      <c r="B132" s="123" t="s">
        <v>13</v>
      </c>
      <c r="C132" s="122" t="s">
        <v>128</v>
      </c>
      <c r="D132" s="134">
        <v>6</v>
      </c>
      <c r="E132" s="135">
        <v>5</v>
      </c>
      <c r="F132" s="33"/>
    </row>
    <row r="133" spans="2:6" ht="21.6" x14ac:dyDescent="0.7">
      <c r="B133" s="123" t="s">
        <v>26</v>
      </c>
      <c r="C133" s="122" t="s">
        <v>128</v>
      </c>
      <c r="D133" s="134">
        <v>2</v>
      </c>
      <c r="E133" s="135">
        <v>4</v>
      </c>
      <c r="F133" s="33"/>
    </row>
    <row r="134" spans="2:6" ht="21.6" x14ac:dyDescent="0.7">
      <c r="B134" s="123" t="s">
        <v>27</v>
      </c>
      <c r="C134" s="122" t="s">
        <v>128</v>
      </c>
      <c r="D134" s="134">
        <v>5</v>
      </c>
      <c r="E134" s="135">
        <v>2</v>
      </c>
      <c r="F134" s="33"/>
    </row>
    <row r="135" spans="2:6" ht="21.6" x14ac:dyDescent="0.7">
      <c r="B135" s="123" t="s">
        <v>129</v>
      </c>
      <c r="C135" s="122" t="s">
        <v>128</v>
      </c>
      <c r="D135" s="134">
        <v>1</v>
      </c>
      <c r="E135" s="135">
        <v>0</v>
      </c>
      <c r="F135" s="33"/>
    </row>
    <row r="136" spans="2:6" ht="21.6" x14ac:dyDescent="0.7">
      <c r="B136" s="123" t="s">
        <v>130</v>
      </c>
      <c r="C136" s="122" t="s">
        <v>128</v>
      </c>
      <c r="D136" s="134">
        <v>3</v>
      </c>
      <c r="E136" s="135">
        <v>2</v>
      </c>
      <c r="F136" s="33"/>
    </row>
    <row r="137" spans="2:6" ht="21.6" x14ac:dyDescent="0.7">
      <c r="B137" s="123" t="s">
        <v>28</v>
      </c>
      <c r="C137" s="122" t="s">
        <v>128</v>
      </c>
      <c r="D137" s="134">
        <v>9</v>
      </c>
      <c r="E137" s="135">
        <v>1</v>
      </c>
      <c r="F137" s="33"/>
    </row>
    <row r="138" spans="2:6" ht="21.6" x14ac:dyDescent="0.7">
      <c r="B138" s="123" t="s">
        <v>17</v>
      </c>
      <c r="C138" s="122" t="s">
        <v>128</v>
      </c>
      <c r="D138" s="134">
        <v>14</v>
      </c>
      <c r="E138" s="135">
        <v>9</v>
      </c>
      <c r="F138" s="33"/>
    </row>
    <row r="139" spans="2:6" ht="22.2" thickBot="1" x14ac:dyDescent="0.75">
      <c r="B139" s="125" t="s">
        <v>29</v>
      </c>
      <c r="C139" s="3" t="s">
        <v>128</v>
      </c>
      <c r="D139" s="136">
        <v>9</v>
      </c>
      <c r="E139" s="137">
        <v>16</v>
      </c>
      <c r="F139" s="33"/>
    </row>
    <row r="140" spans="2:6" ht="22.2" thickBot="1" x14ac:dyDescent="0.75">
      <c r="B140" s="130" t="s">
        <v>108</v>
      </c>
      <c r="C140" s="131"/>
      <c r="D140" s="138">
        <v>6.125</v>
      </c>
      <c r="E140" s="139">
        <v>4.875</v>
      </c>
      <c r="F140" s="33"/>
    </row>
    <row r="141" spans="2:6" ht="21.6" x14ac:dyDescent="0.7">
      <c r="B141" s="33"/>
      <c r="D141" s="84"/>
      <c r="E141" s="84"/>
      <c r="F141" s="33"/>
    </row>
    <row r="143" spans="2:6" ht="21.6" x14ac:dyDescent="0.7">
      <c r="C143" s="158" t="s">
        <v>158</v>
      </c>
      <c r="D143" s="159"/>
      <c r="E143" s="160"/>
    </row>
    <row r="145" spans="2:6" ht="22.2" thickBot="1" x14ac:dyDescent="0.75">
      <c r="B145" s="171" t="s">
        <v>48</v>
      </c>
      <c r="C145" s="172"/>
    </row>
    <row r="146" spans="2:6" ht="22.2" thickBot="1" x14ac:dyDescent="0.75">
      <c r="B146" s="85" t="s">
        <v>10</v>
      </c>
      <c r="C146" s="86" t="s">
        <v>49</v>
      </c>
      <c r="D146" s="86" t="s">
        <v>11</v>
      </c>
      <c r="E146" s="86" t="s">
        <v>50</v>
      </c>
      <c r="F146" s="87" t="s">
        <v>51</v>
      </c>
    </row>
    <row r="147" spans="2:6" x14ac:dyDescent="0.65">
      <c r="B147" s="88">
        <v>45680</v>
      </c>
      <c r="C147" s="35" t="s">
        <v>165</v>
      </c>
      <c r="D147" s="35" t="s">
        <v>93</v>
      </c>
      <c r="E147" s="35" t="s">
        <v>98</v>
      </c>
      <c r="F147" s="89">
        <v>17850</v>
      </c>
    </row>
    <row r="148" spans="2:6" x14ac:dyDescent="0.65">
      <c r="B148" s="88">
        <v>45680</v>
      </c>
      <c r="C148" s="35" t="s">
        <v>166</v>
      </c>
      <c r="D148" s="35" t="s">
        <v>97</v>
      </c>
      <c r="E148" s="35" t="s">
        <v>98</v>
      </c>
      <c r="F148" s="89">
        <v>391</v>
      </c>
    </row>
    <row r="149" spans="2:6" x14ac:dyDescent="0.65">
      <c r="B149" s="88">
        <v>45680</v>
      </c>
      <c r="C149" s="35" t="s">
        <v>167</v>
      </c>
      <c r="D149" s="35" t="s">
        <v>97</v>
      </c>
      <c r="E149" s="35" t="s">
        <v>98</v>
      </c>
      <c r="F149" s="89">
        <v>2034</v>
      </c>
    </row>
    <row r="150" spans="2:6" ht="22.2" thickBot="1" x14ac:dyDescent="0.75">
      <c r="B150" s="90" t="s">
        <v>52</v>
      </c>
      <c r="C150" s="91"/>
      <c r="D150" s="91"/>
      <c r="E150" s="91"/>
      <c r="F150" s="92">
        <f>SUM(F147:F147)</f>
        <v>17850</v>
      </c>
    </row>
    <row r="151" spans="2:6" ht="22.2" thickBot="1" x14ac:dyDescent="0.75">
      <c r="B151" s="42"/>
      <c r="C151" s="42"/>
      <c r="D151" s="42"/>
      <c r="E151" s="42"/>
      <c r="F151" s="42"/>
    </row>
    <row r="152" spans="2:6" ht="22.2" thickBot="1" x14ac:dyDescent="0.75">
      <c r="B152" s="167" t="s">
        <v>53</v>
      </c>
      <c r="C152" s="168"/>
    </row>
    <row r="153" spans="2:6" ht="22.2" thickBot="1" x14ac:dyDescent="0.75">
      <c r="B153" s="93" t="s">
        <v>10</v>
      </c>
      <c r="C153" s="94" t="s">
        <v>11</v>
      </c>
      <c r="D153" s="95" t="s">
        <v>54</v>
      </c>
      <c r="E153" s="95" t="s">
        <v>55</v>
      </c>
      <c r="F153" s="87" t="s">
        <v>56</v>
      </c>
    </row>
    <row r="154" spans="2:6" x14ac:dyDescent="0.65">
      <c r="B154" s="96">
        <v>45680</v>
      </c>
      <c r="C154" s="82" t="s">
        <v>115</v>
      </c>
      <c r="D154" s="97">
        <v>4187.5200000000004</v>
      </c>
      <c r="E154" s="97">
        <v>83.75</v>
      </c>
      <c r="F154" s="98">
        <f>E154/D154</f>
        <v>1.9999904478068164E-2</v>
      </c>
    </row>
    <row r="155" spans="2:6" x14ac:dyDescent="0.65">
      <c r="B155" s="99">
        <v>45680</v>
      </c>
      <c r="C155" s="35" t="s">
        <v>93</v>
      </c>
      <c r="D155" s="46">
        <v>454136.56</v>
      </c>
      <c r="E155" s="46">
        <v>161098.6700000001</v>
      </c>
      <c r="F155" s="98">
        <f>E155/D155</f>
        <v>0.35473618331895607</v>
      </c>
    </row>
    <row r="156" spans="2:6" x14ac:dyDescent="0.65">
      <c r="B156" s="99">
        <v>45680</v>
      </c>
      <c r="C156" s="35" t="s">
        <v>117</v>
      </c>
      <c r="D156" s="46">
        <v>69</v>
      </c>
      <c r="E156" s="46">
        <v>1.38</v>
      </c>
      <c r="F156" s="98">
        <f>E156/D156</f>
        <v>1.9999999999999997E-2</v>
      </c>
    </row>
    <row r="157" spans="2:6" x14ac:dyDescent="0.65">
      <c r="B157" s="99">
        <v>45680</v>
      </c>
      <c r="C157" s="35" t="s">
        <v>27</v>
      </c>
      <c r="D157" s="46">
        <v>3614.64</v>
      </c>
      <c r="E157" s="46">
        <v>72.3</v>
      </c>
      <c r="F157" s="98">
        <f>E157/D157</f>
        <v>2.000199189960826E-2</v>
      </c>
    </row>
    <row r="158" spans="2:6" x14ac:dyDescent="0.65">
      <c r="B158" s="99">
        <v>45680</v>
      </c>
      <c r="C158" s="35" t="s">
        <v>15</v>
      </c>
      <c r="D158" s="46">
        <v>5628.1</v>
      </c>
      <c r="E158" s="46">
        <v>112.55999999999999</v>
      </c>
      <c r="F158" s="98">
        <f>E158/D158</f>
        <v>1.9999644640287126E-2</v>
      </c>
    </row>
    <row r="159" spans="2:6" x14ac:dyDescent="0.65">
      <c r="B159" s="99">
        <v>45680</v>
      </c>
      <c r="C159" s="35" t="s">
        <v>129</v>
      </c>
      <c r="D159" s="46">
        <v>4402.8100000000004</v>
      </c>
      <c r="E159" s="46">
        <v>302.7</v>
      </c>
      <c r="F159" s="98">
        <f t="shared" ref="F159:F161" si="1">E159/D159</f>
        <v>6.875154730728783E-2</v>
      </c>
    </row>
    <row r="160" spans="2:6" x14ac:dyDescent="0.65">
      <c r="B160" s="99">
        <v>45680</v>
      </c>
      <c r="C160" s="35" t="s">
        <v>163</v>
      </c>
      <c r="D160" s="46">
        <v>450</v>
      </c>
      <c r="E160" s="46">
        <v>9</v>
      </c>
      <c r="F160" s="98">
        <f t="shared" si="1"/>
        <v>0.02</v>
      </c>
    </row>
    <row r="161" spans="2:11" x14ac:dyDescent="0.65">
      <c r="B161" s="99">
        <v>45680</v>
      </c>
      <c r="C161" s="35" t="s">
        <v>91</v>
      </c>
      <c r="D161" s="46">
        <v>14387.080000000002</v>
      </c>
      <c r="E161" s="46">
        <v>287.77</v>
      </c>
      <c r="F161" s="98">
        <f t="shared" si="1"/>
        <v>2.0001973993332905E-2</v>
      </c>
    </row>
    <row r="162" spans="2:11" x14ac:dyDescent="0.65">
      <c r="B162" s="99">
        <v>45680</v>
      </c>
      <c r="C162" s="35" t="s">
        <v>21</v>
      </c>
      <c r="D162" s="46">
        <v>4922.6100000000006</v>
      </c>
      <c r="E162" s="46">
        <v>250.17</v>
      </c>
      <c r="F162" s="98">
        <f t="shared" ref="F162:F169" si="2">E162/D162</f>
        <v>5.0820601266401352E-2</v>
      </c>
    </row>
    <row r="163" spans="2:11" x14ac:dyDescent="0.65">
      <c r="B163" s="99">
        <v>45680</v>
      </c>
      <c r="C163" s="35" t="s">
        <v>119</v>
      </c>
      <c r="D163" s="46">
        <v>323</v>
      </c>
      <c r="E163" s="46">
        <v>6.46</v>
      </c>
      <c r="F163" s="98">
        <f t="shared" si="2"/>
        <v>0.02</v>
      </c>
    </row>
    <row r="164" spans="2:11" x14ac:dyDescent="0.65">
      <c r="B164" s="99">
        <v>45680</v>
      </c>
      <c r="C164" s="35" t="s">
        <v>164</v>
      </c>
      <c r="D164" s="46">
        <v>9000</v>
      </c>
      <c r="E164" s="46">
        <v>270</v>
      </c>
      <c r="F164" s="98">
        <f t="shared" si="2"/>
        <v>0.03</v>
      </c>
    </row>
    <row r="165" spans="2:11" x14ac:dyDescent="0.65">
      <c r="B165" s="99">
        <v>45680</v>
      </c>
      <c r="C165" s="35" t="s">
        <v>17</v>
      </c>
      <c r="D165" s="46">
        <v>7929</v>
      </c>
      <c r="E165" s="46">
        <v>158.57999999999998</v>
      </c>
      <c r="F165" s="98">
        <f t="shared" si="2"/>
        <v>1.9999999999999997E-2</v>
      </c>
    </row>
    <row r="166" spans="2:11" x14ac:dyDescent="0.65">
      <c r="B166" s="99">
        <v>45680</v>
      </c>
      <c r="C166" s="35" t="s">
        <v>99</v>
      </c>
      <c r="D166" s="46">
        <v>2367.6499999999996</v>
      </c>
      <c r="E166" s="46">
        <v>118.38</v>
      </c>
      <c r="F166" s="98">
        <f t="shared" si="2"/>
        <v>4.9998944100690564E-2</v>
      </c>
    </row>
    <row r="167" spans="2:11" x14ac:dyDescent="0.65">
      <c r="B167" s="99">
        <v>45680</v>
      </c>
      <c r="C167" s="35" t="s">
        <v>23</v>
      </c>
      <c r="D167" s="46">
        <v>11324.64</v>
      </c>
      <c r="E167" s="46">
        <v>936.74</v>
      </c>
      <c r="F167" s="98">
        <f t="shared" si="2"/>
        <v>8.271697819974852E-2</v>
      </c>
    </row>
    <row r="168" spans="2:11" x14ac:dyDescent="0.65">
      <c r="B168" s="99">
        <v>45680</v>
      </c>
      <c r="C168" s="35" t="s">
        <v>127</v>
      </c>
      <c r="D168" s="46">
        <v>765.5</v>
      </c>
      <c r="E168" s="46">
        <v>15.31</v>
      </c>
      <c r="F168" s="98">
        <f t="shared" si="2"/>
        <v>0.02</v>
      </c>
    </row>
    <row r="169" spans="2:11" x14ac:dyDescent="0.65">
      <c r="B169" s="99">
        <v>45680</v>
      </c>
      <c r="C169" s="35" t="s">
        <v>20</v>
      </c>
      <c r="D169" s="46">
        <v>8470</v>
      </c>
      <c r="E169" s="46">
        <v>2541</v>
      </c>
      <c r="F169" s="98">
        <f t="shared" si="2"/>
        <v>0.3</v>
      </c>
    </row>
    <row r="170" spans="2:11" ht="22.2" thickBot="1" x14ac:dyDescent="0.75">
      <c r="B170" s="90" t="s">
        <v>52</v>
      </c>
      <c r="C170" s="91"/>
      <c r="D170" s="100">
        <f>SUM(D154:D169)</f>
        <v>531978.1100000001</v>
      </c>
      <c r="E170" s="100">
        <f>SUM(E154:E169)</f>
        <v>166264.77000000008</v>
      </c>
      <c r="F170" s="101">
        <f>SUM(F154:F169)</f>
        <v>1.1170277692043808</v>
      </c>
    </row>
    <row r="171" spans="2:11" ht="21.6" thickBot="1" x14ac:dyDescent="0.7">
      <c r="B171" s="35"/>
      <c r="C171" s="35"/>
      <c r="D171" s="35"/>
      <c r="E171" s="35"/>
      <c r="F171" s="35"/>
    </row>
    <row r="172" spans="2:11" ht="22.2" thickBot="1" x14ac:dyDescent="0.75">
      <c r="B172" s="171" t="s">
        <v>66</v>
      </c>
      <c r="C172" s="172"/>
    </row>
    <row r="173" spans="2:11" ht="22.2" thickBot="1" x14ac:dyDescent="0.75">
      <c r="B173" s="177" t="s">
        <v>10</v>
      </c>
      <c r="C173" s="175" t="s">
        <v>49</v>
      </c>
      <c r="D173" s="165" t="s">
        <v>11</v>
      </c>
      <c r="E173" s="173" t="s">
        <v>67</v>
      </c>
      <c r="F173" s="174"/>
      <c r="G173" s="173" t="s">
        <v>68</v>
      </c>
      <c r="H173" s="174"/>
      <c r="I173" s="175" t="s">
        <v>69</v>
      </c>
      <c r="J173" s="175" t="s">
        <v>57</v>
      </c>
      <c r="K173" s="165" t="s">
        <v>73</v>
      </c>
    </row>
    <row r="174" spans="2:11" ht="22.2" thickBot="1" x14ac:dyDescent="0.75">
      <c r="B174" s="178"/>
      <c r="C174" s="176"/>
      <c r="D174" s="166"/>
      <c r="E174" s="85" t="s">
        <v>70</v>
      </c>
      <c r="F174" s="87" t="s">
        <v>71</v>
      </c>
      <c r="G174" s="85" t="s">
        <v>70</v>
      </c>
      <c r="H174" s="87" t="s">
        <v>71</v>
      </c>
      <c r="I174" s="176"/>
      <c r="J174" s="176"/>
      <c r="K174" s="166"/>
    </row>
    <row r="175" spans="2:11" ht="42" x14ac:dyDescent="0.65">
      <c r="B175" s="102">
        <v>45680</v>
      </c>
      <c r="C175" s="6" t="s">
        <v>171</v>
      </c>
      <c r="D175" s="6" t="s">
        <v>106</v>
      </c>
      <c r="E175" s="103">
        <v>45680</v>
      </c>
      <c r="F175" s="104" t="s">
        <v>133</v>
      </c>
      <c r="G175" s="103">
        <v>45680</v>
      </c>
      <c r="H175" s="104" t="s">
        <v>172</v>
      </c>
      <c r="I175" s="105">
        <v>0.25</v>
      </c>
      <c r="J175" s="6">
        <v>212</v>
      </c>
      <c r="K175" s="15" t="s">
        <v>132</v>
      </c>
    </row>
    <row r="176" spans="2:11" ht="22.2" thickBot="1" x14ac:dyDescent="0.75">
      <c r="B176" s="90" t="s">
        <v>52</v>
      </c>
      <c r="C176" s="91"/>
      <c r="D176" s="91"/>
      <c r="E176" s="106"/>
      <c r="F176" s="106"/>
      <c r="G176" s="106"/>
      <c r="H176" s="106"/>
      <c r="I176" s="107">
        <f>SUM(I175:I175)</f>
        <v>0.25</v>
      </c>
      <c r="J176" s="107">
        <f>SUM(J175:J175)</f>
        <v>212</v>
      </c>
      <c r="K176" s="108"/>
    </row>
    <row r="177" spans="2:6" ht="21.6" thickBot="1" x14ac:dyDescent="0.7">
      <c r="B177" s="35"/>
      <c r="C177" s="35"/>
      <c r="D177" s="35"/>
      <c r="E177" s="35"/>
      <c r="F177" s="35"/>
    </row>
    <row r="178" spans="2:6" ht="22.2" thickBot="1" x14ac:dyDescent="0.75">
      <c r="B178" s="167" t="s">
        <v>58</v>
      </c>
      <c r="C178" s="168"/>
    </row>
    <row r="179" spans="2:6" ht="22.2" thickBot="1" x14ac:dyDescent="0.75">
      <c r="B179" s="85" t="s">
        <v>10</v>
      </c>
      <c r="C179" s="86" t="s">
        <v>49</v>
      </c>
      <c r="D179" s="86" t="s">
        <v>11</v>
      </c>
      <c r="E179" s="86" t="s">
        <v>59</v>
      </c>
      <c r="F179" s="87" t="s">
        <v>57</v>
      </c>
    </row>
    <row r="180" spans="2:6" x14ac:dyDescent="0.65">
      <c r="B180" s="99">
        <v>45680</v>
      </c>
      <c r="C180" s="35" t="s">
        <v>168</v>
      </c>
      <c r="D180" s="35" t="s">
        <v>18</v>
      </c>
      <c r="E180" s="6">
        <v>2</v>
      </c>
      <c r="F180" s="109">
        <v>1024</v>
      </c>
    </row>
    <row r="181" spans="2:6" x14ac:dyDescent="0.65">
      <c r="B181" s="99">
        <v>45680</v>
      </c>
      <c r="C181" s="35" t="s">
        <v>169</v>
      </c>
      <c r="D181" s="35" t="s">
        <v>18</v>
      </c>
      <c r="E181" s="6">
        <v>5.77</v>
      </c>
      <c r="F181" s="109">
        <v>1597</v>
      </c>
    </row>
    <row r="182" spans="2:6" x14ac:dyDescent="0.65">
      <c r="B182" s="99">
        <v>45680</v>
      </c>
      <c r="C182" s="35" t="s">
        <v>170</v>
      </c>
      <c r="D182" s="35" t="s">
        <v>23</v>
      </c>
      <c r="E182" s="6">
        <v>1.222</v>
      </c>
      <c r="F182" s="109">
        <v>351</v>
      </c>
    </row>
    <row r="183" spans="2:6" ht="22.2" thickBot="1" x14ac:dyDescent="0.75">
      <c r="B183" s="90" t="s">
        <v>52</v>
      </c>
      <c r="C183" s="91"/>
      <c r="D183" s="91"/>
      <c r="E183" s="107">
        <f>SUM(E180:E180)</f>
        <v>2</v>
      </c>
      <c r="F183" s="121">
        <f>SUM(F180:F180)</f>
        <v>1024</v>
      </c>
    </row>
  </sheetData>
  <mergeCells count="25">
    <mergeCell ref="C173:C174"/>
    <mergeCell ref="D173:D174"/>
    <mergeCell ref="G6:G7"/>
    <mergeCell ref="D6:D7"/>
    <mergeCell ref="C6:C7"/>
    <mergeCell ref="B93:E93"/>
    <mergeCell ref="B40:C40"/>
    <mergeCell ref="B69:C69"/>
    <mergeCell ref="B55:C55"/>
    <mergeCell ref="C2:E2"/>
    <mergeCell ref="B4:C4"/>
    <mergeCell ref="E6:F6"/>
    <mergeCell ref="K173:K174"/>
    <mergeCell ref="B178:C178"/>
    <mergeCell ref="B37:C37"/>
    <mergeCell ref="C143:E143"/>
    <mergeCell ref="B145:C145"/>
    <mergeCell ref="B152:C152"/>
    <mergeCell ref="E173:F173"/>
    <mergeCell ref="G173:H173"/>
    <mergeCell ref="I173:I174"/>
    <mergeCell ref="J173:J174"/>
    <mergeCell ref="B172:C172"/>
    <mergeCell ref="B173:B174"/>
    <mergeCell ref="B6:B7"/>
  </mergeCells>
  <conditionalFormatting sqref="D95:E141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35" fitToHeight="2" orientation="portrait" r:id="rId1"/>
  <rowBreaks count="1" manualBreakCount="1">
    <brk id="9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4"/>
  <sheetViews>
    <sheetView topLeftCell="A6" zoomScaleNormal="100" workbookViewId="0">
      <selection activeCell="F8" sqref="B3:I14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36.6640625" bestFit="1" customWidth="1"/>
  </cols>
  <sheetData>
    <row r="3" spans="2:9" ht="21.6" x14ac:dyDescent="0.7">
      <c r="B3" s="192" t="s">
        <v>160</v>
      </c>
      <c r="C3" s="193"/>
    </row>
    <row r="4" spans="2:9" ht="22.2" thickBot="1" x14ac:dyDescent="0.75">
      <c r="B4" s="10" t="s">
        <v>37</v>
      </c>
    </row>
    <row r="5" spans="2:9" ht="65.400000000000006" thickBot="1" x14ac:dyDescent="0.7">
      <c r="B5" s="12" t="s">
        <v>10</v>
      </c>
      <c r="C5" s="13" t="s">
        <v>11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4" t="s">
        <v>43</v>
      </c>
    </row>
    <row r="6" spans="2:9" x14ac:dyDescent="0.65">
      <c r="B6" s="21">
        <v>45680</v>
      </c>
      <c r="C6" s="16" t="s">
        <v>14</v>
      </c>
      <c r="D6" s="22">
        <v>5</v>
      </c>
      <c r="E6" s="23">
        <v>2953</v>
      </c>
      <c r="F6" s="22">
        <v>3</v>
      </c>
      <c r="G6" s="22">
        <v>2186</v>
      </c>
      <c r="H6" s="23">
        <v>767</v>
      </c>
      <c r="I6" s="197" t="s">
        <v>139</v>
      </c>
    </row>
    <row r="7" spans="2:9" x14ac:dyDescent="0.65">
      <c r="B7" s="30">
        <v>45680</v>
      </c>
      <c r="C7" s="194" t="s">
        <v>16</v>
      </c>
      <c r="D7" s="195">
        <v>7</v>
      </c>
      <c r="E7" s="196">
        <v>4316</v>
      </c>
      <c r="F7" s="195">
        <v>7</v>
      </c>
      <c r="G7" s="195">
        <v>4270</v>
      </c>
      <c r="H7" s="196">
        <v>46</v>
      </c>
      <c r="I7" s="119" t="s">
        <v>184</v>
      </c>
    </row>
    <row r="8" spans="2:9" x14ac:dyDescent="0.65">
      <c r="B8" s="30">
        <v>45680</v>
      </c>
      <c r="C8" s="112" t="s">
        <v>106</v>
      </c>
      <c r="D8" s="111">
        <v>7</v>
      </c>
      <c r="E8" s="113">
        <v>5460</v>
      </c>
      <c r="F8" s="111">
        <v>8</v>
      </c>
      <c r="G8" s="111">
        <v>5672</v>
      </c>
      <c r="H8" s="113">
        <v>-212</v>
      </c>
      <c r="I8" s="119" t="s">
        <v>183</v>
      </c>
    </row>
    <row r="9" spans="2:9" ht="21.6" thickBot="1" x14ac:dyDescent="0.7">
      <c r="B9" s="17">
        <v>45680</v>
      </c>
      <c r="C9" s="3" t="s">
        <v>20</v>
      </c>
      <c r="D9" s="18">
        <v>4</v>
      </c>
      <c r="E9" s="19">
        <v>2033</v>
      </c>
      <c r="F9" s="18">
        <v>0</v>
      </c>
      <c r="G9" s="18">
        <v>0</v>
      </c>
      <c r="H9" s="19">
        <v>2033</v>
      </c>
      <c r="I9" s="29" t="s">
        <v>139</v>
      </c>
    </row>
    <row r="10" spans="2:9" x14ac:dyDescent="0.65">
      <c r="B10" s="8" t="s">
        <v>95</v>
      </c>
      <c r="C10" s="6"/>
      <c r="D10" s="6"/>
      <c r="E10" s="6"/>
      <c r="F10" s="6"/>
      <c r="G10" s="6"/>
      <c r="H10" s="7"/>
      <c r="I10" s="9"/>
    </row>
    <row r="11" spans="2:9" ht="22.2" thickBot="1" x14ac:dyDescent="0.75">
      <c r="B11" s="10" t="s">
        <v>44</v>
      </c>
      <c r="E11" s="4"/>
      <c r="G11" s="4"/>
      <c r="H11" s="4"/>
    </row>
    <row r="12" spans="2:9" ht="64.8" x14ac:dyDescent="0.65">
      <c r="B12" s="12" t="s">
        <v>10</v>
      </c>
      <c r="C12" s="13" t="s">
        <v>11</v>
      </c>
      <c r="D12" s="13" t="s">
        <v>45</v>
      </c>
      <c r="E12" s="13" t="s">
        <v>46</v>
      </c>
      <c r="F12" s="13" t="s">
        <v>40</v>
      </c>
      <c r="G12" s="13" t="s">
        <v>41</v>
      </c>
      <c r="H12" s="13" t="s">
        <v>42</v>
      </c>
      <c r="I12" s="14" t="s">
        <v>43</v>
      </c>
    </row>
    <row r="13" spans="2:9" ht="63" x14ac:dyDescent="0.65">
      <c r="B13" s="30">
        <v>45680</v>
      </c>
      <c r="C13" s="112" t="s">
        <v>16</v>
      </c>
      <c r="D13" s="111">
        <v>10</v>
      </c>
      <c r="E13" s="113">
        <v>6463.880000000001</v>
      </c>
      <c r="F13" s="111">
        <v>10</v>
      </c>
      <c r="G13" s="113">
        <v>6187</v>
      </c>
      <c r="H13" s="113">
        <v>276.88000000000102</v>
      </c>
      <c r="I13" s="149" t="s">
        <v>159</v>
      </c>
    </row>
    <row r="14" spans="2:9" ht="21.6" thickBot="1" x14ac:dyDescent="0.7">
      <c r="B14" s="28">
        <v>45680</v>
      </c>
      <c r="C14" s="116" t="s">
        <v>20</v>
      </c>
      <c r="D14" s="117">
        <v>5</v>
      </c>
      <c r="E14" s="118">
        <v>2219.59</v>
      </c>
      <c r="F14" s="117">
        <v>0</v>
      </c>
      <c r="G14" s="118">
        <v>0</v>
      </c>
      <c r="H14" s="118">
        <v>2219.59</v>
      </c>
      <c r="I14" s="29" t="s">
        <v>139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2025-01-24T12:07:29Z</cp:lastPrinted>
  <dcterms:created xsi:type="dcterms:W3CDTF">2024-02-01T05:47:36Z</dcterms:created>
  <dcterms:modified xsi:type="dcterms:W3CDTF">2025-01-24T12:07:37Z</dcterms:modified>
</cp:coreProperties>
</file>