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06 to 28 JAN'25\"/>
    </mc:Choice>
  </mc:AlternateContent>
  <xr:revisionPtr revIDLastSave="0" documentId="13_ncr:1_{010007B7-795F-4533-B5BD-DD26C628D2AC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1'!$B$118:$H$124</definedName>
    <definedName name="_xlnm._FilterDatabase" localSheetId="1" hidden="1">Sheet1!$B$3:$I$14</definedName>
    <definedName name="_xlnm.Print_Area" localSheetId="0">'Report 1'!$A$1:$K$233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6" i="1" l="1"/>
  <c r="D186" i="1"/>
  <c r="E177" i="1"/>
  <c r="D177" i="1"/>
  <c r="E167" i="1"/>
  <c r="D167" i="1"/>
  <c r="E158" i="1"/>
  <c r="D158" i="1"/>
  <c r="E148" i="1"/>
  <c r="D148" i="1"/>
  <c r="H137" i="1" l="1"/>
  <c r="G137" i="1"/>
  <c r="F200" i="1"/>
  <c r="F201" i="1"/>
  <c r="F199" i="1"/>
  <c r="E233" i="1"/>
  <c r="F233" i="1"/>
  <c r="H124" i="1"/>
  <c r="G124" i="1"/>
  <c r="F194" i="1" l="1"/>
  <c r="F203" i="1"/>
  <c r="D218" i="1"/>
  <c r="E218" i="1"/>
  <c r="F204" i="1" l="1"/>
  <c r="F205" i="1"/>
  <c r="F206" i="1"/>
  <c r="F207" i="1"/>
  <c r="F208" i="1"/>
  <c r="F209" i="1"/>
  <c r="F210" i="1"/>
  <c r="F211" i="1"/>
  <c r="F214" i="1" l="1"/>
  <c r="F215" i="1"/>
  <c r="F216" i="1"/>
  <c r="F213" i="1"/>
  <c r="F212" i="1"/>
  <c r="F202" i="1"/>
  <c r="J224" i="1" l="1"/>
  <c r="I224" i="1"/>
  <c r="G10" i="1"/>
  <c r="F217" i="1" l="1"/>
  <c r="F198" i="1"/>
  <c r="F218" i="1" l="1"/>
  <c r="G8" i="1" l="1"/>
  <c r="G9" i="1"/>
  <c r="G11" i="1"/>
  <c r="G12" i="1"/>
  <c r="G13" i="1"/>
</calcChain>
</file>

<file path=xl/sharedStrings.xml><?xml version="1.0" encoding="utf-8"?>
<sst xmlns="http://schemas.openxmlformats.org/spreadsheetml/2006/main" count="445" uniqueCount="226">
  <si>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</si>
  <si>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</si>
  <si>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</si>
  <si>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</si>
  <si>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</si>
  <si>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</si>
  <si>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</si>
  <si>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</si>
  <si>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</si>
  <si>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</si>
  <si>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</si>
  <si>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</si>
  <si>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</si>
  <si>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</si>
  <si>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</si>
  <si>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</si>
  <si>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</si>
  <si>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</si>
  <si>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</si>
  <si>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</si>
  <si>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</si>
  <si>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</si>
  <si>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</si>
  <si>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</si>
  <si>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</si>
  <si>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</si>
  <si>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</si>
  <si>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</si>
  <si>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</si>
  <si>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</si>
  <si>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</si>
  <si>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</si>
  <si>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</si>
  <si>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</si>
  <si>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</si>
  <si>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</si>
  <si>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</si>
  <si>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</si>
  <si>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</si>
  <si>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</si>
  <si>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</si>
  <si>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</si>
  <si>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</si>
  <si>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</si>
  <si>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</si>
  <si>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</si>
  <si>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</si>
  <si>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</si>
  <si>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</si>
  <si>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</si>
  <si>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</si>
  <si>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</si>
  <si>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</si>
  <si>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</si>
  <si>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</si>
  <si>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</si>
  <si>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</si>
  <si>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</si>
  <si>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</si>
  <si>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</si>
  <si>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</si>
  <si>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</si>
  <si>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</si>
  <si>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</si>
  <si>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</si>
  <si>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</si>
  <si>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</si>
  <si>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</si>
  <si>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</si>
  <si>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</si>
  <si>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</si>
  <si>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</si>
  <si>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</si>
  <si>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</si>
  <si>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</si>
  <si>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</si>
  <si>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</si>
  <si>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</si>
  <si>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</si>
  <si>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</si>
  <si>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</si>
  <si>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</si>
  <si>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</si>
  <si>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</si>
  <si>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</si>
  <si>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</si>
  <si>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</si>
  <si>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</si>
  <si>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</si>
  <si>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</si>
  <si>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</si>
  <si>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</si>
  <si>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</si>
  <si>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 xml:space="preserve"> </t>
  </si>
  <si>
    <t>BAZULLAH ROAD T NAGAR</t>
  </si>
  <si>
    <t>THURAIPAKKAM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</si>
  <si>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</si>
  <si>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</si>
  <si>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</si>
  <si>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</si>
  <si>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</si>
  <si>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</si>
  <si>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</si>
  <si>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</si>
  <si>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</si>
  <si>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</si>
  <si>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>KANCHIPURAM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</si>
  <si>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</si>
  <si>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</si>
  <si>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</si>
  <si>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</si>
  <si>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</si>
  <si>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</si>
  <si>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</si>
  <si>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</si>
  <si>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</si>
  <si>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</si>
  <si>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</si>
  <si>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</si>
  <si>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</si>
  <si>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>VILLIVAKKAM SKS</t>
  </si>
  <si>
    <t>ZONE -E</t>
  </si>
  <si>
    <t>NANGANALLUR</t>
  </si>
  <si>
    <t>NANGANALLUR WEST</t>
  </si>
  <si>
    <t>SWIGGY ORDER CANCEL:</t>
  </si>
  <si>
    <t>KANCHIPURAM21370008</t>
  </si>
  <si>
    <t>NEED TO CLARIFY</t>
  </si>
  <si>
    <t>"</t>
  </si>
  <si>
    <t>RESTAURANT</t>
  </si>
  <si>
    <t>Rs. 0</t>
  </si>
  <si>
    <t>(Complaint  Solved)</t>
  </si>
  <si>
    <t xml:space="preserve">BAZULLAH ROAD </t>
  </si>
  <si>
    <t>KANCH KANDHI ROAD</t>
  </si>
  <si>
    <t xml:space="preserve">PURASAIWAKKAM NEW </t>
  </si>
  <si>
    <t xml:space="preserve">PERAVALLUR </t>
  </si>
  <si>
    <t>ZOMATO</t>
  </si>
  <si>
    <t>THIRUVANMIYUR67992</t>
  </si>
  <si>
    <t>THIRUVALLUR20755132</t>
  </si>
  <si>
    <t>KANCHIPURAM218700</t>
  </si>
  <si>
    <t>THIRUVANMIYUR72524</t>
  </si>
  <si>
    <t>WRONG DATE BILL ENTRY</t>
  </si>
  <si>
    <t>THIRUVALLUR114216</t>
  </si>
  <si>
    <t>PURASAI PALACE REGENCY793429</t>
  </si>
  <si>
    <t>SALE BILL NOT ENTRY</t>
  </si>
  <si>
    <t>No response from restaurant</t>
  </si>
  <si>
    <t>MD SIR { SRINIVASAN }</t>
  </si>
  <si>
    <t>THIRUVANNAMALAI20526335</t>
  </si>
  <si>
    <t>Bad quality food</t>
  </si>
  <si>
    <t>ONLINE SALES ON 31-01-2025</t>
  </si>
  <si>
    <t>SWIGGY &amp; ZOMATO ORDER DETAILS (31-01-2025)</t>
  </si>
  <si>
    <t>DATE (31-01-2025)</t>
  </si>
  <si>
    <t>ZERO ORDERS IN SWIGGY &amp; ZOMATO 31-01-2025</t>
  </si>
  <si>
    <t>SWIGGY AND ZOMATO CUSTOMER COMPLAINTS ON 31-01-2025</t>
  </si>
  <si>
    <t>COMPLIMENTARY DETAILS ON 31-01-2025</t>
  </si>
  <si>
    <t>30TH SALE BILL ENTERED</t>
  </si>
  <si>
    <t>Customer Cancellation</t>
  </si>
  <si>
    <t>10:27, January 31 2025</t>
  </si>
  <si>
    <t>10:47, January 31 2025</t>
  </si>
  <si>
    <t>14:44, January 31 2025</t>
  </si>
  <si>
    <t>16:17, January 31 2025</t>
  </si>
  <si>
    <t>19:42, January 31 2025</t>
  </si>
  <si>
    <t>19:52, January 31 2025</t>
  </si>
  <si>
    <t>21:56, January 31 2025</t>
  </si>
  <si>
    <t>11:45, January 31 2025</t>
  </si>
  <si>
    <t>18:46, January 31 2025</t>
  </si>
  <si>
    <t>CUSTOMER</t>
  </si>
  <si>
    <t>Items out of stock</t>
  </si>
  <si>
    <t>ADYAR</t>
  </si>
  <si>
    <t>PERAMBUR</t>
  </si>
  <si>
    <t>GIVEN THE PRODUCT ENTERED THE VALU</t>
  </si>
  <si>
    <t>Order cancelled after pickup</t>
  </si>
  <si>
    <t>SALE BILL RETURN</t>
  </si>
  <si>
    <t>ORDER AGAINST INVOICE : 31-01-2025</t>
  </si>
  <si>
    <r>
      <t>GIVEN THE PRODUCT ENTERED THE VALUE (</t>
    </r>
    <r>
      <rPr>
        <sz val="11"/>
        <color rgb="FF92D050"/>
        <rFont val="Latha"/>
        <family val="2"/>
        <scheme val="minor"/>
      </rPr>
      <t xml:space="preserve"> REFOUNT ISSUE TO THE CUSTOMER</t>
    </r>
    <r>
      <rPr>
        <sz val="11"/>
        <color theme="1"/>
        <rFont val="Latha"/>
        <family val="2"/>
        <scheme val="minor"/>
      </rPr>
      <t xml:space="preserve"> )</t>
    </r>
  </si>
  <si>
    <t>BAZULLAH ROAD T NAGAR</t>
  </si>
  <si>
    <t>SWIGGY</t>
  </si>
  <si>
    <t>BSN-POSRWRV 25</t>
  </si>
  <si>
    <t>BZR-POSRWRV 29</t>
  </si>
  <si>
    <t>KAR-POSRWRV 10</t>
  </si>
  <si>
    <t>KGR-POSRWRV 15</t>
  </si>
  <si>
    <t>KANCHI GANDHI ROAD</t>
  </si>
  <si>
    <t>MOG-POSRWRV 22</t>
  </si>
  <si>
    <t>SKS ONLINE</t>
  </si>
  <si>
    <t>SC/CS 1462</t>
  </si>
  <si>
    <t>PER-SRWRV 15</t>
  </si>
  <si>
    <t>PERAMPUR</t>
  </si>
  <si>
    <t>21:36:24</t>
  </si>
  <si>
    <t>SWIGGY , ZOMATO OUT OF STOCK DETAILS ON 01-02-2025 (02:30 PM)</t>
  </si>
  <si>
    <t>#19728700508
8495</t>
  </si>
  <si>
    <t>Stale food | Jangiri (250 Gms)</t>
  </si>
  <si>
    <t>“Jangiri was too old and dry. Didn't even feel like jangiri. Was too hard”</t>
  </si>
  <si>
    <t>31 Jan'25, 03:26 PM</t>
  </si>
  <si>
    <t>31 Jan'25, 03:55 PM</t>
  </si>
  <si>
    <t>#19728429275
7147</t>
  </si>
  <si>
    <t>Stale food | Kai Murukku 250G Pack
Stale food | Mysurpa (500 Gms)</t>
  </si>
  <si>
    <t>“Murky and Mysore?s is old stock ”</t>
  </si>
  <si>
    <t>1*</t>
  </si>
  <si>
    <t>31 Jan'25, 02:41 PM</t>
  </si>
  <si>
    <t>31 Jan'25, 03:25 PM</t>
  </si>
  <si>
    <t>Missing Item</t>
  </si>
  <si>
    <t>#19726940396
6168</t>
  </si>
  <si>
    <t>Nendram Chips 250G Pack x 1
Puliyodharai Paste (400 Gms) x 1
Potato Chips 70 Gm Pack x 2
Karaboonthi 500 Gm Pack x 1</t>
  </si>
  <si>
    <t>1 x Potato Chips 70 Gm Pack
1 x Potato Chips 70 Gm Pack</t>
  </si>
  <si>
    <t>“de confirmed potato chips are out of stock”</t>
  </si>
  <si>
    <t>31 Jan'25, 10:33 AM</t>
  </si>
  <si>
    <t>31 Jan'25, 10:56 AM</t>
  </si>
  <si>
    <t>(Complaint  Solved ) Refund issued Rs. 115</t>
  </si>
  <si>
    <t>Rs. 115</t>
  </si>
  <si>
    <t>ZOMATO COMPLAINT :</t>
  </si>
  <si>
    <t>Wrong item(s) delivered</t>
  </si>
  <si>
    <t>1 x Tomato Garlic Pickle [400 grams] ₹178.57</t>
  </si>
  <si>
    <t>8:53 PM | 31 January</t>
  </si>
  <si>
    <t>10:18 PM | 31 January</t>
  </si>
  <si>
    <t>(Complaint  Solved ) Refund issued Rs. 20</t>
  </si>
  <si>
    <t>Rs. 160</t>
  </si>
  <si>
    <t>1 x Chilli Thattai ₹154.46</t>
  </si>
  <si>
    <t>2:38 PM | 31 January</t>
  </si>
  <si>
    <t>3:15 PM | 31 January</t>
  </si>
  <si>
    <t>Item(s) out of stock</t>
  </si>
  <si>
    <t>1 x Kadalai Mittai [25 Pieces, 1 Pack] ₹179.05</t>
  </si>
  <si>
    <t>3:39 PM | 31 January</t>
  </si>
  <si>
    <t>4:01 PM | 31 January</t>
  </si>
  <si>
    <t>(Complaint  Solved ) Refund issued Rs. 3.58</t>
  </si>
  <si>
    <t>Rs. 3.58</t>
  </si>
  <si>
    <t>KANCHI GANDHI ROAD20686487</t>
  </si>
  <si>
    <t>USMAN ROAD T NAGAR21232240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</si>
</sst>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1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  <font>
      <sz val="11"/>
      <color rgb="FF92D050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2" fillId="7" borderId="9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4" fontId="0" fillId="7" borderId="14" xfId="0" applyNumberFormat="1" applyFill="1" applyBorder="1" applyAlignment="1">
      <alignment horizontal="left" vertical="center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164" fontId="0" fillId="7" borderId="0" xfId="1" applyNumberFormat="1" applyFont="1" applyFill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2" fontId="2" fillId="8" borderId="16" xfId="0" applyNumberFormat="1" applyFont="1" applyFill="1" applyBorder="1" applyAlignment="1">
      <alignment horizontal="center" vertical="center" wrapText="1"/>
    </xf>
    <xf numFmtId="1" fontId="0" fillId="7" borderId="0" xfId="0" applyNumberFormat="1" applyFill="1" applyAlignment="1">
      <alignment horizontal="left" wrapText="1"/>
    </xf>
    <xf numFmtId="0" fontId="2" fillId="2" borderId="12" xfId="0" applyFont="1" applyFill="1" applyBorder="1"/>
    <xf numFmtId="0" fontId="2" fillId="2" borderId="1" xfId="0" applyFont="1" applyFill="1" applyBorder="1"/>
    <xf numFmtId="164" fontId="0" fillId="7" borderId="15" xfId="1" applyNumberFormat="1" applyFont="1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9" fillId="7" borderId="13" xfId="0" applyFont="1" applyFill="1" applyBorder="1" applyAlignment="1">
      <alignment wrapText="1"/>
    </xf>
    <xf numFmtId="0" fontId="0" fillId="7" borderId="11" xfId="0" applyFill="1" applyBorder="1"/>
    <xf numFmtId="0" fontId="0" fillId="7" borderId="13" xfId="0" applyFill="1" applyBorder="1" applyAlignment="1">
      <alignment horizontal="left" vertical="top" wrapText="1"/>
    </xf>
    <xf numFmtId="0" fontId="2" fillId="7" borderId="13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0" fontId="2" fillId="7" borderId="12" xfId="0" applyFont="1" applyFill="1" applyBorder="1" applyAlignment="1">
      <alignment vertical="top" wrapText="1"/>
    </xf>
    <xf numFmtId="0" fontId="8" fillId="0" borderId="13" xfId="0" applyFont="1" applyBorder="1" applyAlignment="1">
      <alignment horizontal="left" wrapText="1"/>
    </xf>
    <xf numFmtId="0" fontId="0" fillId="7" borderId="11" xfId="0" applyFill="1" applyBorder="1" applyAlignment="1">
      <alignment vertical="center" wrapText="1"/>
    </xf>
    <xf numFmtId="14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6" fillId="7" borderId="10" xfId="0" applyFont="1" applyFill="1" applyBorder="1" applyAlignment="1">
      <alignment horizontal="left" vertical="center" wrapText="1"/>
    </xf>
    <xf numFmtId="0" fontId="2" fillId="7" borderId="14" xfId="0" applyFont="1" applyFill="1" applyBorder="1"/>
    <xf numFmtId="0" fontId="0" fillId="7" borderId="13" xfId="0" applyFill="1" applyBorder="1"/>
    <xf numFmtId="0" fontId="2" fillId="7" borderId="12" xfId="0" applyFont="1" applyFill="1" applyBorder="1"/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0" fillId="7" borderId="16" xfId="0" applyFill="1" applyBorder="1"/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7" borderId="13" xfId="0" applyFont="1" applyFill="1" applyBorder="1" applyAlignment="1">
      <alignment wrapText="1"/>
    </xf>
    <xf numFmtId="0" fontId="0" fillId="7" borderId="0" xfId="0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6" fillId="0" borderId="0" xfId="0" applyFont="1"/>
    <xf numFmtId="0" fontId="6" fillId="7" borderId="0" xfId="0" applyFont="1" applyFill="1"/>
    <xf numFmtId="0" fontId="6" fillId="0" borderId="0" xfId="0" applyFont="1" applyAlignment="1">
      <alignment wrapText="1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vertical="center" wrapText="1"/>
    </xf>
    <xf numFmtId="22" fontId="0" fillId="7" borderId="10" xfId="0" applyNumberFormat="1" applyFill="1" applyBorder="1" applyAlignment="1">
      <alignment vertical="center" wrapText="1"/>
    </xf>
    <xf numFmtId="1" fontId="0" fillId="7" borderId="11" xfId="0" applyNumberFormat="1" applyFill="1" applyBorder="1" applyAlignment="1">
      <alignment vertical="center" wrapText="1"/>
    </xf>
    <xf numFmtId="22" fontId="0" fillId="7" borderId="0" xfId="0" applyNumberFormat="1" applyFill="1" applyBorder="1" applyAlignment="1">
      <alignment vertical="center" wrapText="1"/>
    </xf>
    <xf numFmtId="0" fontId="0" fillId="7" borderId="15" xfId="0" applyFill="1" applyBorder="1" applyAlignment="1">
      <alignment vertical="center" wrapText="1"/>
    </xf>
    <xf numFmtId="0" fontId="6" fillId="7" borderId="15" xfId="0" applyFont="1" applyFill="1" applyBorder="1" applyAlignment="1">
      <alignment horizontal="left" vertical="center" wrapText="1"/>
    </xf>
    <xf numFmtId="22" fontId="0" fillId="7" borderId="15" xfId="0" applyNumberFormat="1" applyFill="1" applyBorder="1" applyAlignment="1">
      <alignment vertical="center" wrapText="1"/>
    </xf>
    <xf numFmtId="1" fontId="0" fillId="7" borderId="16" xfId="0" applyNumberFormat="1" applyFill="1" applyBorder="1" applyAlignment="1">
      <alignment vertical="center" wrapText="1"/>
    </xf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6" fillId="7" borderId="13" xfId="0" applyFont="1" applyFill="1" applyBorder="1" applyAlignment="1">
      <alignment vertical="center" wrapText="1"/>
    </xf>
    <xf numFmtId="164" fontId="0" fillId="7" borderId="1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0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5" xfId="1" applyNumberFormat="1" applyFont="1" applyFill="1" applyBorder="1" applyAlignment="1">
      <alignment horizontal="left" vertical="top"/>
    </xf>
    <xf numFmtId="164" fontId="0" fillId="7" borderId="16" xfId="1" applyNumberFormat="1" applyFont="1" applyFill="1" applyBorder="1" applyAlignment="1">
      <alignment horizontal="left" vertical="top"/>
    </xf>
    <xf numFmtId="164" fontId="2" fillId="3" borderId="18" xfId="1" applyNumberFormat="1" applyFont="1" applyFill="1" applyBorder="1" applyAlignment="1">
      <alignment horizontal="left" vertical="top"/>
    </xf>
    <xf numFmtId="164" fontId="2" fillId="3" borderId="19" xfId="1" applyNumberFormat="1" applyFont="1" applyFill="1" applyBorder="1" applyAlignment="1">
      <alignment horizontal="left" vertical="top"/>
    </xf>
    <xf numFmtId="0" fontId="7" fillId="7" borderId="13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22">
    <cellStyle name="Comma" xfId="1" builtinId="3"/>
    <cellStyle name="Comma 10" xfId="18" xr:uid="{77BD3697-97EE-4C46-8CDB-86EE354D3910}"/>
    <cellStyle name="Comma 11" xfId="20" xr:uid="{AB3490EE-0B2B-47C1-9F28-300969780460}"/>
    <cellStyle name="Comma 2" xfId="2" xr:uid="{0AF41558-106B-4E4A-B488-FB74206AF0FF}"/>
    <cellStyle name="Comma 2 10" xfId="21" xr:uid="{B2739FFF-2615-4DDB-8C67-F20DD36214B8}"/>
    <cellStyle name="Comma 2 2" xfId="5" xr:uid="{347325DF-937D-43CE-AC7A-AFF4987A231E}"/>
    <cellStyle name="Comma 2 3" xfId="7" xr:uid="{76E9DE44-B733-4914-A72D-32D88494976F}"/>
    <cellStyle name="Comma 2 4" xfId="9" xr:uid="{A145665C-20D2-46FF-9DCB-8E1749151621}"/>
    <cellStyle name="Comma 2 5" xfId="11" xr:uid="{C3467CEC-E150-4A37-B056-DF2F6A1FEBA1}"/>
    <cellStyle name="Comma 2 6" xfId="13" xr:uid="{2D07A164-03AE-422D-8BD5-7801F2D9C749}"/>
    <cellStyle name="Comma 2 7" xfId="15" xr:uid="{0ABC7F44-71F5-491C-82BA-E7FA8F521D7C}"/>
    <cellStyle name="Comma 2 8" xfId="17" xr:uid="{8A9E630A-382B-4A3F-A1C8-3872BABE7A09}"/>
    <cellStyle name="Comma 2 9" xfId="19" xr:uid="{4775546F-0F68-4A45-8A39-95BA0C19832F}"/>
    <cellStyle name="Comma 3" xfId="4" xr:uid="{D51552CB-E7BB-44D7-98DD-EA93DE984A01}"/>
    <cellStyle name="Comma 4" xfId="6" xr:uid="{48C29F33-FB27-4B93-AF7F-6B6FC56207E7}"/>
    <cellStyle name="Comma 5" xfId="8" xr:uid="{15CEA507-8BC2-427E-A292-F2E73A1F4DAF}"/>
    <cellStyle name="Comma 6" xfId="10" xr:uid="{440D1530-BB6C-4504-BEC8-4258269729A7}"/>
    <cellStyle name="Comma 7" xfId="12" xr:uid="{433FD2B8-9F67-4D70-A1EA-E0EF42920C1C}"/>
    <cellStyle name="Comma 8" xfId="14" xr:uid="{CEA051BD-0EA3-4D1A-8279-106AA15064AB}"/>
    <cellStyle name="Comma 9" xfId="16" xr:uid="{A73449A2-DA26-4B3D-8291-16A9534613D6}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82363</xdr:colOff>
      <xdr:row>36</xdr:row>
      <xdr:rowOff>128307</xdr:rowOff>
    </xdr:from>
    <xdr:to>
      <xdr:col>5</xdr:col>
      <xdr:colOff>274768</xdr:colOff>
      <xdr:row>49</xdr:row>
      <xdr:rowOff>198569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8E9ABE-9236-4D4F-91F0-F7CDD760C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8763" y="10438167"/>
          <a:ext cx="4627245" cy="3636422"/>
        </a:xfrm>
        <a:prstGeom prst="rect">
          <a:avLst/>
        </a:prstGeom>
      </xdr:spPr>
    </xdr:pic>
    <xdr:clientData/>
  </xdr:twoCellAnchor>
  <xdr:twoCellAnchor editAs="oneCell">
    <xdr:from>
      <xdr:col>3</xdr:col>
      <xdr:colOff>64995</xdr:colOff>
      <xdr:row>49</xdr:row>
      <xdr:rowOff>47626</xdr:rowOff>
    </xdr:from>
    <xdr:to>
      <xdr:col>5</xdr:col>
      <xdr:colOff>176157</xdr:colOff>
      <xdr:row>61</xdr:row>
      <xdr:rowOff>210223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A6A015-AD8F-4075-A568-A6CFEA04E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395" y="14472286"/>
          <a:ext cx="4546002" cy="3462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233"/>
  <sheetViews>
    <sheetView tabSelected="1" topLeftCell="A5" zoomScaleNormal="100" zoomScaleSheetLayoutView="100" workbookViewId="0">
      <selection activeCell="B5" sqref="A1:XFD1048576"/>
    </sheetView>
  </sheetViews>
  <sheetFormatPr defaultRowHeight="21" x14ac:dyDescent="0.65"/>
  <cols>
    <col min="1" max="1" width="5" style="30" customWidth="1"/>
    <col min="2" max="2" width="47.6640625" style="30" customWidth="1"/>
    <col min="3" max="3" width="37.77734375" style="30" customWidth="1"/>
    <col min="4" max="4" width="32" style="30" customWidth="1"/>
    <col min="5" max="5" width="32.6640625" style="30" bestFit="1" customWidth="1"/>
    <col min="6" max="6" width="26" style="30" customWidth="1"/>
    <col min="7" max="7" width="14.5546875" style="30" customWidth="1"/>
    <col min="8" max="8" width="13.77734375" style="30" customWidth="1"/>
    <col min="9" max="9" width="9.5546875" style="30" customWidth="1"/>
    <col min="10" max="10" width="10.109375" style="30" customWidth="1"/>
    <col min="11" max="11" width="29" style="30" customWidth="1"/>
    <col min="12" max="16384" width="8.88671875" style="30"/>
  </cols>
  <sheetData>
    <row r="2" spans="2:7" ht="21.6" x14ac:dyDescent="0.7">
      <c r="C2" s="141" t="s">
        <v>148</v>
      </c>
      <c r="D2" s="142"/>
      <c r="E2" s="143"/>
    </row>
    <row r="4" spans="2:7" ht="21.6" x14ac:dyDescent="0.7">
      <c r="B4" s="144" t="s">
        <v>149</v>
      </c>
      <c r="C4" s="145"/>
      <c r="G4" s="31"/>
    </row>
    <row r="5" spans="2:7" ht="21.6" x14ac:dyDescent="0.7">
      <c r="B5" s="107" t="s">
        <v>35</v>
      </c>
      <c r="C5" s="32"/>
    </row>
    <row r="6" spans="2:7" ht="30" customHeight="1" x14ac:dyDescent="0.65">
      <c r="B6" s="162" t="s">
        <v>150</v>
      </c>
      <c r="C6" s="166" t="s">
        <v>0</v>
      </c>
      <c r="D6" s="166" t="s">
        <v>1</v>
      </c>
      <c r="E6" s="146" t="s">
        <v>2</v>
      </c>
      <c r="F6" s="147"/>
      <c r="G6" s="164" t="s">
        <v>7</v>
      </c>
    </row>
    <row r="7" spans="2:7" ht="43.2" x14ac:dyDescent="0.65">
      <c r="B7" s="163"/>
      <c r="C7" s="167"/>
      <c r="D7" s="167"/>
      <c r="E7" s="11" t="s">
        <v>32</v>
      </c>
      <c r="F7" s="11" t="s">
        <v>33</v>
      </c>
      <c r="G7" s="165"/>
    </row>
    <row r="8" spans="2:7" ht="21.6" x14ac:dyDescent="0.7">
      <c r="B8" s="2" t="s">
        <v>36</v>
      </c>
      <c r="C8" s="33">
        <v>227</v>
      </c>
      <c r="D8" s="34">
        <v>191659</v>
      </c>
      <c r="E8" s="34">
        <v>0</v>
      </c>
      <c r="F8" s="34">
        <v>366.89</v>
      </c>
      <c r="G8" s="35">
        <f>+D8-E8-F8</f>
        <v>191292.11</v>
      </c>
    </row>
    <row r="9" spans="2:7" ht="21.6" x14ac:dyDescent="0.7">
      <c r="B9" s="2" t="s">
        <v>3</v>
      </c>
      <c r="C9" s="33">
        <v>223</v>
      </c>
      <c r="D9" s="34">
        <v>180931</v>
      </c>
      <c r="E9" s="34">
        <v>0</v>
      </c>
      <c r="F9" s="34">
        <v>366.89</v>
      </c>
      <c r="G9" s="35">
        <f t="shared" ref="G9:G13" si="0">+D9-E9-F9</f>
        <v>180564.11</v>
      </c>
    </row>
    <row r="10" spans="2:7" ht="21.6" x14ac:dyDescent="0.7">
      <c r="B10" s="2" t="s">
        <v>4</v>
      </c>
      <c r="C10" s="101">
        <v>4</v>
      </c>
      <c r="D10" s="34">
        <v>10728</v>
      </c>
      <c r="E10" s="34">
        <v>0</v>
      </c>
      <c r="F10" s="34">
        <v>0</v>
      </c>
      <c r="G10" s="35">
        <f t="shared" si="0"/>
        <v>10728</v>
      </c>
    </row>
    <row r="11" spans="2:7" ht="21.6" x14ac:dyDescent="0.7">
      <c r="B11" s="2" t="s">
        <v>47</v>
      </c>
      <c r="C11" s="101">
        <v>2</v>
      </c>
      <c r="D11" s="34">
        <v>7186</v>
      </c>
      <c r="E11" s="34">
        <v>0</v>
      </c>
      <c r="F11" s="34">
        <v>0</v>
      </c>
      <c r="G11" s="35">
        <f t="shared" si="0"/>
        <v>7186</v>
      </c>
    </row>
    <row r="12" spans="2:7" ht="21.6" x14ac:dyDescent="0.7">
      <c r="B12" s="2" t="s">
        <v>5</v>
      </c>
      <c r="C12" s="101">
        <v>1</v>
      </c>
      <c r="D12" s="34">
        <v>913</v>
      </c>
      <c r="E12" s="34">
        <v>0</v>
      </c>
      <c r="F12" s="34">
        <v>0</v>
      </c>
      <c r="G12" s="35">
        <f t="shared" si="0"/>
        <v>913</v>
      </c>
    </row>
    <row r="13" spans="2:7" ht="21.6" x14ac:dyDescent="0.7">
      <c r="B13" s="2" t="s">
        <v>34</v>
      </c>
      <c r="C13" s="101">
        <v>1</v>
      </c>
      <c r="D13" s="34">
        <v>2629</v>
      </c>
      <c r="E13" s="34">
        <v>0</v>
      </c>
      <c r="F13" s="34">
        <v>0</v>
      </c>
      <c r="G13" s="35">
        <f t="shared" si="0"/>
        <v>2629</v>
      </c>
    </row>
    <row r="14" spans="2:7" ht="22.2" thickBot="1" x14ac:dyDescent="0.75">
      <c r="B14" s="25" t="s">
        <v>6</v>
      </c>
      <c r="C14" s="109">
        <v>3</v>
      </c>
      <c r="D14" s="36"/>
      <c r="E14" s="36"/>
      <c r="F14" s="36"/>
      <c r="G14" s="37"/>
    </row>
    <row r="15" spans="2:7" ht="22.2" thickBot="1" x14ac:dyDescent="0.75">
      <c r="B15" s="38"/>
      <c r="C15" s="39"/>
      <c r="D15" s="34"/>
      <c r="E15" s="34"/>
      <c r="F15" s="34"/>
      <c r="G15" s="34"/>
    </row>
    <row r="16" spans="2:7" ht="28.5" customHeight="1" thickBot="1" x14ac:dyDescent="0.7">
      <c r="B16" s="12" t="s">
        <v>150</v>
      </c>
      <c r="C16" s="13" t="s">
        <v>0</v>
      </c>
      <c r="D16" s="5" t="s">
        <v>7</v>
      </c>
    </row>
    <row r="17" spans="2:6" ht="21.6" x14ac:dyDescent="0.7">
      <c r="B17" s="24" t="s">
        <v>8</v>
      </c>
      <c r="C17" s="40">
        <v>219</v>
      </c>
      <c r="D17" s="41">
        <v>164217.1699999999</v>
      </c>
    </row>
    <row r="18" spans="2:6" ht="21.6" x14ac:dyDescent="0.7">
      <c r="B18" s="2" t="s">
        <v>3</v>
      </c>
      <c r="C18" s="34">
        <v>210</v>
      </c>
      <c r="D18" s="35">
        <v>158211.25999999992</v>
      </c>
    </row>
    <row r="19" spans="2:6" ht="21.6" x14ac:dyDescent="0.7">
      <c r="B19" s="2" t="s">
        <v>4</v>
      </c>
      <c r="C19" s="34">
        <v>9</v>
      </c>
      <c r="D19" s="35">
        <v>6005.91</v>
      </c>
    </row>
    <row r="20" spans="2:6" ht="21.6" x14ac:dyDescent="0.7">
      <c r="B20" s="2" t="s">
        <v>47</v>
      </c>
      <c r="C20" s="34">
        <v>2</v>
      </c>
      <c r="D20" s="35">
        <v>587</v>
      </c>
    </row>
    <row r="21" spans="2:6" ht="21.6" x14ac:dyDescent="0.7">
      <c r="B21" s="2" t="s">
        <v>74</v>
      </c>
      <c r="C21" s="34">
        <v>2</v>
      </c>
      <c r="D21" s="35">
        <v>840.57999999999993</v>
      </c>
    </row>
    <row r="22" spans="2:6" ht="21.6" x14ac:dyDescent="0.7">
      <c r="B22" s="2" t="s">
        <v>5</v>
      </c>
      <c r="C22" s="34">
        <v>5</v>
      </c>
      <c r="D22" s="35">
        <v>4578.33</v>
      </c>
    </row>
    <row r="23" spans="2:6" ht="22.2" thickBot="1" x14ac:dyDescent="0.75">
      <c r="B23" s="25" t="s">
        <v>9</v>
      </c>
      <c r="C23" s="36">
        <v>3</v>
      </c>
      <c r="D23" s="37"/>
    </row>
    <row r="24" spans="2:6" ht="21.6" x14ac:dyDescent="0.7">
      <c r="B24" s="38"/>
      <c r="C24" s="42"/>
      <c r="D24" s="34"/>
      <c r="F24" s="43"/>
    </row>
    <row r="25" spans="2:6" ht="21.6" x14ac:dyDescent="0.7">
      <c r="B25" s="108" t="s">
        <v>151</v>
      </c>
      <c r="C25" s="44" t="s">
        <v>93</v>
      </c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45" t="s">
        <v>138</v>
      </c>
      <c r="C27" s="46" t="s">
        <v>224</v>
      </c>
    </row>
    <row r="28" spans="2:6" x14ac:dyDescent="0.65">
      <c r="B28" s="47" t="s">
        <v>141</v>
      </c>
      <c r="C28" s="15" t="s">
        <v>137</v>
      </c>
    </row>
    <row r="29" spans="2:6" x14ac:dyDescent="0.65">
      <c r="B29" s="47" t="s">
        <v>139</v>
      </c>
      <c r="C29" s="15" t="s">
        <v>136</v>
      </c>
    </row>
    <row r="30" spans="2:6" x14ac:dyDescent="0.65">
      <c r="B30" s="47" t="s">
        <v>142</v>
      </c>
      <c r="C30" s="15" t="s">
        <v>146</v>
      </c>
    </row>
    <row r="31" spans="2:6" x14ac:dyDescent="0.65">
      <c r="B31" s="47"/>
      <c r="C31" s="15" t="s">
        <v>225</v>
      </c>
    </row>
    <row r="32" spans="2:6" ht="21.6" thickBot="1" x14ac:dyDescent="0.7">
      <c r="B32" s="48"/>
      <c r="C32" s="49" t="s">
        <v>125</v>
      </c>
      <c r="F32" s="75"/>
    </row>
    <row r="33" spans="2:5" x14ac:dyDescent="0.65">
      <c r="B33" s="33"/>
      <c r="C33" s="33"/>
    </row>
    <row r="34" spans="2:5" ht="21.6" x14ac:dyDescent="0.7">
      <c r="B34" s="152" t="s">
        <v>152</v>
      </c>
      <c r="C34" s="153"/>
    </row>
    <row r="35" spans="2:5" ht="21.6" x14ac:dyDescent="0.7">
      <c r="B35" s="50" t="s">
        <v>76</v>
      </c>
      <c r="C35" s="51"/>
    </row>
    <row r="36" spans="2:5" ht="22.2" thickBot="1" x14ac:dyDescent="0.75">
      <c r="B36" s="72"/>
      <c r="C36" s="51"/>
    </row>
    <row r="37" spans="2:5" ht="21.6" x14ac:dyDescent="0.7">
      <c r="B37" s="170" t="s">
        <v>77</v>
      </c>
      <c r="C37" s="171"/>
      <c r="D37"/>
      <c r="E37"/>
    </row>
    <row r="38" spans="2:5" ht="21.6" x14ac:dyDescent="0.7">
      <c r="B38" s="127" t="s">
        <v>78</v>
      </c>
      <c r="C38" s="15" t="s">
        <v>147</v>
      </c>
      <c r="D38"/>
      <c r="E38"/>
    </row>
    <row r="39" spans="2:5" ht="21.6" x14ac:dyDescent="0.7">
      <c r="B39" s="127" t="s">
        <v>79</v>
      </c>
      <c r="C39" s="126" t="s">
        <v>120</v>
      </c>
      <c r="D39"/>
      <c r="E39"/>
    </row>
    <row r="40" spans="2:5" ht="21.6" x14ac:dyDescent="0.7">
      <c r="B40" s="127" t="s">
        <v>80</v>
      </c>
      <c r="C40" s="111">
        <v>72593</v>
      </c>
      <c r="D40"/>
      <c r="E40"/>
    </row>
    <row r="41" spans="2:5" ht="21.6" x14ac:dyDescent="0.7">
      <c r="B41" s="127" t="s">
        <v>81</v>
      </c>
      <c r="C41" s="126" t="s">
        <v>188</v>
      </c>
      <c r="D41"/>
      <c r="E41"/>
    </row>
    <row r="42" spans="2:5" ht="21.6" x14ac:dyDescent="0.65">
      <c r="B42" s="128" t="s">
        <v>82</v>
      </c>
      <c r="C42" s="15" t="s">
        <v>189</v>
      </c>
      <c r="D42"/>
      <c r="E42"/>
    </row>
    <row r="43" spans="2:5" ht="43.2" x14ac:dyDescent="0.65">
      <c r="B43" s="129" t="s">
        <v>83</v>
      </c>
      <c r="C43" s="210" t="s">
        <v>190</v>
      </c>
      <c r="D43"/>
      <c r="E43"/>
    </row>
    <row r="44" spans="2:5" ht="42.6" x14ac:dyDescent="0.7">
      <c r="B44" s="110" t="s">
        <v>84</v>
      </c>
      <c r="C44" s="211" t="s">
        <v>85</v>
      </c>
      <c r="D44"/>
      <c r="E44"/>
    </row>
    <row r="45" spans="2:5" ht="21.6" x14ac:dyDescent="0.7">
      <c r="B45" s="127" t="s">
        <v>86</v>
      </c>
      <c r="C45" s="15" t="s">
        <v>191</v>
      </c>
      <c r="D45"/>
      <c r="E45"/>
    </row>
    <row r="46" spans="2:5" ht="21.6" x14ac:dyDescent="0.7">
      <c r="B46" s="2" t="s">
        <v>87</v>
      </c>
      <c r="C46" s="15" t="s">
        <v>192</v>
      </c>
      <c r="D46"/>
      <c r="E46"/>
    </row>
    <row r="47" spans="2:5" ht="21.6" x14ac:dyDescent="0.7">
      <c r="B47" s="127" t="s">
        <v>88</v>
      </c>
      <c r="C47" s="112" t="s">
        <v>130</v>
      </c>
      <c r="D47"/>
      <c r="E47"/>
    </row>
    <row r="48" spans="2:5" ht="22.2" thickBot="1" x14ac:dyDescent="0.75">
      <c r="B48" s="125" t="s">
        <v>89</v>
      </c>
      <c r="C48" s="130" t="s">
        <v>129</v>
      </c>
      <c r="D48"/>
      <c r="E48"/>
    </row>
    <row r="49" spans="2:8" ht="21.6" thickBot="1" x14ac:dyDescent="0.7">
      <c r="B49"/>
      <c r="C49"/>
      <c r="D49"/>
      <c r="E49"/>
    </row>
    <row r="50" spans="2:8" ht="21.6" x14ac:dyDescent="0.7">
      <c r="B50" s="170" t="s">
        <v>77</v>
      </c>
      <c r="C50" s="171"/>
      <c r="D50"/>
      <c r="E50"/>
    </row>
    <row r="51" spans="2:8" ht="21.6" x14ac:dyDescent="0.7">
      <c r="B51" s="127" t="s">
        <v>78</v>
      </c>
      <c r="C51" s="15" t="s">
        <v>147</v>
      </c>
      <c r="D51"/>
      <c r="E51"/>
    </row>
    <row r="52" spans="2:8" ht="21.6" x14ac:dyDescent="0.7">
      <c r="B52" s="127" t="s">
        <v>79</v>
      </c>
      <c r="C52" s="126" t="s">
        <v>101</v>
      </c>
      <c r="D52"/>
      <c r="E52"/>
    </row>
    <row r="53" spans="2:8" ht="21.6" x14ac:dyDescent="0.7">
      <c r="B53" s="127" t="s">
        <v>80</v>
      </c>
      <c r="C53" s="111">
        <v>72590</v>
      </c>
      <c r="D53"/>
      <c r="E53"/>
    </row>
    <row r="54" spans="2:8" ht="21.6" x14ac:dyDescent="0.7">
      <c r="B54" s="127" t="s">
        <v>81</v>
      </c>
      <c r="C54" s="126" t="s">
        <v>193</v>
      </c>
      <c r="D54"/>
      <c r="E54"/>
    </row>
    <row r="55" spans="2:8" ht="42" x14ac:dyDescent="0.65">
      <c r="B55" s="128" t="s">
        <v>82</v>
      </c>
      <c r="C55" s="15" t="s">
        <v>194</v>
      </c>
      <c r="D55"/>
      <c r="E55"/>
    </row>
    <row r="56" spans="2:8" ht="21.6" x14ac:dyDescent="0.65">
      <c r="B56" s="129" t="s">
        <v>83</v>
      </c>
      <c r="C56" s="210" t="s">
        <v>195</v>
      </c>
      <c r="D56"/>
      <c r="E56"/>
    </row>
    <row r="57" spans="2:8" ht="21.6" x14ac:dyDescent="0.7">
      <c r="B57" s="110" t="s">
        <v>84</v>
      </c>
      <c r="C57" s="212" t="s">
        <v>196</v>
      </c>
      <c r="D57"/>
      <c r="E57"/>
    </row>
    <row r="58" spans="2:8" ht="21.6" x14ac:dyDescent="0.7">
      <c r="B58" s="127" t="s">
        <v>86</v>
      </c>
      <c r="C58" s="15" t="s">
        <v>197</v>
      </c>
      <c r="D58"/>
      <c r="E58"/>
    </row>
    <row r="59" spans="2:8" ht="21.6" x14ac:dyDescent="0.7">
      <c r="B59" s="2" t="s">
        <v>87</v>
      </c>
      <c r="C59" s="15" t="s">
        <v>198</v>
      </c>
      <c r="D59"/>
      <c r="E59"/>
    </row>
    <row r="60" spans="2:8" ht="21.6" x14ac:dyDescent="0.7">
      <c r="B60" s="127" t="s">
        <v>88</v>
      </c>
      <c r="C60" s="112" t="s">
        <v>130</v>
      </c>
      <c r="D60"/>
      <c r="E60"/>
    </row>
    <row r="61" spans="2:8" ht="22.2" thickBot="1" x14ac:dyDescent="0.75">
      <c r="B61" s="125" t="s">
        <v>89</v>
      </c>
      <c r="C61" s="130" t="s">
        <v>129</v>
      </c>
      <c r="D61"/>
      <c r="E61"/>
      <c r="F61"/>
      <c r="G61"/>
      <c r="H61"/>
    </row>
    <row r="62" spans="2:8" ht="21.6" thickBot="1" x14ac:dyDescent="0.7">
      <c r="B62"/>
      <c r="C62"/>
      <c r="D62"/>
      <c r="E62"/>
      <c r="F62"/>
      <c r="G62"/>
      <c r="H62"/>
    </row>
    <row r="63" spans="2:8" ht="21.6" x14ac:dyDescent="0.7">
      <c r="B63" s="170" t="s">
        <v>77</v>
      </c>
      <c r="C63" s="171"/>
      <c r="D63"/>
      <c r="E63"/>
      <c r="F63"/>
      <c r="G63"/>
      <c r="H63"/>
    </row>
    <row r="64" spans="2:8" ht="21.6" x14ac:dyDescent="0.7">
      <c r="B64" s="127" t="s">
        <v>78</v>
      </c>
      <c r="C64" s="15" t="s">
        <v>199</v>
      </c>
      <c r="D64"/>
      <c r="E64"/>
      <c r="F64"/>
      <c r="G64"/>
      <c r="H64"/>
    </row>
    <row r="65" spans="2:8" ht="21.6" x14ac:dyDescent="0.7">
      <c r="B65" s="127" t="s">
        <v>79</v>
      </c>
      <c r="C65" s="126" t="s">
        <v>99</v>
      </c>
      <c r="D65"/>
      <c r="E65"/>
      <c r="F65"/>
      <c r="G65"/>
      <c r="H65"/>
    </row>
    <row r="66" spans="2:8" ht="63" customHeight="1" x14ac:dyDescent="0.7">
      <c r="B66" s="127" t="s">
        <v>80</v>
      </c>
      <c r="C66" s="111">
        <v>72609</v>
      </c>
      <c r="D66"/>
      <c r="E66"/>
      <c r="F66"/>
      <c r="G66"/>
      <c r="H66"/>
    </row>
    <row r="67" spans="2:8" ht="21.6" x14ac:dyDescent="0.7">
      <c r="B67" s="127" t="s">
        <v>81</v>
      </c>
      <c r="C67" s="126" t="s">
        <v>200</v>
      </c>
      <c r="D67"/>
      <c r="E67"/>
      <c r="F67"/>
      <c r="G67"/>
      <c r="H67"/>
    </row>
    <row r="68" spans="2:8" ht="84" x14ac:dyDescent="0.65">
      <c r="B68" s="128" t="s">
        <v>82</v>
      </c>
      <c r="C68" s="15" t="s">
        <v>201</v>
      </c>
      <c r="D68"/>
      <c r="E68"/>
      <c r="F68"/>
      <c r="G68"/>
      <c r="H68"/>
    </row>
    <row r="69" spans="2:8" ht="42" x14ac:dyDescent="0.65">
      <c r="B69" s="128" t="s">
        <v>199</v>
      </c>
      <c r="C69" s="15" t="s">
        <v>202</v>
      </c>
      <c r="D69"/>
      <c r="E69"/>
      <c r="F69"/>
      <c r="G69"/>
      <c r="H69"/>
    </row>
    <row r="70" spans="2:8" ht="43.2" x14ac:dyDescent="0.65">
      <c r="B70" s="129" t="s">
        <v>83</v>
      </c>
      <c r="C70" s="210" t="s">
        <v>203</v>
      </c>
      <c r="D70"/>
      <c r="E70"/>
      <c r="F70"/>
      <c r="G70"/>
      <c r="H70"/>
    </row>
    <row r="71" spans="2:8" ht="42.6" x14ac:dyDescent="0.7">
      <c r="B71" s="110" t="s">
        <v>84</v>
      </c>
      <c r="C71" s="211" t="s">
        <v>85</v>
      </c>
      <c r="D71"/>
      <c r="E71"/>
      <c r="F71"/>
      <c r="G71"/>
      <c r="H71"/>
    </row>
    <row r="72" spans="2:8" ht="21.6" x14ac:dyDescent="0.7">
      <c r="B72" s="127" t="s">
        <v>86</v>
      </c>
      <c r="C72" s="15" t="s">
        <v>204</v>
      </c>
      <c r="D72"/>
      <c r="E72"/>
      <c r="F72"/>
      <c r="G72"/>
      <c r="H72"/>
    </row>
    <row r="73" spans="2:8" ht="21.6" x14ac:dyDescent="0.7">
      <c r="B73" s="2" t="s">
        <v>87</v>
      </c>
      <c r="C73" s="15" t="s">
        <v>205</v>
      </c>
      <c r="D73"/>
      <c r="E73"/>
      <c r="F73"/>
      <c r="G73"/>
      <c r="H73"/>
    </row>
    <row r="74" spans="2:8" ht="42.6" x14ac:dyDescent="0.7">
      <c r="B74" s="127" t="s">
        <v>88</v>
      </c>
      <c r="C74" s="112" t="s">
        <v>206</v>
      </c>
      <c r="D74"/>
      <c r="E74"/>
      <c r="F74"/>
      <c r="G74"/>
      <c r="H74"/>
    </row>
    <row r="75" spans="2:8" ht="22.2" thickBot="1" x14ac:dyDescent="0.75">
      <c r="B75" s="125" t="s">
        <v>89</v>
      </c>
      <c r="C75" s="130" t="s">
        <v>207</v>
      </c>
      <c r="D75"/>
      <c r="E75"/>
      <c r="F75"/>
      <c r="G75"/>
      <c r="H75"/>
    </row>
    <row r="76" spans="2:8" x14ac:dyDescent="0.65">
      <c r="B76" s="131"/>
      <c r="C76" s="131"/>
      <c r="D76"/>
      <c r="E76"/>
      <c r="F76"/>
      <c r="G76"/>
      <c r="H76"/>
    </row>
    <row r="77" spans="2:8" ht="21.6" x14ac:dyDescent="0.7">
      <c r="B77" s="213" t="s">
        <v>208</v>
      </c>
      <c r="C77" s="131"/>
      <c r="D77"/>
      <c r="E77"/>
      <c r="F77"/>
      <c r="G77"/>
      <c r="H77"/>
    </row>
    <row r="78" spans="2:8" ht="21.6" x14ac:dyDescent="0.7">
      <c r="B78" s="214"/>
      <c r="C78" s="131"/>
      <c r="D78"/>
      <c r="E78"/>
      <c r="F78"/>
      <c r="G78"/>
      <c r="H78"/>
    </row>
    <row r="79" spans="2:8" ht="22.2" thickBot="1" x14ac:dyDescent="0.75">
      <c r="B79" s="168" t="s">
        <v>91</v>
      </c>
      <c r="C79" s="169"/>
      <c r="D79"/>
      <c r="E79"/>
      <c r="F79"/>
      <c r="G79"/>
      <c r="H79"/>
    </row>
    <row r="80" spans="2:8" ht="21.6" x14ac:dyDescent="0.7">
      <c r="B80" s="24" t="s">
        <v>78</v>
      </c>
      <c r="C80" s="113" t="s">
        <v>209</v>
      </c>
      <c r="D80"/>
      <c r="E80"/>
      <c r="F80"/>
      <c r="G80"/>
      <c r="H80"/>
    </row>
    <row r="81" spans="2:8" ht="21.6" x14ac:dyDescent="0.7">
      <c r="B81" s="2" t="s">
        <v>79</v>
      </c>
      <c r="C81" s="15" t="s">
        <v>28</v>
      </c>
      <c r="D81"/>
      <c r="E81"/>
      <c r="F81"/>
      <c r="G81"/>
      <c r="H81"/>
    </row>
    <row r="82" spans="2:8" ht="21.6" x14ac:dyDescent="0.7">
      <c r="B82" s="2" t="s">
        <v>80</v>
      </c>
      <c r="C82" s="111">
        <v>71957</v>
      </c>
      <c r="D82"/>
      <c r="E82"/>
      <c r="F82"/>
      <c r="G82"/>
      <c r="H82"/>
    </row>
    <row r="83" spans="2:8" ht="21.6" x14ac:dyDescent="0.7">
      <c r="B83" s="2" t="s">
        <v>81</v>
      </c>
      <c r="C83" s="111">
        <v>6570319027</v>
      </c>
      <c r="D83"/>
      <c r="E83"/>
      <c r="F83"/>
      <c r="G83"/>
      <c r="H83"/>
    </row>
    <row r="84" spans="2:8" ht="42" x14ac:dyDescent="0.65">
      <c r="B84" s="117" t="s">
        <v>82</v>
      </c>
      <c r="C84" s="114" t="s">
        <v>210</v>
      </c>
      <c r="D84"/>
      <c r="E84"/>
    </row>
    <row r="85" spans="2:8" ht="21.6" x14ac:dyDescent="0.7">
      <c r="B85" s="110" t="s">
        <v>83</v>
      </c>
      <c r="C85" s="115" t="s">
        <v>127</v>
      </c>
      <c r="D85"/>
      <c r="E85"/>
    </row>
    <row r="86" spans="2:8" ht="42.6" x14ac:dyDescent="0.7">
      <c r="B86" s="110" t="s">
        <v>84</v>
      </c>
      <c r="C86" s="118" t="s">
        <v>85</v>
      </c>
      <c r="D86"/>
      <c r="E86"/>
    </row>
    <row r="87" spans="2:8" ht="21.6" x14ac:dyDescent="0.7">
      <c r="B87" s="2" t="s">
        <v>86</v>
      </c>
      <c r="C87" s="15" t="s">
        <v>211</v>
      </c>
      <c r="D87"/>
      <c r="E87"/>
    </row>
    <row r="88" spans="2:8" ht="21.6" x14ac:dyDescent="0.7">
      <c r="B88" s="2" t="s">
        <v>87</v>
      </c>
      <c r="C88" s="15" t="s">
        <v>212</v>
      </c>
      <c r="D88"/>
      <c r="E88"/>
    </row>
    <row r="89" spans="2:8" ht="42.6" x14ac:dyDescent="0.7">
      <c r="B89" s="2" t="s">
        <v>88</v>
      </c>
      <c r="C89" s="112" t="s">
        <v>213</v>
      </c>
      <c r="D89"/>
      <c r="E89"/>
    </row>
    <row r="90" spans="2:8" ht="22.2" thickBot="1" x14ac:dyDescent="0.75">
      <c r="B90" s="25" t="s">
        <v>89</v>
      </c>
      <c r="C90" s="116" t="s">
        <v>214</v>
      </c>
      <c r="D90"/>
      <c r="E90"/>
    </row>
    <row r="91" spans="2:8" x14ac:dyDescent="0.65">
      <c r="B91"/>
      <c r="C91"/>
      <c r="D91"/>
      <c r="E91"/>
    </row>
    <row r="92" spans="2:8" ht="22.2" thickBot="1" x14ac:dyDescent="0.75">
      <c r="B92" s="168" t="s">
        <v>91</v>
      </c>
      <c r="C92" s="169"/>
      <c r="D92"/>
      <c r="E92"/>
    </row>
    <row r="93" spans="2:8" ht="21.6" x14ac:dyDescent="0.7">
      <c r="B93" s="24" t="s">
        <v>78</v>
      </c>
      <c r="C93" s="113" t="s">
        <v>209</v>
      </c>
      <c r="D93"/>
      <c r="E93"/>
    </row>
    <row r="94" spans="2:8" ht="21.6" x14ac:dyDescent="0.7">
      <c r="B94" s="2" t="s">
        <v>79</v>
      </c>
      <c r="C94" s="15" t="s">
        <v>102</v>
      </c>
      <c r="D94"/>
      <c r="E94"/>
    </row>
    <row r="95" spans="2:8" ht="21.6" x14ac:dyDescent="0.7">
      <c r="B95" s="2" t="s">
        <v>80</v>
      </c>
      <c r="C95" s="111">
        <v>21023732</v>
      </c>
      <c r="D95"/>
      <c r="E95"/>
    </row>
    <row r="96" spans="2:8" ht="21.6" x14ac:dyDescent="0.7">
      <c r="B96" s="2" t="s">
        <v>81</v>
      </c>
      <c r="C96" s="111">
        <v>6568023932</v>
      </c>
      <c r="D96"/>
      <c r="E96"/>
    </row>
    <row r="97" spans="2:5" ht="21.6" x14ac:dyDescent="0.65">
      <c r="B97" s="117" t="s">
        <v>82</v>
      </c>
      <c r="C97" s="114" t="s">
        <v>215</v>
      </c>
      <c r="D97"/>
      <c r="E97"/>
    </row>
    <row r="98" spans="2:5" ht="21.6" x14ac:dyDescent="0.7">
      <c r="B98" s="110" t="s">
        <v>83</v>
      </c>
      <c r="C98" s="115" t="s">
        <v>127</v>
      </c>
      <c r="D98"/>
      <c r="E98"/>
    </row>
    <row r="99" spans="2:5" ht="42.6" x14ac:dyDescent="0.7">
      <c r="B99" s="110" t="s">
        <v>84</v>
      </c>
      <c r="C99" s="118" t="s">
        <v>85</v>
      </c>
      <c r="D99"/>
      <c r="E99"/>
    </row>
    <row r="100" spans="2:5" ht="21.6" x14ac:dyDescent="0.7">
      <c r="B100" s="2" t="s">
        <v>86</v>
      </c>
      <c r="C100" s="15" t="s">
        <v>216</v>
      </c>
      <c r="D100"/>
      <c r="E100"/>
    </row>
    <row r="101" spans="2:5" ht="21.6" x14ac:dyDescent="0.7">
      <c r="B101" s="2" t="s">
        <v>87</v>
      </c>
      <c r="C101" s="15" t="s">
        <v>217</v>
      </c>
      <c r="D101"/>
      <c r="E101"/>
    </row>
    <row r="102" spans="2:5" ht="21.6" x14ac:dyDescent="0.7">
      <c r="B102" s="2" t="s">
        <v>88</v>
      </c>
      <c r="C102" s="112" t="s">
        <v>130</v>
      </c>
      <c r="D102"/>
      <c r="E102"/>
    </row>
    <row r="103" spans="2:5" ht="22.2" thickBot="1" x14ac:dyDescent="0.75">
      <c r="B103" s="25" t="s">
        <v>89</v>
      </c>
      <c r="C103" s="116" t="s">
        <v>129</v>
      </c>
      <c r="D103"/>
      <c r="E103"/>
    </row>
    <row r="104" spans="2:5" x14ac:dyDescent="0.65">
      <c r="B104"/>
      <c r="C104"/>
      <c r="D104"/>
      <c r="E104"/>
    </row>
    <row r="105" spans="2:5" ht="22.2" thickBot="1" x14ac:dyDescent="0.75">
      <c r="B105" s="168" t="s">
        <v>91</v>
      </c>
      <c r="C105" s="169"/>
      <c r="D105"/>
      <c r="E105"/>
    </row>
    <row r="106" spans="2:5" ht="21.6" x14ac:dyDescent="0.7">
      <c r="B106" s="24" t="s">
        <v>78</v>
      </c>
      <c r="C106" s="113" t="s">
        <v>218</v>
      </c>
      <c r="D106"/>
      <c r="E106"/>
    </row>
    <row r="107" spans="2:5" ht="21.6" x14ac:dyDescent="0.7">
      <c r="B107" s="2" t="s">
        <v>79</v>
      </c>
      <c r="C107" s="15" t="s">
        <v>20</v>
      </c>
      <c r="D107"/>
      <c r="E107"/>
    </row>
    <row r="108" spans="2:5" ht="21.6" x14ac:dyDescent="0.7">
      <c r="B108" s="2" t="s">
        <v>80</v>
      </c>
      <c r="C108" s="111">
        <v>67803</v>
      </c>
      <c r="D108"/>
      <c r="E108"/>
    </row>
    <row r="109" spans="2:5" ht="21.6" x14ac:dyDescent="0.7">
      <c r="B109" s="2" t="s">
        <v>81</v>
      </c>
      <c r="C109" s="111">
        <v>6571698015</v>
      </c>
      <c r="D109"/>
      <c r="E109"/>
    </row>
    <row r="110" spans="2:5" ht="42" x14ac:dyDescent="0.65">
      <c r="B110" s="117" t="s">
        <v>82</v>
      </c>
      <c r="C110" s="114" t="s">
        <v>219</v>
      </c>
      <c r="D110"/>
      <c r="E110"/>
    </row>
    <row r="111" spans="2:5" ht="21.6" x14ac:dyDescent="0.7">
      <c r="B111" s="110" t="s">
        <v>83</v>
      </c>
      <c r="C111" s="115" t="s">
        <v>127</v>
      </c>
      <c r="D111"/>
      <c r="E111"/>
    </row>
    <row r="112" spans="2:5" ht="42.6" x14ac:dyDescent="0.7">
      <c r="B112" s="110" t="s">
        <v>84</v>
      </c>
      <c r="C112" s="118" t="s">
        <v>85</v>
      </c>
      <c r="D112"/>
      <c r="E112"/>
    </row>
    <row r="113" spans="2:8" ht="21.6" x14ac:dyDescent="0.7">
      <c r="B113" s="2" t="s">
        <v>86</v>
      </c>
      <c r="C113" s="15" t="s">
        <v>220</v>
      </c>
      <c r="D113"/>
      <c r="E113"/>
    </row>
    <row r="114" spans="2:8" ht="21.6" x14ac:dyDescent="0.7">
      <c r="B114" s="2" t="s">
        <v>87</v>
      </c>
      <c r="C114" s="15" t="s">
        <v>221</v>
      </c>
      <c r="D114"/>
      <c r="E114"/>
    </row>
    <row r="115" spans="2:8" ht="42.6" x14ac:dyDescent="0.7">
      <c r="B115" s="2" t="s">
        <v>88</v>
      </c>
      <c r="C115" s="112" t="s">
        <v>222</v>
      </c>
      <c r="D115"/>
      <c r="E115"/>
    </row>
    <row r="116" spans="2:8" ht="22.2" thickBot="1" x14ac:dyDescent="0.75">
      <c r="B116" s="25" t="s">
        <v>89</v>
      </c>
      <c r="C116" s="116" t="s">
        <v>223</v>
      </c>
      <c r="D116"/>
      <c r="E116"/>
    </row>
    <row r="117" spans="2:8" ht="21.6" x14ac:dyDescent="0.7">
      <c r="B117" s="38"/>
      <c r="C117" s="106"/>
      <c r="D117"/>
      <c r="E117"/>
      <c r="F117"/>
      <c r="G117"/>
      <c r="H117"/>
    </row>
    <row r="118" spans="2:8" ht="22.2" thickBot="1" x14ac:dyDescent="0.75">
      <c r="B118" s="53" t="s">
        <v>124</v>
      </c>
    </row>
    <row r="119" spans="2:8" ht="43.8" thickBot="1" x14ac:dyDescent="0.75">
      <c r="B119" s="54" t="s">
        <v>10</v>
      </c>
      <c r="C119" s="55" t="s">
        <v>60</v>
      </c>
      <c r="D119" s="55" t="s">
        <v>75</v>
      </c>
      <c r="E119" s="55" t="s">
        <v>61</v>
      </c>
      <c r="F119" s="55" t="s">
        <v>62</v>
      </c>
      <c r="G119" s="55" t="s">
        <v>63</v>
      </c>
      <c r="H119" s="56" t="s">
        <v>64</v>
      </c>
    </row>
    <row r="120" spans="2:8" x14ac:dyDescent="0.65">
      <c r="B120" s="59">
        <v>45688.596504629626</v>
      </c>
      <c r="C120" s="135" t="s">
        <v>174</v>
      </c>
      <c r="D120" s="58" t="s">
        <v>128</v>
      </c>
      <c r="E120" s="124" t="s">
        <v>166</v>
      </c>
      <c r="F120" s="192">
        <v>45688.775763888887</v>
      </c>
      <c r="G120" s="58">
        <v>1</v>
      </c>
      <c r="H120" s="193">
        <v>6942</v>
      </c>
    </row>
    <row r="121" spans="2:8" x14ac:dyDescent="0.65">
      <c r="B121" s="59">
        <v>45688.596504629626</v>
      </c>
      <c r="C121" s="199" t="s">
        <v>27</v>
      </c>
      <c r="D121" s="181" t="s">
        <v>175</v>
      </c>
      <c r="E121" s="179" t="s">
        <v>144</v>
      </c>
      <c r="F121" s="194">
        <v>45688.741319444445</v>
      </c>
      <c r="G121" s="181">
        <v>1</v>
      </c>
      <c r="H121" s="61">
        <v>2629</v>
      </c>
    </row>
    <row r="122" spans="2:8" x14ac:dyDescent="0.65">
      <c r="B122" s="59">
        <v>45688.596504629626</v>
      </c>
      <c r="C122" s="199" t="s">
        <v>168</v>
      </c>
      <c r="D122" s="181" t="s">
        <v>165</v>
      </c>
      <c r="E122" s="184" t="s">
        <v>155</v>
      </c>
      <c r="F122" s="194">
        <v>45688.729201388887</v>
      </c>
      <c r="G122" s="181">
        <v>1</v>
      </c>
      <c r="H122" s="61">
        <v>913</v>
      </c>
    </row>
    <row r="123" spans="2:8" ht="21.6" thickBot="1" x14ac:dyDescent="0.7">
      <c r="B123" s="59">
        <v>45688.596504629626</v>
      </c>
      <c r="C123" s="3" t="s">
        <v>23</v>
      </c>
      <c r="D123" s="195" t="s">
        <v>128</v>
      </c>
      <c r="E123" s="196" t="s">
        <v>166</v>
      </c>
      <c r="F123" s="197">
        <v>45688.582870370374</v>
      </c>
      <c r="G123" s="195">
        <v>1</v>
      </c>
      <c r="H123" s="198">
        <v>244</v>
      </c>
    </row>
    <row r="124" spans="2:8" ht="22.2" thickBot="1" x14ac:dyDescent="0.75">
      <c r="B124" s="62" t="s">
        <v>65</v>
      </c>
      <c r="C124" s="63"/>
      <c r="D124" s="63"/>
      <c r="E124" s="63"/>
      <c r="F124" s="63"/>
      <c r="G124" s="63">
        <f>SUM(G120:G123)</f>
        <v>4</v>
      </c>
      <c r="H124" s="63">
        <f>SUM(H120:H123)</f>
        <v>10728</v>
      </c>
    </row>
    <row r="125" spans="2:8" ht="21.6" x14ac:dyDescent="0.7">
      <c r="B125" s="52"/>
      <c r="C125" s="31" t="s">
        <v>93</v>
      </c>
      <c r="D125" s="31"/>
      <c r="E125" s="31"/>
      <c r="F125" s="31"/>
      <c r="G125" s="64"/>
    </row>
    <row r="126" spans="2:8" ht="22.2" thickBot="1" x14ac:dyDescent="0.75">
      <c r="B126" s="65" t="s">
        <v>72</v>
      </c>
    </row>
    <row r="127" spans="2:8" ht="43.8" thickBot="1" x14ac:dyDescent="0.75">
      <c r="B127" s="66" t="s">
        <v>10</v>
      </c>
      <c r="C127" s="67" t="s">
        <v>60</v>
      </c>
      <c r="D127" s="67" t="s">
        <v>75</v>
      </c>
      <c r="E127" s="67" t="s">
        <v>61</v>
      </c>
      <c r="F127" s="67" t="s">
        <v>62</v>
      </c>
      <c r="G127" s="67" t="s">
        <v>63</v>
      </c>
      <c r="H127" s="68" t="s">
        <v>64</v>
      </c>
    </row>
    <row r="128" spans="2:8" x14ac:dyDescent="0.65">
      <c r="B128" s="57">
        <v>45688</v>
      </c>
      <c r="C128" s="29" t="s">
        <v>13</v>
      </c>
      <c r="D128" s="29" t="s">
        <v>165</v>
      </c>
      <c r="E128" s="183" t="s">
        <v>155</v>
      </c>
      <c r="F128" s="20" t="s">
        <v>156</v>
      </c>
      <c r="G128" s="58">
        <v>1</v>
      </c>
      <c r="H128" s="69">
        <v>746.29</v>
      </c>
    </row>
    <row r="129" spans="2:8" x14ac:dyDescent="0.65">
      <c r="B129" s="59">
        <v>45688</v>
      </c>
      <c r="C129" s="178" t="s">
        <v>13</v>
      </c>
      <c r="D129" s="178" t="s">
        <v>165</v>
      </c>
      <c r="E129" s="184" t="s">
        <v>155</v>
      </c>
      <c r="F129" s="180" t="s">
        <v>157</v>
      </c>
      <c r="G129" s="181">
        <v>1</v>
      </c>
      <c r="H129" s="182">
        <v>746.29</v>
      </c>
    </row>
    <row r="130" spans="2:8" x14ac:dyDescent="0.65">
      <c r="B130" s="59">
        <v>45688</v>
      </c>
      <c r="C130" s="178" t="s">
        <v>111</v>
      </c>
      <c r="D130" s="178" t="s">
        <v>128</v>
      </c>
      <c r="E130" s="185" t="s">
        <v>166</v>
      </c>
      <c r="F130" s="180" t="s">
        <v>158</v>
      </c>
      <c r="G130" s="181">
        <v>1</v>
      </c>
      <c r="H130" s="182">
        <v>477</v>
      </c>
    </row>
    <row r="131" spans="2:8" x14ac:dyDescent="0.65">
      <c r="B131" s="59">
        <v>45688</v>
      </c>
      <c r="C131" s="178" t="s">
        <v>26</v>
      </c>
      <c r="D131" s="178" t="s">
        <v>165</v>
      </c>
      <c r="E131" s="184" t="s">
        <v>155</v>
      </c>
      <c r="F131" s="180" t="s">
        <v>159</v>
      </c>
      <c r="G131" s="181">
        <v>1</v>
      </c>
      <c r="H131" s="182">
        <v>110</v>
      </c>
    </row>
    <row r="132" spans="2:8" x14ac:dyDescent="0.65">
      <c r="B132" s="59">
        <v>45688</v>
      </c>
      <c r="C132" s="178" t="s">
        <v>26</v>
      </c>
      <c r="D132" s="60" t="s">
        <v>128</v>
      </c>
      <c r="E132" s="186" t="s">
        <v>166</v>
      </c>
      <c r="F132" s="180" t="s">
        <v>160</v>
      </c>
      <c r="G132" s="181">
        <v>1</v>
      </c>
      <c r="H132" s="182">
        <v>1059</v>
      </c>
    </row>
    <row r="133" spans="2:8" x14ac:dyDescent="0.65">
      <c r="B133" s="59">
        <v>45688</v>
      </c>
      <c r="C133" s="178" t="s">
        <v>113</v>
      </c>
      <c r="D133" s="178" t="s">
        <v>135</v>
      </c>
      <c r="E133" s="187" t="s">
        <v>144</v>
      </c>
      <c r="F133" s="180" t="s">
        <v>161</v>
      </c>
      <c r="G133" s="181">
        <v>1</v>
      </c>
      <c r="H133" s="182">
        <v>403.58</v>
      </c>
    </row>
    <row r="134" spans="2:8" x14ac:dyDescent="0.65">
      <c r="B134" s="59">
        <v>45688</v>
      </c>
      <c r="C134" s="178" t="s">
        <v>28</v>
      </c>
      <c r="D134" s="178" t="s">
        <v>165</v>
      </c>
      <c r="E134" s="184" t="s">
        <v>155</v>
      </c>
      <c r="F134" s="180" t="s">
        <v>162</v>
      </c>
      <c r="G134" s="181">
        <v>1</v>
      </c>
      <c r="H134" s="182">
        <v>865.51</v>
      </c>
    </row>
    <row r="135" spans="2:8" x14ac:dyDescent="0.65">
      <c r="B135" s="59">
        <v>45688</v>
      </c>
      <c r="C135" s="178" t="s">
        <v>19</v>
      </c>
      <c r="D135" s="178" t="s">
        <v>165</v>
      </c>
      <c r="E135" s="184" t="s">
        <v>155</v>
      </c>
      <c r="F135" s="180" t="s">
        <v>163</v>
      </c>
      <c r="G135" s="181">
        <v>1</v>
      </c>
      <c r="H135" s="182">
        <v>1161.24</v>
      </c>
    </row>
    <row r="136" spans="2:8" x14ac:dyDescent="0.65">
      <c r="B136" s="59">
        <v>45688</v>
      </c>
      <c r="C136" s="178" t="s">
        <v>20</v>
      </c>
      <c r="D136" s="178" t="s">
        <v>135</v>
      </c>
      <c r="E136" s="179" t="s">
        <v>144</v>
      </c>
      <c r="F136" s="180" t="s">
        <v>164</v>
      </c>
      <c r="G136" s="181">
        <v>1</v>
      </c>
      <c r="H136" s="182">
        <v>437</v>
      </c>
    </row>
    <row r="137" spans="2:8" ht="22.2" thickBot="1" x14ac:dyDescent="0.75">
      <c r="B137" s="70" t="s">
        <v>65</v>
      </c>
      <c r="C137" s="71"/>
      <c r="D137" s="71"/>
      <c r="E137" s="71"/>
      <c r="F137" s="71"/>
      <c r="G137" s="71">
        <f>SUM(G128:G136)</f>
        <v>9</v>
      </c>
      <c r="H137" s="71">
        <f>SUM(H128:H136)</f>
        <v>6005.91</v>
      </c>
    </row>
    <row r="138" spans="2:8" ht="21.6" x14ac:dyDescent="0.7">
      <c r="B138" s="72"/>
      <c r="C138" s="38"/>
      <c r="D138" s="38"/>
      <c r="E138" s="38"/>
      <c r="F138" s="38"/>
      <c r="G138" s="38"/>
    </row>
    <row r="139" spans="2:8" ht="21.6" x14ac:dyDescent="0.7">
      <c r="B139" s="172" t="s">
        <v>187</v>
      </c>
      <c r="C139" s="173"/>
      <c r="D139" s="173"/>
      <c r="E139" s="174"/>
      <c r="F139" s="31"/>
      <c r="G139" s="73"/>
    </row>
    <row r="140" spans="2:8" ht="36.75" customHeight="1" thickBot="1" x14ac:dyDescent="0.75">
      <c r="B140" s="137" t="s">
        <v>11</v>
      </c>
      <c r="C140" s="138" t="s">
        <v>96</v>
      </c>
      <c r="D140" s="136" t="s">
        <v>97</v>
      </c>
      <c r="E140" s="136" t="s">
        <v>98</v>
      </c>
      <c r="F140" s="31"/>
      <c r="G140" s="73"/>
    </row>
    <row r="141" spans="2:8" ht="21.6" x14ac:dyDescent="0.7">
      <c r="B141" s="133" t="s">
        <v>99</v>
      </c>
      <c r="C141" s="135" t="s">
        <v>100</v>
      </c>
      <c r="D141" s="202">
        <v>11</v>
      </c>
      <c r="E141" s="203">
        <v>12</v>
      </c>
      <c r="F141" s="31"/>
      <c r="G141" s="73"/>
    </row>
    <row r="142" spans="2:8" ht="21.6" x14ac:dyDescent="0.7">
      <c r="B142" s="132" t="s">
        <v>18</v>
      </c>
      <c r="C142" s="131" t="s">
        <v>100</v>
      </c>
      <c r="D142" s="204">
        <v>17</v>
      </c>
      <c r="E142" s="205">
        <v>16</v>
      </c>
      <c r="F142" s="31"/>
      <c r="G142" s="73"/>
    </row>
    <row r="143" spans="2:8" ht="21.6" x14ac:dyDescent="0.7">
      <c r="B143" s="132" t="s">
        <v>101</v>
      </c>
      <c r="C143" s="131" t="s">
        <v>100</v>
      </c>
      <c r="D143" s="204">
        <v>5</v>
      </c>
      <c r="E143" s="205">
        <v>10</v>
      </c>
      <c r="F143" s="31"/>
    </row>
    <row r="144" spans="2:8" ht="21.6" x14ac:dyDescent="0.7">
      <c r="B144" s="132" t="s">
        <v>102</v>
      </c>
      <c r="C144" s="131" t="s">
        <v>100</v>
      </c>
      <c r="D144" s="204">
        <v>6</v>
      </c>
      <c r="E144" s="205">
        <v>4</v>
      </c>
      <c r="F144" s="31"/>
    </row>
    <row r="145" spans="2:7" ht="21.6" x14ac:dyDescent="0.7">
      <c r="B145" s="132" t="s">
        <v>95</v>
      </c>
      <c r="C145" s="131" t="s">
        <v>100</v>
      </c>
      <c r="D145" s="204">
        <v>11</v>
      </c>
      <c r="E145" s="205">
        <v>8</v>
      </c>
      <c r="F145" s="31"/>
    </row>
    <row r="146" spans="2:7" ht="21.6" x14ac:dyDescent="0.7">
      <c r="B146" s="132" t="s">
        <v>19</v>
      </c>
      <c r="C146" s="131" t="s">
        <v>100</v>
      </c>
      <c r="D146" s="204">
        <v>8</v>
      </c>
      <c r="E146" s="205">
        <v>13</v>
      </c>
      <c r="F146" s="31"/>
    </row>
    <row r="147" spans="2:7" ht="22.2" thickBot="1" x14ac:dyDescent="0.75">
      <c r="B147" s="134" t="s">
        <v>20</v>
      </c>
      <c r="C147" s="3" t="s">
        <v>103</v>
      </c>
      <c r="D147" s="206">
        <v>114</v>
      </c>
      <c r="E147" s="207">
        <v>66</v>
      </c>
      <c r="F147" s="31"/>
    </row>
    <row r="148" spans="2:7" ht="22.2" thickBot="1" x14ac:dyDescent="0.75">
      <c r="B148" s="139" t="s">
        <v>104</v>
      </c>
      <c r="C148" s="140"/>
      <c r="D148" s="208">
        <f>+AVERAGE(D141:D147)</f>
        <v>24.571428571428573</v>
      </c>
      <c r="E148" s="209">
        <f>+AVERAGE(E141:E147)</f>
        <v>18.428571428571427</v>
      </c>
      <c r="F148" s="31"/>
    </row>
    <row r="149" spans="2:7" ht="21.6" x14ac:dyDescent="0.7">
      <c r="B149" s="132" t="s">
        <v>14</v>
      </c>
      <c r="C149" s="131" t="s">
        <v>105</v>
      </c>
      <c r="D149" s="204">
        <v>22</v>
      </c>
      <c r="E149" s="205">
        <v>18</v>
      </c>
      <c r="F149" s="31"/>
    </row>
    <row r="150" spans="2:7" ht="21.6" x14ac:dyDescent="0.7">
      <c r="B150" s="132" t="s">
        <v>131</v>
      </c>
      <c r="C150" s="131" t="s">
        <v>105</v>
      </c>
      <c r="D150" s="204">
        <v>14</v>
      </c>
      <c r="E150" s="205">
        <v>13</v>
      </c>
      <c r="F150" s="31"/>
    </row>
    <row r="151" spans="2:7" ht="21.6" x14ac:dyDescent="0.7">
      <c r="B151" s="132" t="s">
        <v>106</v>
      </c>
      <c r="C151" s="131" t="s">
        <v>105</v>
      </c>
      <c r="D151" s="204">
        <v>6</v>
      </c>
      <c r="E151" s="205">
        <v>13</v>
      </c>
      <c r="F151" s="31"/>
    </row>
    <row r="152" spans="2:7" ht="21.6" x14ac:dyDescent="0.7">
      <c r="B152" s="132" t="s">
        <v>132</v>
      </c>
      <c r="C152" s="131" t="s">
        <v>105</v>
      </c>
      <c r="D152" s="204">
        <v>13</v>
      </c>
      <c r="E152" s="205">
        <v>15</v>
      </c>
      <c r="F152" s="31"/>
    </row>
    <row r="153" spans="2:7" ht="21.6" x14ac:dyDescent="0.7">
      <c r="B153" s="132" t="s">
        <v>21</v>
      </c>
      <c r="C153" s="131" t="s">
        <v>105</v>
      </c>
      <c r="D153" s="204">
        <v>8</v>
      </c>
      <c r="E153" s="205">
        <v>5</v>
      </c>
      <c r="F153" s="31"/>
    </row>
    <row r="154" spans="2:7" ht="21.6" x14ac:dyDescent="0.7">
      <c r="B154" s="132" t="s">
        <v>12</v>
      </c>
      <c r="C154" s="131" t="s">
        <v>105</v>
      </c>
      <c r="D154" s="204">
        <v>10</v>
      </c>
      <c r="E154" s="205">
        <v>4</v>
      </c>
      <c r="F154" s="31"/>
    </row>
    <row r="155" spans="2:7" ht="21.6" x14ac:dyDescent="0.7">
      <c r="B155" s="132" t="s">
        <v>22</v>
      </c>
      <c r="C155" s="131" t="s">
        <v>105</v>
      </c>
      <c r="D155" s="204">
        <v>7</v>
      </c>
      <c r="E155" s="205">
        <v>7</v>
      </c>
      <c r="F155" s="31"/>
    </row>
    <row r="156" spans="2:7" ht="21.6" x14ac:dyDescent="0.7">
      <c r="B156" s="132" t="s">
        <v>107</v>
      </c>
      <c r="C156" s="131" t="s">
        <v>105</v>
      </c>
      <c r="D156" s="204">
        <v>17</v>
      </c>
      <c r="E156" s="205">
        <v>7</v>
      </c>
      <c r="F156" s="31"/>
      <c r="G156" s="75"/>
    </row>
    <row r="157" spans="2:7" ht="22.2" thickBot="1" x14ac:dyDescent="0.75">
      <c r="B157" s="132" t="s">
        <v>108</v>
      </c>
      <c r="C157" s="131" t="s">
        <v>105</v>
      </c>
      <c r="D157" s="204">
        <v>19</v>
      </c>
      <c r="E157" s="205">
        <v>15</v>
      </c>
      <c r="F157" s="31"/>
      <c r="G157" s="75"/>
    </row>
    <row r="158" spans="2:7" ht="22.2" thickBot="1" x14ac:dyDescent="0.75">
      <c r="B158" s="139" t="s">
        <v>104</v>
      </c>
      <c r="C158" s="140"/>
      <c r="D158" s="208">
        <f>+AVERAGE(D149:D157)</f>
        <v>12.888888888888889</v>
      </c>
      <c r="E158" s="209">
        <f>+AVERAGE(E149:E157)</f>
        <v>10.777777777777779</v>
      </c>
      <c r="F158" s="31"/>
      <c r="G158" s="75"/>
    </row>
    <row r="159" spans="2:7" ht="21.6" x14ac:dyDescent="0.7">
      <c r="B159" s="132" t="s">
        <v>109</v>
      </c>
      <c r="C159" s="131" t="s">
        <v>110</v>
      </c>
      <c r="D159" s="204">
        <v>9</v>
      </c>
      <c r="E159" s="205">
        <v>5</v>
      </c>
      <c r="F159" s="31"/>
    </row>
    <row r="160" spans="2:7" ht="21.6" x14ac:dyDescent="0.7">
      <c r="B160" s="132" t="s">
        <v>16</v>
      </c>
      <c r="C160" s="131" t="s">
        <v>110</v>
      </c>
      <c r="D160" s="204">
        <v>12</v>
      </c>
      <c r="E160" s="205">
        <v>16</v>
      </c>
      <c r="F160" s="31"/>
    </row>
    <row r="161" spans="2:6" ht="21.6" x14ac:dyDescent="0.7">
      <c r="B161" s="132" t="s">
        <v>111</v>
      </c>
      <c r="C161" s="131" t="s">
        <v>110</v>
      </c>
      <c r="D161" s="204">
        <v>2</v>
      </c>
      <c r="E161" s="205">
        <v>5</v>
      </c>
      <c r="F161" s="31"/>
    </row>
    <row r="162" spans="2:6" ht="21.6" x14ac:dyDescent="0.7">
      <c r="B162" s="132" t="s">
        <v>112</v>
      </c>
      <c r="C162" s="131" t="s">
        <v>110</v>
      </c>
      <c r="D162" s="204">
        <v>14</v>
      </c>
      <c r="E162" s="205">
        <v>11</v>
      </c>
      <c r="F162" s="31"/>
    </row>
    <row r="163" spans="2:6" ht="21.6" x14ac:dyDescent="0.7">
      <c r="B163" s="132" t="s">
        <v>15</v>
      </c>
      <c r="C163" s="131" t="s">
        <v>110</v>
      </c>
      <c r="D163" s="204">
        <v>10</v>
      </c>
      <c r="E163" s="205">
        <v>1</v>
      </c>
      <c r="F163" s="31"/>
    </row>
    <row r="164" spans="2:6" ht="21.6" x14ac:dyDescent="0.7">
      <c r="B164" s="132" t="s">
        <v>113</v>
      </c>
      <c r="C164" s="131" t="s">
        <v>110</v>
      </c>
      <c r="D164" s="204">
        <v>11</v>
      </c>
      <c r="E164" s="205">
        <v>7</v>
      </c>
      <c r="F164" s="31"/>
    </row>
    <row r="165" spans="2:6" ht="21.6" x14ac:dyDescent="0.7">
      <c r="B165" s="132" t="s">
        <v>133</v>
      </c>
      <c r="C165" s="131" t="s">
        <v>110</v>
      </c>
      <c r="D165" s="204">
        <v>4</v>
      </c>
      <c r="E165" s="205">
        <v>19</v>
      </c>
      <c r="F165" s="31"/>
    </row>
    <row r="166" spans="2:6" ht="22.2" thickBot="1" x14ac:dyDescent="0.75">
      <c r="B166" s="132" t="s">
        <v>23</v>
      </c>
      <c r="C166" s="131" t="s">
        <v>110</v>
      </c>
      <c r="D166" s="204">
        <v>11</v>
      </c>
      <c r="E166" s="205">
        <v>6</v>
      </c>
      <c r="F166" s="31"/>
    </row>
    <row r="167" spans="2:6" ht="22.2" thickBot="1" x14ac:dyDescent="0.75">
      <c r="B167" s="139" t="s">
        <v>104</v>
      </c>
      <c r="C167" s="140"/>
      <c r="D167" s="208">
        <f>+AVERAGE(D159:D166)</f>
        <v>9.125</v>
      </c>
      <c r="E167" s="209">
        <f>+AVERAGE(E159:E166)</f>
        <v>8.75</v>
      </c>
      <c r="F167" s="31"/>
    </row>
    <row r="168" spans="2:6" ht="21.6" x14ac:dyDescent="0.7">
      <c r="B168" s="132" t="s">
        <v>114</v>
      </c>
      <c r="C168" s="131" t="s">
        <v>115</v>
      </c>
      <c r="D168" s="204">
        <v>1</v>
      </c>
      <c r="E168" s="205">
        <v>3</v>
      </c>
      <c r="F168" s="31"/>
    </row>
    <row r="169" spans="2:6" ht="21.6" x14ac:dyDescent="0.7">
      <c r="B169" s="132" t="s">
        <v>116</v>
      </c>
      <c r="C169" s="131" t="s">
        <v>115</v>
      </c>
      <c r="D169" s="204">
        <v>7</v>
      </c>
      <c r="E169" s="205">
        <v>8</v>
      </c>
      <c r="F169" s="31"/>
    </row>
    <row r="170" spans="2:6" ht="21.6" x14ac:dyDescent="0.7">
      <c r="B170" s="132" t="s">
        <v>117</v>
      </c>
      <c r="C170" s="131" t="s">
        <v>115</v>
      </c>
      <c r="D170" s="204">
        <v>10</v>
      </c>
      <c r="E170" s="205">
        <v>10</v>
      </c>
      <c r="F170" s="31"/>
    </row>
    <row r="171" spans="2:6" ht="21.6" x14ac:dyDescent="0.7">
      <c r="B171" s="132" t="s">
        <v>118</v>
      </c>
      <c r="C171" s="131" t="s">
        <v>115</v>
      </c>
      <c r="D171" s="204">
        <v>3</v>
      </c>
      <c r="E171" s="205">
        <v>4</v>
      </c>
      <c r="F171" s="31"/>
    </row>
    <row r="172" spans="2:6" ht="21.6" x14ac:dyDescent="0.7">
      <c r="B172" s="132" t="s">
        <v>119</v>
      </c>
      <c r="C172" s="131" t="s">
        <v>115</v>
      </c>
      <c r="D172" s="204">
        <v>4</v>
      </c>
      <c r="E172" s="205">
        <v>3</v>
      </c>
      <c r="F172" s="31"/>
    </row>
    <row r="173" spans="2:6" ht="21.6" x14ac:dyDescent="0.7">
      <c r="B173" s="132" t="s">
        <v>24</v>
      </c>
      <c r="C173" s="131" t="s">
        <v>115</v>
      </c>
      <c r="D173" s="204">
        <v>10</v>
      </c>
      <c r="E173" s="205">
        <v>7</v>
      </c>
      <c r="F173" s="31"/>
    </row>
    <row r="174" spans="2:6" ht="21.6" x14ac:dyDescent="0.7">
      <c r="B174" s="132" t="s">
        <v>134</v>
      </c>
      <c r="C174" s="131" t="s">
        <v>115</v>
      </c>
      <c r="D174" s="204">
        <v>9</v>
      </c>
      <c r="E174" s="205">
        <v>7</v>
      </c>
      <c r="F174" s="31"/>
    </row>
    <row r="175" spans="2:6" ht="21.6" x14ac:dyDescent="0.7">
      <c r="B175" s="132" t="s">
        <v>25</v>
      </c>
      <c r="C175" s="131" t="s">
        <v>115</v>
      </c>
      <c r="D175" s="204">
        <v>7</v>
      </c>
      <c r="E175" s="205">
        <v>3</v>
      </c>
      <c r="F175" s="31"/>
    </row>
    <row r="176" spans="2:6" ht="22.2" thickBot="1" x14ac:dyDescent="0.75">
      <c r="B176" s="132" t="s">
        <v>120</v>
      </c>
      <c r="C176" s="131" t="s">
        <v>115</v>
      </c>
      <c r="D176" s="204">
        <v>3</v>
      </c>
      <c r="E176" s="205">
        <v>5</v>
      </c>
      <c r="F176" s="31"/>
    </row>
    <row r="177" spans="2:6" ht="22.2" thickBot="1" x14ac:dyDescent="0.75">
      <c r="B177" s="139" t="s">
        <v>104</v>
      </c>
      <c r="C177" s="140"/>
      <c r="D177" s="208">
        <f>+AVERAGE(D168:D176)</f>
        <v>6</v>
      </c>
      <c r="E177" s="209">
        <f>+AVERAGE(E168:E176)</f>
        <v>5.5555555555555554</v>
      </c>
      <c r="F177" s="31"/>
    </row>
    <row r="178" spans="2:6" ht="21.6" x14ac:dyDescent="0.7">
      <c r="B178" s="132" t="s">
        <v>13</v>
      </c>
      <c r="C178" s="131" t="s">
        <v>121</v>
      </c>
      <c r="D178" s="204">
        <v>12</v>
      </c>
      <c r="E178" s="205">
        <v>8</v>
      </c>
      <c r="F178" s="31"/>
    </row>
    <row r="179" spans="2:6" ht="21.6" x14ac:dyDescent="0.7">
      <c r="B179" s="132" t="s">
        <v>26</v>
      </c>
      <c r="C179" s="131" t="s">
        <v>121</v>
      </c>
      <c r="D179" s="204">
        <v>3</v>
      </c>
      <c r="E179" s="205">
        <v>7</v>
      </c>
      <c r="F179" s="31"/>
    </row>
    <row r="180" spans="2:6" ht="21.6" x14ac:dyDescent="0.7">
      <c r="B180" s="132" t="s">
        <v>27</v>
      </c>
      <c r="C180" s="131" t="s">
        <v>121</v>
      </c>
      <c r="D180" s="204">
        <v>7</v>
      </c>
      <c r="E180" s="205">
        <v>6</v>
      </c>
      <c r="F180" s="31"/>
    </row>
    <row r="181" spans="2:6" ht="21.6" x14ac:dyDescent="0.7">
      <c r="B181" s="132" t="s">
        <v>122</v>
      </c>
      <c r="C181" s="131" t="s">
        <v>121</v>
      </c>
      <c r="D181" s="204">
        <v>2</v>
      </c>
      <c r="E181" s="205">
        <v>0</v>
      </c>
      <c r="F181" s="31"/>
    </row>
    <row r="182" spans="2:6" ht="21.6" x14ac:dyDescent="0.7">
      <c r="B182" s="132" t="s">
        <v>123</v>
      </c>
      <c r="C182" s="131" t="s">
        <v>121</v>
      </c>
      <c r="D182" s="204">
        <v>2</v>
      </c>
      <c r="E182" s="205">
        <v>2</v>
      </c>
      <c r="F182" s="31"/>
    </row>
    <row r="183" spans="2:6" ht="21.6" x14ac:dyDescent="0.7">
      <c r="B183" s="132" t="s">
        <v>28</v>
      </c>
      <c r="C183" s="131" t="s">
        <v>121</v>
      </c>
      <c r="D183" s="204">
        <v>7</v>
      </c>
      <c r="E183" s="205">
        <v>1</v>
      </c>
      <c r="F183" s="31"/>
    </row>
    <row r="184" spans="2:6" ht="21.6" x14ac:dyDescent="0.7">
      <c r="B184" s="132" t="s">
        <v>17</v>
      </c>
      <c r="C184" s="131" t="s">
        <v>121</v>
      </c>
      <c r="D184" s="204">
        <v>10</v>
      </c>
      <c r="E184" s="205">
        <v>3</v>
      </c>
      <c r="F184" s="31"/>
    </row>
    <row r="185" spans="2:6" ht="22.2" thickBot="1" x14ac:dyDescent="0.75">
      <c r="B185" s="134" t="s">
        <v>29</v>
      </c>
      <c r="C185" s="3" t="s">
        <v>121</v>
      </c>
      <c r="D185" s="206">
        <v>10</v>
      </c>
      <c r="E185" s="207">
        <v>13</v>
      </c>
      <c r="F185" s="31"/>
    </row>
    <row r="186" spans="2:6" ht="22.2" thickBot="1" x14ac:dyDescent="0.75">
      <c r="B186" s="139" t="s">
        <v>104</v>
      </c>
      <c r="C186" s="140"/>
      <c r="D186" s="208">
        <f>+AVERAGE(D178:D185)</f>
        <v>6.625</v>
      </c>
      <c r="E186" s="209">
        <f>+AVERAGE(E178:E185)</f>
        <v>5</v>
      </c>
      <c r="F186" s="31"/>
    </row>
    <row r="187" spans="2:6" ht="21.6" x14ac:dyDescent="0.7">
      <c r="B187" s="31"/>
      <c r="D187" s="76"/>
      <c r="E187" s="76"/>
      <c r="F187" s="31"/>
    </row>
    <row r="189" spans="2:6" ht="21.6" x14ac:dyDescent="0.7">
      <c r="C189" s="141" t="s">
        <v>153</v>
      </c>
      <c r="D189" s="142"/>
      <c r="E189" s="143"/>
    </row>
    <row r="191" spans="2:6" ht="22.2" thickBot="1" x14ac:dyDescent="0.75">
      <c r="B191" s="154" t="s">
        <v>48</v>
      </c>
      <c r="C191" s="155"/>
    </row>
    <row r="192" spans="2:6" ht="22.2" thickBot="1" x14ac:dyDescent="0.75">
      <c r="B192" s="77" t="s">
        <v>10</v>
      </c>
      <c r="C192" s="78" t="s">
        <v>49</v>
      </c>
      <c r="D192" s="78" t="s">
        <v>11</v>
      </c>
      <c r="E192" s="78" t="s">
        <v>50</v>
      </c>
      <c r="F192" s="79" t="s">
        <v>51</v>
      </c>
    </row>
    <row r="193" spans="2:6" x14ac:dyDescent="0.65">
      <c r="B193" s="120">
        <v>45688</v>
      </c>
      <c r="C193" s="60" t="s">
        <v>183</v>
      </c>
      <c r="D193" s="60" t="s">
        <v>94</v>
      </c>
      <c r="E193" s="60" t="s">
        <v>145</v>
      </c>
      <c r="F193" s="80">
        <v>391</v>
      </c>
    </row>
    <row r="194" spans="2:6" ht="22.2" thickBot="1" x14ac:dyDescent="0.75">
      <c r="B194" s="81" t="s">
        <v>52</v>
      </c>
      <c r="C194" s="82"/>
      <c r="D194" s="82"/>
      <c r="E194" s="82"/>
      <c r="F194" s="83">
        <f>SUM(F193:F193)</f>
        <v>391</v>
      </c>
    </row>
    <row r="195" spans="2:6" ht="22.2" thickBot="1" x14ac:dyDescent="0.75">
      <c r="B195" s="38"/>
      <c r="C195" s="38"/>
      <c r="D195" s="38"/>
      <c r="E195" s="38"/>
      <c r="F195" s="38"/>
    </row>
    <row r="196" spans="2:6" ht="22.2" thickBot="1" x14ac:dyDescent="0.75">
      <c r="B196" s="150" t="s">
        <v>53</v>
      </c>
      <c r="C196" s="151"/>
    </row>
    <row r="197" spans="2:6" ht="22.2" thickBot="1" x14ac:dyDescent="0.75">
      <c r="B197" s="84" t="s">
        <v>10</v>
      </c>
      <c r="C197" s="85" t="s">
        <v>11</v>
      </c>
      <c r="D197" s="86" t="s">
        <v>54</v>
      </c>
      <c r="E197" s="86" t="s">
        <v>55</v>
      </c>
      <c r="F197" s="79" t="s">
        <v>56</v>
      </c>
    </row>
    <row r="198" spans="2:6" x14ac:dyDescent="0.65">
      <c r="B198" s="87">
        <v>45688</v>
      </c>
      <c r="C198" s="74" t="s">
        <v>116</v>
      </c>
      <c r="D198" s="88">
        <v>1411</v>
      </c>
      <c r="E198" s="88">
        <v>186.10000000000002</v>
      </c>
      <c r="F198" s="89">
        <f>E198/D198</f>
        <v>0.13189227498228209</v>
      </c>
    </row>
    <row r="199" spans="2:6" x14ac:dyDescent="0.65">
      <c r="B199" s="90">
        <v>45688</v>
      </c>
      <c r="C199" s="200" t="s">
        <v>94</v>
      </c>
      <c r="D199" s="42">
        <v>3131.44</v>
      </c>
      <c r="E199" s="42">
        <v>389.04</v>
      </c>
      <c r="F199" s="89">
        <f>E199/D199</f>
        <v>0.12423677285849322</v>
      </c>
    </row>
    <row r="200" spans="2:6" x14ac:dyDescent="0.65">
      <c r="B200" s="90">
        <v>45688</v>
      </c>
      <c r="C200" s="200" t="s">
        <v>92</v>
      </c>
      <c r="D200" s="42">
        <v>381856.5</v>
      </c>
      <c r="E200" s="42">
        <v>116482.68000000018</v>
      </c>
      <c r="F200" s="89">
        <f>E200/D200</f>
        <v>0.30504307246308543</v>
      </c>
    </row>
    <row r="201" spans="2:6" x14ac:dyDescent="0.65">
      <c r="B201" s="90">
        <v>45688</v>
      </c>
      <c r="C201" s="33" t="s">
        <v>111</v>
      </c>
      <c r="D201" s="42">
        <v>7175.4000000000005</v>
      </c>
      <c r="E201" s="42">
        <v>727.47</v>
      </c>
      <c r="F201" s="89">
        <f>E201/D201</f>
        <v>0.10138389497449619</v>
      </c>
    </row>
    <row r="202" spans="2:6" x14ac:dyDescent="0.65">
      <c r="B202" s="90">
        <v>45688</v>
      </c>
      <c r="C202" s="33" t="s">
        <v>102</v>
      </c>
      <c r="D202" s="42">
        <v>183</v>
      </c>
      <c r="E202" s="42">
        <v>1.83</v>
      </c>
      <c r="F202" s="89">
        <f>E202/D202</f>
        <v>0.01</v>
      </c>
    </row>
    <row r="203" spans="2:6" x14ac:dyDescent="0.65">
      <c r="B203" s="90">
        <v>45688</v>
      </c>
      <c r="C203" s="33" t="s">
        <v>112</v>
      </c>
      <c r="D203" s="42">
        <v>364</v>
      </c>
      <c r="E203" s="42">
        <v>36.400000000000006</v>
      </c>
      <c r="F203" s="89">
        <f>E203/D203</f>
        <v>0.10000000000000002</v>
      </c>
    </row>
    <row r="204" spans="2:6" x14ac:dyDescent="0.65">
      <c r="B204" s="90">
        <v>45688</v>
      </c>
      <c r="C204" s="33" t="s">
        <v>26</v>
      </c>
      <c r="D204" s="42">
        <v>31800</v>
      </c>
      <c r="E204" s="42">
        <v>3180</v>
      </c>
      <c r="F204" s="89">
        <f t="shared" ref="F204:F211" si="1">E204/D204</f>
        <v>0.1</v>
      </c>
    </row>
    <row r="205" spans="2:6" x14ac:dyDescent="0.65">
      <c r="B205" s="90">
        <v>45688</v>
      </c>
      <c r="C205" s="33" t="s">
        <v>27</v>
      </c>
      <c r="D205" s="42">
        <v>3401.31</v>
      </c>
      <c r="E205" s="42">
        <v>201.42999999999998</v>
      </c>
      <c r="F205" s="89">
        <f t="shared" si="1"/>
        <v>5.9221300028518421E-2</v>
      </c>
    </row>
    <row r="206" spans="2:6" x14ac:dyDescent="0.65">
      <c r="B206" s="90">
        <v>45688</v>
      </c>
      <c r="C206" s="33" t="s">
        <v>15</v>
      </c>
      <c r="D206" s="42">
        <v>2589.13</v>
      </c>
      <c r="E206" s="42">
        <v>51.78</v>
      </c>
      <c r="F206" s="89">
        <f t="shared" si="1"/>
        <v>1.9998995801678555E-2</v>
      </c>
    </row>
    <row r="207" spans="2:6" x14ac:dyDescent="0.65">
      <c r="B207" s="90">
        <v>45688</v>
      </c>
      <c r="C207" s="33" t="s">
        <v>90</v>
      </c>
      <c r="D207" s="42">
        <v>20294.63</v>
      </c>
      <c r="E207" s="42">
        <v>405.91000000000008</v>
      </c>
      <c r="F207" s="89">
        <f t="shared" si="1"/>
        <v>2.0000857369658873E-2</v>
      </c>
    </row>
    <row r="208" spans="2:6" x14ac:dyDescent="0.65">
      <c r="B208" s="90">
        <v>45688</v>
      </c>
      <c r="C208" s="33" t="s">
        <v>21</v>
      </c>
      <c r="D208" s="42">
        <v>9326.2000000000007</v>
      </c>
      <c r="E208" s="42">
        <v>566.01999999999987</v>
      </c>
      <c r="F208" s="89">
        <f t="shared" si="1"/>
        <v>6.0691385558962904E-2</v>
      </c>
    </row>
    <row r="209" spans="2:11" x14ac:dyDescent="0.65">
      <c r="B209" s="90">
        <v>45688</v>
      </c>
      <c r="C209" s="33" t="s">
        <v>113</v>
      </c>
      <c r="D209" s="42">
        <v>549</v>
      </c>
      <c r="E209" s="42">
        <v>10.98</v>
      </c>
      <c r="F209" s="89">
        <f t="shared" si="1"/>
        <v>0.02</v>
      </c>
    </row>
    <row r="210" spans="2:11" x14ac:dyDescent="0.65">
      <c r="B210" s="90">
        <v>45688</v>
      </c>
      <c r="C210" s="33" t="s">
        <v>182</v>
      </c>
      <c r="D210" s="42">
        <v>913.6</v>
      </c>
      <c r="E210" s="42">
        <v>1.8299999999999998</v>
      </c>
      <c r="F210" s="89">
        <f t="shared" si="1"/>
        <v>2.0030647985989488E-3</v>
      </c>
    </row>
    <row r="211" spans="2:11" x14ac:dyDescent="0.65">
      <c r="B211" s="90">
        <v>45688</v>
      </c>
      <c r="C211" s="33" t="s">
        <v>17</v>
      </c>
      <c r="D211" s="42">
        <v>599.6</v>
      </c>
      <c r="E211" s="42">
        <v>11.99</v>
      </c>
      <c r="F211" s="89">
        <f t="shared" si="1"/>
        <v>1.9996664442961973E-2</v>
      </c>
    </row>
    <row r="212" spans="2:11" x14ac:dyDescent="0.65">
      <c r="B212" s="90">
        <v>45688</v>
      </c>
      <c r="C212" s="33" t="s">
        <v>25</v>
      </c>
      <c r="D212" s="42">
        <v>708.5</v>
      </c>
      <c r="E212" s="42">
        <v>35.42</v>
      </c>
      <c r="F212" s="89">
        <f>E212/D212</f>
        <v>4.999294283697954E-2</v>
      </c>
    </row>
    <row r="213" spans="2:11" x14ac:dyDescent="0.65">
      <c r="B213" s="90">
        <v>45688</v>
      </c>
      <c r="C213" s="33" t="s">
        <v>95</v>
      </c>
      <c r="D213" s="42">
        <v>12705.25</v>
      </c>
      <c r="E213" s="42">
        <v>254.10000000000002</v>
      </c>
      <c r="F213" s="89">
        <f>E213/D213</f>
        <v>1.9999606461895674E-2</v>
      </c>
    </row>
    <row r="214" spans="2:11" x14ac:dyDescent="0.65">
      <c r="B214" s="90">
        <v>45688</v>
      </c>
      <c r="C214" s="33" t="s">
        <v>107</v>
      </c>
      <c r="D214" s="42">
        <v>3176.07</v>
      </c>
      <c r="E214" s="42">
        <v>105.17999999999999</v>
      </c>
      <c r="F214" s="89">
        <f t="shared" ref="F214:F216" si="2">E214/D214</f>
        <v>3.3116398568041633E-2</v>
      </c>
    </row>
    <row r="215" spans="2:11" x14ac:dyDescent="0.65">
      <c r="B215" s="90">
        <v>45688</v>
      </c>
      <c r="C215" s="33" t="s">
        <v>12</v>
      </c>
      <c r="D215" s="42">
        <v>52965</v>
      </c>
      <c r="E215" s="42">
        <v>6214.91</v>
      </c>
      <c r="F215" s="89">
        <f t="shared" si="2"/>
        <v>0.11733994147078258</v>
      </c>
    </row>
    <row r="216" spans="2:11" x14ac:dyDescent="0.65">
      <c r="B216" s="90">
        <v>45688</v>
      </c>
      <c r="C216" s="33" t="s">
        <v>19</v>
      </c>
      <c r="D216" s="42">
        <v>4500.5</v>
      </c>
      <c r="E216" s="42">
        <v>225.03</v>
      </c>
      <c r="F216" s="89">
        <f t="shared" si="2"/>
        <v>5.0001110987668039E-2</v>
      </c>
    </row>
    <row r="217" spans="2:11" x14ac:dyDescent="0.65">
      <c r="B217" s="90">
        <v>45688</v>
      </c>
      <c r="C217" s="33" t="s">
        <v>20</v>
      </c>
      <c r="D217" s="42">
        <v>8470</v>
      </c>
      <c r="E217" s="42">
        <v>2541</v>
      </c>
      <c r="F217" s="89">
        <f t="shared" ref="F217" si="3">E217/D217</f>
        <v>0.3</v>
      </c>
    </row>
    <row r="218" spans="2:11" ht="22.2" thickBot="1" x14ac:dyDescent="0.75">
      <c r="B218" s="81" t="s">
        <v>52</v>
      </c>
      <c r="C218" s="82"/>
      <c r="D218" s="91">
        <f>SUM(D198:D217)</f>
        <v>546120.13</v>
      </c>
      <c r="E218" s="91">
        <f>SUM(E198:E217)</f>
        <v>131629.10000000018</v>
      </c>
      <c r="F218" s="92">
        <f>SUM(F198:F217)</f>
        <v>1.6449182836041039</v>
      </c>
    </row>
    <row r="219" spans="2:11" ht="21.6" thickBot="1" x14ac:dyDescent="0.7">
      <c r="B219" s="33"/>
      <c r="C219" s="33"/>
      <c r="D219" s="33"/>
      <c r="E219" s="33"/>
      <c r="F219" s="33"/>
    </row>
    <row r="220" spans="2:11" ht="22.2" thickBot="1" x14ac:dyDescent="0.75">
      <c r="B220" s="154" t="s">
        <v>66</v>
      </c>
      <c r="C220" s="155"/>
    </row>
    <row r="221" spans="2:11" ht="22.2" thickBot="1" x14ac:dyDescent="0.75">
      <c r="B221" s="160" t="s">
        <v>10</v>
      </c>
      <c r="C221" s="158" t="s">
        <v>49</v>
      </c>
      <c r="D221" s="148" t="s">
        <v>11</v>
      </c>
      <c r="E221" s="156" t="s">
        <v>67</v>
      </c>
      <c r="F221" s="157"/>
      <c r="G221" s="156" t="s">
        <v>68</v>
      </c>
      <c r="H221" s="157"/>
      <c r="I221" s="158" t="s">
        <v>69</v>
      </c>
      <c r="J221" s="158" t="s">
        <v>57</v>
      </c>
      <c r="K221" s="148" t="s">
        <v>73</v>
      </c>
    </row>
    <row r="222" spans="2:11" ht="22.2" thickBot="1" x14ac:dyDescent="0.75">
      <c r="B222" s="161"/>
      <c r="C222" s="159"/>
      <c r="D222" s="149"/>
      <c r="E222" s="77" t="s">
        <v>70</v>
      </c>
      <c r="F222" s="79" t="s">
        <v>71</v>
      </c>
      <c r="G222" s="77" t="s">
        <v>70</v>
      </c>
      <c r="H222" s="79" t="s">
        <v>71</v>
      </c>
      <c r="I222" s="159"/>
      <c r="J222" s="159"/>
      <c r="K222" s="149"/>
    </row>
    <row r="223" spans="2:11" x14ac:dyDescent="0.65">
      <c r="B223" s="93">
        <v>45688</v>
      </c>
      <c r="C223" s="6" t="s">
        <v>184</v>
      </c>
      <c r="D223" s="6" t="s">
        <v>185</v>
      </c>
      <c r="E223" s="94">
        <v>45688</v>
      </c>
      <c r="F223" s="95">
        <v>0.83940972222222221</v>
      </c>
      <c r="G223" s="94">
        <v>45688</v>
      </c>
      <c r="H223" s="95" t="s">
        <v>186</v>
      </c>
      <c r="I223" s="96">
        <v>1.25</v>
      </c>
      <c r="J223" s="6">
        <v>913</v>
      </c>
      <c r="K223" s="15" t="s">
        <v>140</v>
      </c>
    </row>
    <row r="224" spans="2:11" ht="22.2" thickBot="1" x14ac:dyDescent="0.75">
      <c r="B224" s="81" t="s">
        <v>52</v>
      </c>
      <c r="C224" s="82"/>
      <c r="D224" s="82"/>
      <c r="E224" s="97"/>
      <c r="F224" s="97"/>
      <c r="G224" s="97"/>
      <c r="H224" s="97"/>
      <c r="I224" s="98">
        <f>SUM(I223:I223)</f>
        <v>1.25</v>
      </c>
      <c r="J224" s="98">
        <f>SUM(J223:J223)</f>
        <v>913</v>
      </c>
      <c r="K224" s="99"/>
    </row>
    <row r="225" spans="2:6" ht="21.6" thickBot="1" x14ac:dyDescent="0.7">
      <c r="B225" s="33"/>
      <c r="C225" s="33"/>
      <c r="D225" s="33"/>
      <c r="E225" s="33"/>
      <c r="F225" s="33"/>
    </row>
    <row r="226" spans="2:6" ht="22.2" thickBot="1" x14ac:dyDescent="0.75">
      <c r="B226" s="150" t="s">
        <v>58</v>
      </c>
      <c r="C226" s="151"/>
    </row>
    <row r="227" spans="2:6" ht="22.2" thickBot="1" x14ac:dyDescent="0.75">
      <c r="B227" s="77" t="s">
        <v>10</v>
      </c>
      <c r="C227" s="78" t="s">
        <v>49</v>
      </c>
      <c r="D227" s="78" t="s">
        <v>11</v>
      </c>
      <c r="E227" s="78" t="s">
        <v>59</v>
      </c>
      <c r="F227" s="79" t="s">
        <v>57</v>
      </c>
    </row>
    <row r="228" spans="2:6" x14ac:dyDescent="0.65">
      <c r="B228" s="90">
        <v>45688</v>
      </c>
      <c r="C228" s="33" t="s">
        <v>176</v>
      </c>
      <c r="D228" s="33" t="s">
        <v>18</v>
      </c>
      <c r="E228" s="6">
        <v>1</v>
      </c>
      <c r="F228" s="100">
        <v>226</v>
      </c>
    </row>
    <row r="229" spans="2:6" x14ac:dyDescent="0.65">
      <c r="B229" s="90">
        <v>45688</v>
      </c>
      <c r="C229" s="33" t="s">
        <v>177</v>
      </c>
      <c r="D229" s="33" t="s">
        <v>94</v>
      </c>
      <c r="E229" s="6">
        <v>6.26</v>
      </c>
      <c r="F229" s="100">
        <v>1125</v>
      </c>
    </row>
    <row r="230" spans="2:6" x14ac:dyDescent="0.65">
      <c r="B230" s="90">
        <v>45688</v>
      </c>
      <c r="C230" s="33" t="s">
        <v>178</v>
      </c>
      <c r="D230" s="33" t="s">
        <v>101</v>
      </c>
      <c r="E230" s="6">
        <v>2.2599999999999998</v>
      </c>
      <c r="F230" s="100">
        <v>915</v>
      </c>
    </row>
    <row r="231" spans="2:6" x14ac:dyDescent="0.65">
      <c r="B231" s="90">
        <v>45688</v>
      </c>
      <c r="C231" s="33" t="s">
        <v>179</v>
      </c>
      <c r="D231" s="33" t="s">
        <v>180</v>
      </c>
      <c r="E231" s="6">
        <v>6.89</v>
      </c>
      <c r="F231" s="100">
        <v>3067</v>
      </c>
    </row>
    <row r="232" spans="2:6" x14ac:dyDescent="0.65">
      <c r="B232" s="90">
        <v>45688</v>
      </c>
      <c r="C232" s="33" t="s">
        <v>181</v>
      </c>
      <c r="D232" s="33" t="s">
        <v>24</v>
      </c>
      <c r="E232" s="6">
        <v>1.1000000000000001</v>
      </c>
      <c r="F232" s="100">
        <v>413</v>
      </c>
    </row>
    <row r="233" spans="2:6" ht="22.2" thickBot="1" x14ac:dyDescent="0.75">
      <c r="B233" s="81" t="s">
        <v>52</v>
      </c>
      <c r="C233" s="82"/>
      <c r="D233" s="82"/>
      <c r="E233" s="98">
        <f>SUM(E228:E228)</f>
        <v>1</v>
      </c>
      <c r="F233" s="105">
        <f>SUM(F228:F228)</f>
        <v>226</v>
      </c>
    </row>
  </sheetData>
  <mergeCells count="28">
    <mergeCell ref="C221:C222"/>
    <mergeCell ref="D221:D222"/>
    <mergeCell ref="G6:G7"/>
    <mergeCell ref="D6:D7"/>
    <mergeCell ref="C6:C7"/>
    <mergeCell ref="B139:E139"/>
    <mergeCell ref="B50:C50"/>
    <mergeCell ref="B63:C63"/>
    <mergeCell ref="B79:C79"/>
    <mergeCell ref="B92:C92"/>
    <mergeCell ref="B105:C105"/>
    <mergeCell ref="B37:C37"/>
    <mergeCell ref="C2:E2"/>
    <mergeCell ref="B4:C4"/>
    <mergeCell ref="E6:F6"/>
    <mergeCell ref="K221:K222"/>
    <mergeCell ref="B226:C226"/>
    <mergeCell ref="B34:C34"/>
    <mergeCell ref="C189:E189"/>
    <mergeCell ref="B191:C191"/>
    <mergeCell ref="B196:C196"/>
    <mergeCell ref="E221:F221"/>
    <mergeCell ref="G221:H221"/>
    <mergeCell ref="I221:I222"/>
    <mergeCell ref="J221:J222"/>
    <mergeCell ref="B220:C220"/>
    <mergeCell ref="B221:B222"/>
    <mergeCell ref="B6:B7"/>
  </mergeCells>
  <conditionalFormatting sqref="D187:E187">
    <cfRule type="cellIs" dxfId="1" priority="2" operator="greaterThan">
      <formula>15</formula>
    </cfRule>
  </conditionalFormatting>
  <conditionalFormatting sqref="D141:E186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34" fitToHeight="2" orientation="portrait" r:id="rId1"/>
  <rowBreaks count="1" manualBreakCount="1">
    <brk id="1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7"/>
  <sheetViews>
    <sheetView topLeftCell="A7" zoomScaleNormal="100" workbookViewId="0">
      <selection activeCell="I8" sqref="B3:I17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36.6640625" bestFit="1" customWidth="1"/>
  </cols>
  <sheetData>
    <row r="3" spans="2:9" ht="21.6" x14ac:dyDescent="0.7">
      <c r="B3" s="175" t="s">
        <v>172</v>
      </c>
      <c r="C3" s="176"/>
    </row>
    <row r="4" spans="2:9" ht="22.2" thickBot="1" x14ac:dyDescent="0.75">
      <c r="B4" s="10" t="s">
        <v>37</v>
      </c>
    </row>
    <row r="5" spans="2:9" ht="65.400000000000006" thickBot="1" x14ac:dyDescent="0.7">
      <c r="B5" s="12" t="s">
        <v>10</v>
      </c>
      <c r="C5" s="13" t="s">
        <v>11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4" t="s">
        <v>43</v>
      </c>
    </row>
    <row r="6" spans="2:9" ht="63" x14ac:dyDescent="0.65">
      <c r="B6" s="21">
        <v>45688</v>
      </c>
      <c r="C6" s="16" t="s">
        <v>167</v>
      </c>
      <c r="D6" s="22">
        <v>2</v>
      </c>
      <c r="E6" s="23">
        <v>1813</v>
      </c>
      <c r="F6" s="22">
        <v>2</v>
      </c>
      <c r="G6" s="22">
        <v>1675</v>
      </c>
      <c r="H6" s="23">
        <v>138</v>
      </c>
      <c r="I6" s="119" t="s">
        <v>173</v>
      </c>
    </row>
    <row r="7" spans="2:9" ht="42" x14ac:dyDescent="0.65">
      <c r="B7" s="28">
        <v>45688</v>
      </c>
      <c r="C7" s="188" t="s">
        <v>109</v>
      </c>
      <c r="D7" s="189">
        <v>7</v>
      </c>
      <c r="E7" s="190">
        <v>5535</v>
      </c>
      <c r="F7" s="189">
        <v>7</v>
      </c>
      <c r="G7" s="189">
        <v>5599</v>
      </c>
      <c r="H7" s="190">
        <v>-64</v>
      </c>
      <c r="I7" s="191" t="s">
        <v>169</v>
      </c>
    </row>
    <row r="8" spans="2:9" x14ac:dyDescent="0.65">
      <c r="B8" s="28">
        <v>45688</v>
      </c>
      <c r="C8" s="188" t="s">
        <v>14</v>
      </c>
      <c r="D8" s="189">
        <v>4</v>
      </c>
      <c r="E8" s="190">
        <v>1885</v>
      </c>
      <c r="F8" s="189">
        <v>1</v>
      </c>
      <c r="G8" s="189">
        <v>1831</v>
      </c>
      <c r="H8" s="190">
        <v>54</v>
      </c>
      <c r="I8" s="201" t="s">
        <v>126</v>
      </c>
    </row>
    <row r="9" spans="2:9" x14ac:dyDescent="0.65">
      <c r="B9" s="28">
        <v>45688</v>
      </c>
      <c r="C9" s="188" t="s">
        <v>27</v>
      </c>
      <c r="D9" s="189">
        <v>12</v>
      </c>
      <c r="E9" s="190">
        <v>12980</v>
      </c>
      <c r="F9" s="189">
        <v>13</v>
      </c>
      <c r="G9" s="189">
        <v>15611</v>
      </c>
      <c r="H9" s="190">
        <v>-2631</v>
      </c>
      <c r="I9" s="191" t="s">
        <v>170</v>
      </c>
    </row>
    <row r="10" spans="2:9" x14ac:dyDescent="0.65">
      <c r="B10" s="28">
        <v>45688</v>
      </c>
      <c r="C10" s="188" t="s">
        <v>168</v>
      </c>
      <c r="D10" s="189">
        <v>3</v>
      </c>
      <c r="E10" s="190">
        <v>2590</v>
      </c>
      <c r="F10" s="189">
        <v>4</v>
      </c>
      <c r="G10" s="189">
        <v>3503</v>
      </c>
      <c r="H10" s="190">
        <v>-913</v>
      </c>
      <c r="I10" s="191" t="s">
        <v>171</v>
      </c>
    </row>
    <row r="11" spans="2:9" ht="21.6" thickBot="1" x14ac:dyDescent="0.7">
      <c r="B11" s="17">
        <v>45688</v>
      </c>
      <c r="C11" s="3" t="s">
        <v>20</v>
      </c>
      <c r="D11" s="18">
        <v>4</v>
      </c>
      <c r="E11" s="19">
        <v>5080</v>
      </c>
      <c r="F11" s="18">
        <v>0</v>
      </c>
      <c r="G11" s="18">
        <v>0</v>
      </c>
      <c r="H11" s="19">
        <v>5080</v>
      </c>
      <c r="I11" s="27" t="s">
        <v>143</v>
      </c>
    </row>
    <row r="12" spans="2:9" x14ac:dyDescent="0.65">
      <c r="B12" s="8" t="s">
        <v>93</v>
      </c>
      <c r="C12" s="6"/>
      <c r="D12" s="6"/>
      <c r="E12" s="6"/>
      <c r="F12" s="6"/>
      <c r="G12" s="6"/>
      <c r="H12" s="7"/>
      <c r="I12" s="9"/>
    </row>
    <row r="13" spans="2:9" ht="22.2" thickBot="1" x14ac:dyDescent="0.75">
      <c r="B13" s="10" t="s">
        <v>44</v>
      </c>
      <c r="E13" s="4"/>
      <c r="G13" s="4"/>
      <c r="H13" s="4"/>
    </row>
    <row r="14" spans="2:9" ht="64.8" x14ac:dyDescent="0.65">
      <c r="B14" s="12" t="s">
        <v>10</v>
      </c>
      <c r="C14" s="13" t="s">
        <v>11</v>
      </c>
      <c r="D14" s="13" t="s">
        <v>45</v>
      </c>
      <c r="E14" s="13" t="s">
        <v>46</v>
      </c>
      <c r="F14" s="13" t="s">
        <v>40</v>
      </c>
      <c r="G14" s="13" t="s">
        <v>41</v>
      </c>
      <c r="H14" s="13" t="s">
        <v>42</v>
      </c>
      <c r="I14" s="14" t="s">
        <v>43</v>
      </c>
    </row>
    <row r="15" spans="2:9" x14ac:dyDescent="0.65">
      <c r="B15" s="28">
        <v>45688</v>
      </c>
      <c r="C15" s="121" t="s">
        <v>14</v>
      </c>
      <c r="D15" s="122">
        <v>2</v>
      </c>
      <c r="E15" s="123">
        <v>1510.34</v>
      </c>
      <c r="F15" s="122">
        <v>2</v>
      </c>
      <c r="G15" s="123">
        <v>1768</v>
      </c>
      <c r="H15" s="123">
        <v>-257.66000000000008</v>
      </c>
      <c r="I15" s="177" t="s">
        <v>154</v>
      </c>
    </row>
    <row r="16" spans="2:9" x14ac:dyDescent="0.65">
      <c r="B16" s="28">
        <v>45688</v>
      </c>
      <c r="C16" s="121" t="s">
        <v>13</v>
      </c>
      <c r="D16" s="122">
        <v>11</v>
      </c>
      <c r="E16" s="123">
        <v>9205.5</v>
      </c>
      <c r="F16" s="122">
        <v>12</v>
      </c>
      <c r="G16" s="123">
        <v>9953</v>
      </c>
      <c r="H16" s="123">
        <v>-747.5</v>
      </c>
      <c r="I16" s="177" t="s">
        <v>155</v>
      </c>
    </row>
    <row r="17" spans="2:9" ht="21.6" thickBot="1" x14ac:dyDescent="0.7">
      <c r="B17" s="26">
        <v>45688</v>
      </c>
      <c r="C17" s="102" t="s">
        <v>20</v>
      </c>
      <c r="D17" s="103">
        <v>3</v>
      </c>
      <c r="E17" s="104">
        <v>1741</v>
      </c>
      <c r="F17" s="103">
        <v>0</v>
      </c>
      <c r="G17" s="104">
        <v>0</v>
      </c>
      <c r="H17" s="104">
        <v>1741</v>
      </c>
      <c r="I17" s="27" t="s">
        <v>143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 1</vt:lpstr>
      <vt:lpstr>Sheet1</vt:lpstr>
      <vt:lpstr>'Report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2025-01-28T11:56:08Z</cp:lastPrinted>
  <dcterms:created xsi:type="dcterms:W3CDTF">2024-02-01T05:47:36Z</dcterms:created>
  <dcterms:modified xsi:type="dcterms:W3CDTF">2025-02-01T10:01:47Z</dcterms:modified>
</cp:coreProperties>
</file>