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72" yWindow="372" windowWidth="17448" windowHeight="11352" tabRatio="857" activeTab="13"/>
  </bookViews>
  <sheets>
    <sheet name="Table of Contents" sheetId="1" r:id="rId1"/>
    <sheet name="2-1" sheetId="2" r:id="rId2"/>
    <sheet name="2-2" sheetId="3" r:id="rId3"/>
    <sheet name="2-3" sheetId="4" r:id="rId4"/>
    <sheet name="2-4" sheetId="5" r:id="rId5"/>
    <sheet name="2-5" sheetId="6" r:id="rId6"/>
    <sheet name="2-6" sheetId="7" r:id="rId7"/>
    <sheet name="2-7" sheetId="8" r:id="rId8"/>
    <sheet name="2-8" sheetId="9" r:id="rId9"/>
    <sheet name="2-9" sheetId="10" r:id="rId10"/>
    <sheet name="2-10" sheetId="11" r:id="rId11"/>
    <sheet name="2-11" sheetId="12" r:id="rId12"/>
    <sheet name="2-12" sheetId="13" r:id="rId13"/>
    <sheet name="2-13" sheetId="14" r:id="rId14"/>
    <sheet name="2-14" sheetId="15" r:id="rId15"/>
    <sheet name="2-15" sheetId="16" r:id="rId16"/>
    <sheet name="2-16" sheetId="17" r:id="rId17"/>
    <sheet name="2-17" sheetId="18" r:id="rId18"/>
    <sheet name="2-18" sheetId="19" r:id="rId19"/>
    <sheet name="2-19" sheetId="20" r:id="rId20"/>
  </sheets>
  <definedNames>
    <definedName name="_xlnm.Print_Area" localSheetId="1">'2-1'!$A$1:$G$29</definedName>
    <definedName name="_xlnm.Print_Area" localSheetId="10">'2-10'!$A$1:$M$113</definedName>
    <definedName name="_xlnm.Print_Area" localSheetId="12">'2-12'!$A$1:$H$36</definedName>
    <definedName name="_xlnm.Print_Area" localSheetId="19">'2-19'!$A$1:$L$42</definedName>
    <definedName name="_xlnm.Print_Area" localSheetId="2">'2-2'!$A$1:$K$44</definedName>
    <definedName name="_xlnm.Print_Area" localSheetId="3">'2-3'!$A$1:$N$54</definedName>
    <definedName name="_xlnm.Print_Area" localSheetId="6">'2-6'!$A$1:$J$47</definedName>
    <definedName name="_xlnm.Print_Titles" localSheetId="10">'2-10'!$1:$4</definedName>
    <definedName name="_xlnm.Print_Titles" localSheetId="11">'2-11'!$1:$4</definedName>
    <definedName name="Z_82E1E6FF_4744_45C2_A887_EF954EEA3376_.wvu.PrintArea" localSheetId="1" hidden="1">'2-1'!$A$1:$F$50</definedName>
    <definedName name="Z_82E1E6FF_4744_45C2_A887_EF954EEA3376_.wvu.PrintArea" localSheetId="10" hidden="1">'2-10'!$A$1:$M$114</definedName>
    <definedName name="Z_82E1E6FF_4744_45C2_A887_EF954EEA3376_.wvu.PrintArea" localSheetId="2" hidden="1">'2-2'!$A$1:$K$44</definedName>
    <definedName name="Z_82E1E6FF_4744_45C2_A887_EF954EEA3376_.wvu.PrintArea" localSheetId="3" hidden="1">'2-3'!$A$1:$H$91</definedName>
    <definedName name="Z_82E1E6FF_4744_45C2_A887_EF954EEA3376_.wvu.Rows" localSheetId="1" hidden="1">'2-1'!#REF!</definedName>
    <definedName name="Z_82E1E6FF_4744_45C2_A887_EF954EEA3376_.wvu.Rows" localSheetId="10" hidden="1">'2-10'!#REF!</definedName>
    <definedName name="Z_82E1E6FF_4744_45C2_A887_EF954EEA3376_.wvu.Rows" localSheetId="11" hidden="1">'2-11'!#REF!,'2-11'!#REF!</definedName>
    <definedName name="Z_82E1E6FF_4744_45C2_A887_EF954EEA3376_.wvu.Rows" localSheetId="2" hidden="1">'2-2'!$44:$51</definedName>
    <definedName name="Z_82E1E6FF_4744_45C2_A887_EF954EEA3376_.wvu.Rows" localSheetId="3" hidden="1">'2-3'!$74:$74,'2-3'!$75:$91,'2-3'!$93:$93</definedName>
    <definedName name="Z_82E1E6FF_4744_45C2_A887_EF954EEA3376_.wvu.Rows" localSheetId="4" hidden="1">'2-4'!#REF!</definedName>
    <definedName name="Z_D50CD8CE_D074_4439_B052_6E87EDCA84D2_.wvu.PrintArea" localSheetId="1" hidden="1">'2-1'!$A$1:$F$50</definedName>
    <definedName name="Z_D50CD8CE_D074_4439_B052_6E87EDCA84D2_.wvu.PrintArea" localSheetId="10" hidden="1">'2-10'!$A$1:$M$114</definedName>
    <definedName name="Z_D50CD8CE_D074_4439_B052_6E87EDCA84D2_.wvu.PrintArea" localSheetId="2" hidden="1">'2-2'!$A$1:$K$44</definedName>
    <definedName name="Z_D50CD8CE_D074_4439_B052_6E87EDCA84D2_.wvu.PrintArea" localSheetId="3" hidden="1">'2-3'!$A$1:$H$91</definedName>
    <definedName name="Z_D50CD8CE_D074_4439_B052_6E87EDCA84D2_.wvu.Rows" localSheetId="1" hidden="1">'2-1'!#REF!</definedName>
    <definedName name="Z_D50CD8CE_D074_4439_B052_6E87EDCA84D2_.wvu.Rows" localSheetId="10" hidden="1">'2-10'!#REF!</definedName>
    <definedName name="Z_D50CD8CE_D074_4439_B052_6E87EDCA84D2_.wvu.Rows" localSheetId="11" hidden="1">'2-11'!#REF!,'2-11'!#REF!</definedName>
    <definedName name="Z_D50CD8CE_D074_4439_B052_6E87EDCA84D2_.wvu.Rows" localSheetId="2" hidden="1">'2-2'!$44:$51</definedName>
    <definedName name="Z_D50CD8CE_D074_4439_B052_6E87EDCA84D2_.wvu.Rows" localSheetId="3" hidden="1">'2-3'!$74:$74,'2-3'!$75:$91,'2-3'!$93:$93</definedName>
    <definedName name="Z_D50CD8CE_D074_4439_B052_6E87EDCA84D2_.wvu.Rows" localSheetId="4" hidden="1">'2-4'!#REF!</definedName>
  </definedNames>
  <calcPr calcId="145621" calcOnSave="0"/>
  <customWorkbookViews>
    <customWorkbookView name="Matthew Weil - Personal View" guid="{82E1E6FF-4744-45C2-A887-EF954EEA3376}" mergeInterval="0" personalView="1" maximized="1" windowWidth="815" windowHeight="622" tabRatio="601" activeSheetId="3"/>
    <customWorkbookView name="mreynolds - Personal View" guid="{D50CD8CE-D074-4439-B052-6E87EDCA84D2}" mergeInterval="0" personalView="1" maximized="1" windowWidth="1020" windowHeight="602" tabRatio="601" activeSheetId="2"/>
  </customWorkbookViews>
</workbook>
</file>

<file path=xl/calcChain.xml><?xml version="1.0" encoding="utf-8"?>
<calcChain xmlns="http://schemas.openxmlformats.org/spreadsheetml/2006/main">
  <c r="I30" i="16" l="1"/>
  <c r="I35" i="16"/>
  <c r="I38" i="16"/>
  <c r="I43" i="16" s="1"/>
  <c r="I39" i="16"/>
  <c r="H43" i="16"/>
  <c r="G43" i="16"/>
  <c r="D43" i="16"/>
  <c r="D41" i="16"/>
  <c r="E41" i="16" s="1"/>
  <c r="D39" i="16"/>
  <c r="E39" i="16"/>
  <c r="D38" i="16"/>
  <c r="E38" i="16" s="1"/>
  <c r="D35" i="16"/>
  <c r="D34" i="16"/>
  <c r="D31" i="16"/>
  <c r="E31" i="16" s="1"/>
  <c r="D30" i="16"/>
  <c r="E30" i="16"/>
  <c r="I6" i="16"/>
  <c r="I11" i="16"/>
  <c r="I19" i="16" s="1"/>
  <c r="I14" i="16"/>
  <c r="I15" i="16"/>
  <c r="H19" i="16"/>
  <c r="G19" i="16"/>
  <c r="C19" i="16"/>
  <c r="B19" i="16"/>
  <c r="D17" i="16"/>
  <c r="E17" i="16"/>
  <c r="D15" i="16"/>
  <c r="E15" i="16" s="1"/>
  <c r="D14" i="16"/>
  <c r="E14" i="16" s="1"/>
  <c r="D11" i="16"/>
  <c r="E11" i="16" s="1"/>
  <c r="D10" i="16"/>
  <c r="E10" i="16"/>
  <c r="D7" i="16"/>
  <c r="E7" i="16"/>
  <c r="D6" i="16"/>
  <c r="E6" i="16" s="1"/>
  <c r="K38" i="3"/>
  <c r="B5" i="7"/>
  <c r="B5" i="6"/>
  <c r="B6" i="7"/>
  <c r="B6" i="6"/>
  <c r="B7" i="7"/>
  <c r="B7" i="6"/>
  <c r="B8" i="7"/>
  <c r="B8" i="6"/>
  <c r="B9" i="7"/>
  <c r="B9" i="6"/>
  <c r="B10" i="7"/>
  <c r="B10" i="6"/>
  <c r="B11" i="7"/>
  <c r="B11" i="6"/>
  <c r="B12" i="7"/>
  <c r="B12" i="6"/>
  <c r="B13" i="7"/>
  <c r="B13" i="6"/>
  <c r="B14" i="7"/>
  <c r="B14" i="6"/>
  <c r="B15" i="6"/>
  <c r="B16" i="7"/>
  <c r="B16" i="6"/>
  <c r="B17" i="7"/>
  <c r="B17" i="6"/>
  <c r="B18" i="7"/>
  <c r="B18" i="6"/>
  <c r="B19" i="7"/>
  <c r="B19" i="6"/>
  <c r="B20" i="7"/>
  <c r="B20" i="6"/>
  <c r="B21" i="7"/>
  <c r="B21" i="6"/>
  <c r="B22" i="7"/>
  <c r="B22" i="6"/>
  <c r="K37" i="3"/>
  <c r="G36" i="9"/>
  <c r="G35" i="9"/>
  <c r="K36" i="3"/>
  <c r="B29" i="6"/>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5" i="3"/>
  <c r="B23" i="6"/>
  <c r="B24" i="6"/>
  <c r="B25" i="6"/>
  <c r="B26" i="6"/>
  <c r="B27" i="6"/>
  <c r="B28" i="6"/>
  <c r="B30" i="6"/>
  <c r="B31" i="6"/>
  <c r="G29" i="9"/>
  <c r="F32" i="9"/>
  <c r="G32" i="9" s="1"/>
  <c r="F33" i="9"/>
  <c r="G33" i="9"/>
  <c r="G34" i="9"/>
  <c r="F5" i="9"/>
  <c r="G5" i="9" s="1"/>
  <c r="F6" i="9"/>
  <c r="G6" i="9" s="1"/>
  <c r="F7" i="9"/>
  <c r="G7" i="9"/>
  <c r="F8" i="9"/>
  <c r="G8" i="9"/>
  <c r="F9" i="9"/>
  <c r="G9" i="9" s="1"/>
  <c r="F10" i="9"/>
  <c r="G10" i="9" s="1"/>
  <c r="F11" i="9"/>
  <c r="G11" i="9" s="1"/>
  <c r="F12" i="9"/>
  <c r="G12" i="9"/>
  <c r="F13" i="9"/>
  <c r="G13" i="9" s="1"/>
  <c r="F14" i="9"/>
  <c r="G14" i="9" s="1"/>
  <c r="F15" i="9"/>
  <c r="G15" i="9"/>
  <c r="F16" i="9"/>
  <c r="G16" i="9" s="1"/>
  <c r="F17" i="9"/>
  <c r="G17" i="9" s="1"/>
  <c r="F18" i="9"/>
  <c r="G18" i="9" s="1"/>
  <c r="F19" i="9"/>
  <c r="G19" i="9"/>
  <c r="F20" i="9"/>
  <c r="G20" i="9"/>
  <c r="F21" i="9"/>
  <c r="G21" i="9" s="1"/>
  <c r="F22" i="9"/>
  <c r="G22" i="9" s="1"/>
  <c r="F23" i="9"/>
  <c r="G23" i="9"/>
  <c r="F24" i="9"/>
  <c r="G24" i="9"/>
  <c r="F25" i="9"/>
  <c r="G25" i="9" s="1"/>
  <c r="F26" i="9"/>
  <c r="G26" i="9" s="1"/>
  <c r="F27" i="9"/>
  <c r="G27" i="9" s="1"/>
  <c r="F28" i="9"/>
  <c r="G28" i="9"/>
  <c r="F30" i="9"/>
  <c r="G30" i="9" s="1"/>
  <c r="F31" i="9"/>
  <c r="G31" i="9" s="1"/>
  <c r="F4" i="9"/>
  <c r="G4" i="9"/>
  <c r="B31" i="7"/>
  <c r="B30" i="7"/>
  <c r="B28" i="7"/>
  <c r="B27" i="7"/>
  <c r="B26" i="7"/>
  <c r="B24" i="7"/>
  <c r="B23" i="7"/>
</calcChain>
</file>

<file path=xl/sharedStrings.xml><?xml version="1.0" encoding="utf-8"?>
<sst xmlns="http://schemas.openxmlformats.org/spreadsheetml/2006/main" count="926" uniqueCount="490">
  <si>
    <t>a. Includes Jim Traficant (D-OH) who ran as an Independent after being expelled from the House of Representatives.</t>
  </si>
  <si>
    <t>a. For the purposes of this table, Senators appointed to the Senate are not considered incumbents in the elections just after appointment.</t>
  </si>
  <si>
    <t>b. Includes two Democratic incumbents from Louisiana, who by winning more than 50 percent of the vote in that state's all-party primary, avoided a general election contest. In 1980, Russell Long won 59.8 percent of the vote, and in 1984, J. Bennett Johnston won 86 percent of the vote.</t>
  </si>
  <si>
    <t>c. We computed this on the basis of the actual presidential vote with John Anderson and others included. If it is recomputed on the basis of President Reagan's percentage of the major party vote, the president ran ahead in 59 districts and behind in 129 districts.</t>
  </si>
  <si>
    <t>a. Although the Republicans gained nine seats in the 1902 elections, they actually lost ground to the Democrats, who gained twenty-five seats after the increase in the overall number of Representatives after the 1900 census.</t>
  </si>
  <si>
    <t xml:space="preserve">b. Includes Jim Traficant (D- OH), who ran as an Independent in the election despite being expelled from the House of Representatives in July 2002. </t>
  </si>
  <si>
    <t>c. Includes Patsy Mink (D-HI) who died shortly before the election yet remained on the ballot.</t>
  </si>
  <si>
    <t>a. Includes Frank Murkowski (R-AK) who ran for governor, won and appointed Lisa Murkoswki to finish the last two years of his term.</t>
  </si>
  <si>
    <t xml:space="preserve">b. Includes Jean Carnahan (D-MO) who was appointed to fill her husband's seat in 2001.  </t>
  </si>
  <si>
    <t>a. This includes Leo Isacson (NY), who was a member of the American Labor Party.</t>
  </si>
  <si>
    <t>b. This includes Vincent Dellay (NJ), who was elected as a Republican but switched to a Democrat. He ran for reelection as an Independent.</t>
  </si>
  <si>
    <t>c. This includes Eugene Atkinson (PA), who began his House service January 3, 1979, as a Democrat. He became a Republican on October 14, 1981.</t>
  </si>
  <si>
    <t xml:space="preserve">d. This includes Donald Lukens (OH) who was defeated in the primary and then resigned on October 24, 1990 and Bill Grant (Fla.) who began his House service January 6, 1987, as a Democrat, but later switched parties. The Republican Conference let his seniority count from 1987. </t>
  </si>
  <si>
    <t>g. Excludes two 13-term representatives, Charles Stenholm (TX) and Martin Frost (TX), that ran against incumbents as a result of redistricting.</t>
  </si>
  <si>
    <t>b. Sen. Richard Shelby (AL) switched from the Democratic to the Republican Party the day following the election, so that the total loss was nine seats.</t>
  </si>
  <si>
    <t>c. The total number of special elections (3) includes the special election of Dianne Feinstein (D-CA) to fill the seat to which John Seymour was temporarily appointed. The special election was held at the same time as the general election (November 3, 1992).</t>
  </si>
  <si>
    <t>d. Sen. Richard Shelby (AL) switched from the Democratic to the Republican Party the day after the election and brought the total Republican gain to nine.</t>
  </si>
  <si>
    <t>g. Includes Ed Case (D-HI) who was elected in a special election on January 4, 2003 to fill Patsy Mink's (D-HI) chair for the 108th Congress.</t>
  </si>
  <si>
    <t>Table 2-1</t>
  </si>
  <si>
    <t>Year</t>
  </si>
  <si>
    <t>Presidential elections</t>
  </si>
  <si>
    <t>House elections</t>
  </si>
  <si>
    <t>1946</t>
  </si>
  <si>
    <t>1948</t>
  </si>
  <si>
    <t>1950</t>
  </si>
  <si>
    <t>1952</t>
  </si>
  <si>
    <t>1954</t>
  </si>
  <si>
    <t>1956</t>
  </si>
  <si>
    <t>1958</t>
  </si>
  <si>
    <t>1960</t>
  </si>
  <si>
    <t>1962</t>
  </si>
  <si>
    <t>1964</t>
  </si>
  <si>
    <t>1966</t>
  </si>
  <si>
    <t>1968</t>
  </si>
  <si>
    <t>1970</t>
  </si>
  <si>
    <t>1972</t>
  </si>
  <si>
    <t>1974</t>
  </si>
  <si>
    <t>1976</t>
  </si>
  <si>
    <t>1978</t>
  </si>
  <si>
    <t>1980</t>
  </si>
  <si>
    <t>1982</t>
  </si>
  <si>
    <t>1984</t>
  </si>
  <si>
    <t>1986</t>
  </si>
  <si>
    <t>1988</t>
  </si>
  <si>
    <t>1990</t>
  </si>
  <si>
    <t>1992</t>
  </si>
  <si>
    <t>1994</t>
  </si>
  <si>
    <t>1996</t>
  </si>
  <si>
    <t>Table 2-2</t>
  </si>
  <si>
    <t>Democratic candidates</t>
  </si>
  <si>
    <t>Republican candidates</t>
  </si>
  <si>
    <t>Difference between Democratic percentage of seats and votes won</t>
  </si>
  <si>
    <t>Democrat</t>
  </si>
  <si>
    <t>Republican</t>
  </si>
  <si>
    <t>Percentage of major party votes</t>
  </si>
  <si>
    <t>6.4R</t>
  </si>
  <si>
    <t>12.8R</t>
  </si>
  <si>
    <t>7.9D</t>
  </si>
  <si>
    <t>17.3D</t>
  </si>
  <si>
    <t>3.2R</t>
  </si>
  <si>
    <t>6.6R</t>
  </si>
  <si>
    <t>0.1R</t>
  </si>
  <si>
    <t>4.9R</t>
  </si>
  <si>
    <t>2.6D</t>
  </si>
  <si>
    <t>4.2D</t>
  </si>
  <si>
    <t>1.5R</t>
  </si>
  <si>
    <t>0.5D</t>
  </si>
  <si>
    <t>5.0D</t>
  </si>
  <si>
    <t>11.1D</t>
  </si>
  <si>
    <t>1.2R</t>
  </si>
  <si>
    <t>2.3R</t>
  </si>
  <si>
    <t>0.6R</t>
  </si>
  <si>
    <t>4.8D</t>
  </si>
  <si>
    <t>8.4D</t>
  </si>
  <si>
    <t>6.0R</t>
  </si>
  <si>
    <t>10.8R</t>
  </si>
  <si>
    <t>0.3R</t>
  </si>
  <si>
    <t>1.1R</t>
  </si>
  <si>
    <t>3.4D</t>
  </si>
  <si>
    <t>2.7D</t>
  </si>
  <si>
    <t>1.7R</t>
  </si>
  <si>
    <t>2.8R</t>
  </si>
  <si>
    <t>5.8D</t>
  </si>
  <si>
    <t>1.3R</t>
  </si>
  <si>
    <t>0.2D</t>
  </si>
  <si>
    <t>3.4R</t>
  </si>
  <si>
    <t>7.8R</t>
  </si>
  <si>
    <t>5.2D</t>
  </si>
  <si>
    <t>5.9D</t>
  </si>
  <si>
    <t>4.1R</t>
  </si>
  <si>
    <t>3.6R</t>
  </si>
  <si>
    <t>2.4D</t>
  </si>
  <si>
    <t>0.1D</t>
  </si>
  <si>
    <t>1.6D</t>
  </si>
  <si>
    <t>1.4R</t>
  </si>
  <si>
    <t>2.1R</t>
  </si>
  <si>
    <t>6.3R</t>
  </si>
  <si>
    <t>12.4R</t>
  </si>
  <si>
    <t>0.7D</t>
  </si>
  <si>
    <t>Table 2-3</t>
  </si>
  <si>
    <t>House</t>
  </si>
  <si>
    <t>Senate</t>
  </si>
  <si>
    <t>2R (13)</t>
  </si>
  <si>
    <t>3R (8)</t>
  </si>
  <si>
    <t>56R</t>
  </si>
  <si>
    <t>13R</t>
  </si>
  <si>
    <t>0 (16)</t>
  </si>
  <si>
    <t>0 (3)</t>
  </si>
  <si>
    <t>75D</t>
  </si>
  <si>
    <t>9D</t>
  </si>
  <si>
    <t>0 (10)</t>
  </si>
  <si>
    <t>2R (6)</t>
  </si>
  <si>
    <t>28R</t>
  </si>
  <si>
    <t>5R</t>
  </si>
  <si>
    <t>3R (13)</t>
  </si>
  <si>
    <t>2R (4)</t>
  </si>
  <si>
    <t>22R</t>
  </si>
  <si>
    <t>1R</t>
  </si>
  <si>
    <t>2D (8)</t>
  </si>
  <si>
    <t>0 (9)</t>
  </si>
  <si>
    <t>19D</t>
  </si>
  <si>
    <t>2D</t>
  </si>
  <si>
    <t>0 (2)</t>
  </si>
  <si>
    <t>2R (3)</t>
  </si>
  <si>
    <t>1D</t>
  </si>
  <si>
    <t>1D (4)</t>
  </si>
  <si>
    <t>49D</t>
  </si>
  <si>
    <t>15D</t>
  </si>
  <si>
    <t>1R (7)</t>
  </si>
  <si>
    <t>1D (3)</t>
  </si>
  <si>
    <t>2R</t>
  </si>
  <si>
    <t>0 (12)</t>
  </si>
  <si>
    <t>0 (6)</t>
  </si>
  <si>
    <t>3D</t>
  </si>
  <si>
    <t>2R (9)</t>
  </si>
  <si>
    <t>37D</t>
  </si>
  <si>
    <t>0 (8)</t>
  </si>
  <si>
    <t>1R (3)</t>
  </si>
  <si>
    <t>47R</t>
  </si>
  <si>
    <t>4R</t>
  </si>
  <si>
    <t>1R (5)</t>
  </si>
  <si>
    <t>0 (0)</t>
  </si>
  <si>
    <t>6R</t>
  </si>
  <si>
    <t>3D (9)</t>
  </si>
  <si>
    <t>12D</t>
  </si>
  <si>
    <t>12R</t>
  </si>
  <si>
    <t>4D (10)</t>
  </si>
  <si>
    <t>4D</t>
  </si>
  <si>
    <t>1D (1)</t>
  </si>
  <si>
    <t>4R (6)</t>
  </si>
  <si>
    <t>1R (2)</t>
  </si>
  <si>
    <t>15R</t>
  </si>
  <si>
    <t>3R</t>
  </si>
  <si>
    <t>1R (6)</t>
  </si>
  <si>
    <t>34R</t>
  </si>
  <si>
    <t>1D (8)</t>
  </si>
  <si>
    <t>26D</t>
  </si>
  <si>
    <t>1R (1)</t>
  </si>
  <si>
    <t>14R</t>
  </si>
  <si>
    <t>0 (4)</t>
  </si>
  <si>
    <t>5D</t>
  </si>
  <si>
    <t>8D</t>
  </si>
  <si>
    <t>1D (11)</t>
  </si>
  <si>
    <t>0 (1)</t>
  </si>
  <si>
    <t>1D (6)</t>
  </si>
  <si>
    <t>10R</t>
  </si>
  <si>
    <t>2R (7)</t>
  </si>
  <si>
    <t>52R</t>
  </si>
  <si>
    <t>Table 2-4</t>
  </si>
  <si>
    <t>Party holding presidency</t>
  </si>
  <si>
    <t>President's party gain/loss of seats in House</t>
  </si>
  <si>
    <t>President's party gain/loss of seats in Senate</t>
  </si>
  <si>
    <t>R</t>
  </si>
  <si>
    <t>D</t>
  </si>
  <si>
    <t>Table 2-5</t>
  </si>
  <si>
    <t>Incumbent defeated</t>
  </si>
  <si>
    <t>Open seat</t>
  </si>
  <si>
    <t>Table 2-6</t>
  </si>
  <si>
    <t>Table 2-7</t>
  </si>
  <si>
    <t>Total seeking reelection</t>
  </si>
  <si>
    <t>Defeated in primaries</t>
  </si>
  <si>
    <t>Defeated in general election</t>
  </si>
  <si>
    <t>Total reelected</t>
  </si>
  <si>
    <t>Percentage of those seeking reelection</t>
  </si>
  <si>
    <t>Reelected as percentage of House membership</t>
  </si>
  <si>
    <t>Table 2-8</t>
  </si>
  <si>
    <t>Table 2-9</t>
  </si>
  <si>
    <t>Table 2-10</t>
  </si>
  <si>
    <t>Consecutive terms served</t>
  </si>
  <si>
    <t>Election</t>
  </si>
  <si>
    <t>Party</t>
  </si>
  <si>
    <t>Incumbents lost</t>
  </si>
  <si>
    <t>Average terms</t>
  </si>
  <si>
    <t>1</t>
  </si>
  <si>
    <t>2</t>
  </si>
  <si>
    <t>3</t>
  </si>
  <si>
    <t>1 - 3</t>
  </si>
  <si>
    <t>4 - 6</t>
  </si>
  <si>
    <t>7 - 9</t>
  </si>
  <si>
    <t>10+</t>
  </si>
  <si>
    <t>Total</t>
  </si>
  <si>
    <t>Table 2-11</t>
  </si>
  <si>
    <t>4</t>
  </si>
  <si>
    <t>5</t>
  </si>
  <si>
    <t>6+</t>
  </si>
  <si>
    <t>Table 2-12</t>
  </si>
  <si>
    <t>Number of incumbents running in general election</t>
  </si>
  <si>
    <t>Percentage of incumbents reelected with at least 60 percent of the major party vote</t>
  </si>
  <si>
    <t>Table 2-13</t>
  </si>
  <si>
    <t>Election Period</t>
  </si>
  <si>
    <t>South</t>
  </si>
  <si>
    <t>North</t>
  </si>
  <si>
    <t>Total U.S.</t>
  </si>
  <si>
    <t>1944 - 1948</t>
  </si>
  <si>
    <t>1950 - 1954</t>
  </si>
  <si>
    <t>1956 - 1960</t>
  </si>
  <si>
    <t>1962 - 1966</t>
  </si>
  <si>
    <t>1968 - 1972</t>
  </si>
  <si>
    <t>1974 - 1978</t>
  </si>
  <si>
    <t>1986 - 1990</t>
  </si>
  <si>
    <t>Chamber</t>
  </si>
  <si>
    <t>Number</t>
  </si>
  <si>
    <t>Percentage</t>
  </si>
  <si>
    <t>Condition</t>
  </si>
  <si>
    <t>Democrats</t>
  </si>
  <si>
    <t>Republicans</t>
  </si>
  <si>
    <t>Percentage of entire house</t>
  </si>
  <si>
    <t>Defeated incumbent</t>
  </si>
  <si>
    <t>Succeeded retiring incumbent</t>
  </si>
  <si>
    <t xml:space="preserve">   Of same party</t>
  </si>
  <si>
    <t xml:space="preserve">   Of other party</t>
  </si>
  <si>
    <t>Succeeded deceased incumbent</t>
  </si>
  <si>
    <t>New districts</t>
  </si>
  <si>
    <t xml:space="preserve">   Total</t>
  </si>
  <si>
    <t>Table 2-16</t>
  </si>
  <si>
    <t>Table 2-17</t>
  </si>
  <si>
    <t>President's vote compared with vote for his party's successful House candidates</t>
  </si>
  <si>
    <t>President ran ahead</t>
  </si>
  <si>
    <t>President ran behind</t>
  </si>
  <si>
    <t>n.a.</t>
  </si>
  <si>
    <t>Table 2-18</t>
  </si>
  <si>
    <t>Change in Democratic percentage in congressional districts</t>
  </si>
  <si>
    <t>Period</t>
  </si>
  <si>
    <t>Change in democratic percentage nationally</t>
  </si>
  <si>
    <t>Greatest loss</t>
  </si>
  <si>
    <t>Greatest gain</t>
  </si>
  <si>
    <t>1956-58</t>
  </si>
  <si>
    <t>1958-60</t>
  </si>
  <si>
    <t>1972-74</t>
  </si>
  <si>
    <t>1974-76</t>
  </si>
  <si>
    <t>1976-78</t>
  </si>
  <si>
    <t>1978-80</t>
  </si>
  <si>
    <t>1982-84</t>
  </si>
  <si>
    <t>1984-86</t>
  </si>
  <si>
    <t>1986-88</t>
  </si>
  <si>
    <t>1988-90</t>
  </si>
  <si>
    <t>1992-94</t>
  </si>
  <si>
    <t>1994-96</t>
  </si>
  <si>
    <t>Table 2-19</t>
  </si>
  <si>
    <t>Presidential election</t>
  </si>
  <si>
    <t>Senate elections</t>
  </si>
  <si>
    <t>n.a. = not available</t>
  </si>
  <si>
    <t>2-1</t>
  </si>
  <si>
    <t>2-2</t>
  </si>
  <si>
    <t>2-3</t>
  </si>
  <si>
    <t>2-4</t>
  </si>
  <si>
    <t>2-5</t>
  </si>
  <si>
    <t>2-6</t>
  </si>
  <si>
    <t>2-7</t>
  </si>
  <si>
    <t>2-8</t>
  </si>
  <si>
    <t>2-9</t>
  </si>
  <si>
    <t>2-10</t>
  </si>
  <si>
    <t>2-11</t>
  </si>
  <si>
    <t>2-12</t>
  </si>
  <si>
    <t>2-13</t>
  </si>
  <si>
    <t>2-14</t>
  </si>
  <si>
    <t>2-15</t>
  </si>
  <si>
    <t>2-16</t>
  </si>
  <si>
    <t>2-17</t>
  </si>
  <si>
    <t>2-18</t>
  </si>
  <si>
    <t>2-19</t>
  </si>
  <si>
    <t>Reelected as percentage of those seeking reelection</t>
  </si>
  <si>
    <t>n.a. = not available.</t>
  </si>
  <si>
    <t>Repbulican</t>
  </si>
  <si>
    <t>Table of Contents</t>
  </si>
  <si>
    <t>1992 - 1996</t>
  </si>
  <si>
    <t xml:space="preserve">   In general election</t>
  </si>
  <si>
    <t xml:space="preserve">   In primary</t>
  </si>
  <si>
    <t>1996-98</t>
  </si>
  <si>
    <t>1998-2000</t>
  </si>
  <si>
    <t>Note: D indicates Democrats; R indicates Republicans.</t>
  </si>
  <si>
    <t>Total changes</t>
  </si>
  <si>
    <t>Note: Percentages may not add to 100 because of rounding.</t>
  </si>
  <si>
    <t>b. Republican and Democratic percentages of all votes excludes districts in which candidates ran unopposed and no vote was recorded.</t>
  </si>
  <si>
    <t>a. This entry does not include persons who died or resigned before the election.</t>
  </si>
  <si>
    <t>b. Sheila Frahm, appointed to fill Robert Dole's term, is counted as an incumbent in Kansas's "B" seat.</t>
  </si>
  <si>
    <t>e. One Democratic incumbent, who served more than ten terms in office, was defeated.</t>
  </si>
  <si>
    <t>a. These are congressional districts carried by a presidential candidate of one party and a House candidate of another party.</t>
  </si>
  <si>
    <t>b. Before 1952 complete data are not available on every congressional district.</t>
  </si>
  <si>
    <t>a. This refers to the winning presidential candidate.</t>
  </si>
  <si>
    <t>b. This does not include districts where the percentage of the total district vote won by House members equaled the percentage of the total district vote won by the president.</t>
  </si>
  <si>
    <t>a. Variance, the square of the standard deviation, measures the extent to which the changes in local returns differ from the change in national returns.</t>
  </si>
  <si>
    <t>a. These are party identifiers who voted for the candidate of their party.</t>
  </si>
  <si>
    <t>b. These are party identifiers who vote for the candidate of the other party.</t>
  </si>
  <si>
    <t>c. The SRC/CPS National Election Surveys use a seven-point scale to define party identification, including three categories of Independents--those who "lean" to one or the other party and those who are "pure" Independents. The "leaners" are included here among the party-line voters. Party identification here means self-identification as determined by surveys.</t>
  </si>
  <si>
    <t>8R</t>
  </si>
  <si>
    <t>f. Includes Jim Traficant (OH) who ran as an Independent after being expelled from the House.</t>
  </si>
  <si>
    <t>a. The data show the percentage-point increase over previous election in votes or seats won by Republicans (R) or Democrats (D).</t>
  </si>
  <si>
    <t>1998 - 2002</t>
  </si>
  <si>
    <t>Table 2-15b</t>
  </si>
  <si>
    <t>Table 2-15a</t>
  </si>
  <si>
    <t>R → D</t>
  </si>
  <si>
    <t>D → R</t>
  </si>
  <si>
    <t>0.3D</t>
  </si>
  <si>
    <t>1.1D</t>
  </si>
  <si>
    <t>2002-04</t>
  </si>
  <si>
    <t>a. The general election figure is the difference between the number of seats won by the party gaining seats in that election and the number of seats won by that party in the preceding general election.</t>
  </si>
  <si>
    <t>b. The special election figure is the net shift in seats held by the major parties as a result of special elections held between the two general elections. The figure does not include special elections held on the day of the general election. The number of special elections appears in  parentheses.</t>
  </si>
  <si>
    <t>e. Between the two elections, six Representatives switched parties. When we consider those switches and special election Republican gains, the total 1996 Democratic gain was nine seats.</t>
  </si>
  <si>
    <t>a. This includes James Broyhill (R-NC) who was appointed on July 14, 1986, until November 14, 1986. He lost to Terry Sanford (D-NC) who took over the seat on November 5, 1986.</t>
  </si>
  <si>
    <t>f. Includes Ed Case (D-HI) who was elected November 30, 2002 after sine die adjournment of the House of Representatives, to fill Patsy Mink's chair (D-HI) in the 107th Congress.</t>
  </si>
  <si>
    <t xml:space="preserve">Notes: D indicates Democrats; R indicates Republicans. </t>
  </si>
  <si>
    <t xml:space="preserve">Notes: D indicates Democrat; R indicates Republican. </t>
  </si>
  <si>
    <t>Each entry is the difference between the number of seats won by the president's party in that midterm election and the number of seats won by that party in the preceding general election. Because of changes in the overall number of seats in the Senate and House, in the number of seats won by third parties, and in the number of vacancies, a Republican loss is not always matched precisely by a Democratic gain, or vice versa.  Data reflects immediate election results.</t>
  </si>
  <si>
    <t>This table reflects shifts in party control of seats from immediately before to immediately after the November elections. It does not include party gains resulting from the creation of new districts and does not account for situations in which two districts were reduced to one, thus forcing incumbents to run against each other.</t>
  </si>
  <si>
    <t>This table reflects shifts in party control of seats from immediately before to immediately after the November election</t>
  </si>
  <si>
    <t xml:space="preserve"> </t>
  </si>
  <si>
    <t>These figures include members who did not run again for the office they held and members who sought other offices; the figures do not include members who died or resigned before the end of the particular Congress.</t>
  </si>
  <si>
    <t>Note: The 1966 and 1982 numbers do not include races where incumbents ran against incumbents due to redistricting. We counted incumbents who lost in the primary as their party's incumbent but then ran in the general election as a write-in or third-party candidate as an incumbent loss.</t>
  </si>
  <si>
    <t>c. Sen. Joe Lieberman (CT) lost in the Democratic primary, but ran in the general election as an independent and won reelection.</t>
  </si>
  <si>
    <t>a. Includes John Durkin (D-NH). After a contested election in which incumbent Sen. Norris Cotton did not run, the Senate declared the seat vacant as of August 8, 1975. Sen. Durkin was then elected by special election, September 16, 1975, to fill the vacancy.</t>
  </si>
  <si>
    <t>b. Sen. Richard Shelby (AL) switched from the Democratic to the Republican Party the day after the election and brought the total change to nine.</t>
  </si>
  <si>
    <t>c. Includes Norm Coleman (R-MN) who beat Walter Mondale (D-MN) after the death of Sen. Paul Wellstone (D-MN).</t>
  </si>
  <si>
    <t>Party gains that resulted from an incumbent being defeated in either a primary or general election are classified as incumbent defeats. In situations where the incumbent declined to run again, ran for another political office, or died or resigned before the end of the term are classified as open seats.</t>
  </si>
  <si>
    <t>a. This entry includes Senators who died or resigned before the election and those retiring at the end of their terms.</t>
  </si>
  <si>
    <t>Note: Table includes all Senate contests in a given year, whether for full or partial terms.</t>
  </si>
  <si>
    <t>31D</t>
  </si>
  <si>
    <t>6D</t>
  </si>
  <si>
    <t>Members who won the congressional election by 55 percent or less</t>
  </si>
  <si>
    <t>Members who won the congressional election by 60 percent or less</t>
  </si>
  <si>
    <t>7.2D</t>
  </si>
  <si>
    <t>0.9D</t>
  </si>
  <si>
    <t>2.0R</t>
  </si>
  <si>
    <t>5.4D</t>
  </si>
  <si>
    <t>c. Total percentage of seats won does not equal 100% due to the election of independents and/or rounding.</t>
  </si>
  <si>
    <t>Sources: Biographical Directory of the United States Congress 1774–1989 (Washington, D.C.: Government Printing Office, 1989); Congressional Quarterly Almanac (Washington, D.C.: Congressional Quarterly, various years); National Journal, various issues; The Almanac of American Politics (Washington, D.C.: National Journal Group, various years).</t>
  </si>
  <si>
    <t>--</t>
  </si>
  <si>
    <t>1.4D</t>
  </si>
  <si>
    <t>9.0R</t>
  </si>
  <si>
    <t>5.5D</t>
  </si>
  <si>
    <t>14.7R</t>
  </si>
  <si>
    <t>21D</t>
  </si>
  <si>
    <t>1R (11)</t>
  </si>
  <si>
    <t>63R</t>
  </si>
  <si>
    <t>h. Includes Marcia L. Fudge (D-OH) who was elected in a special election on November 18, 2008, to fill the remainder during the 110th Congress of the term of Stephanie Tubbs Jones (D-OH) who died in office.  Fudge was also elected in the general election on November 4, 2008, to serve in the 111th Congress.</t>
  </si>
  <si>
    <t>Losses by the President's Party in Midterm Elections, 1862 - 2010</t>
  </si>
  <si>
    <t>d. Does not include Al Franken (D-MN), who was declared on 30 June 2009 to have won the US Senate contest defeating Incumbent Senator Norm Coleman (R-MN). This brings the R→D Incumbent Defeat up to 5, and the Total Changes up to 8.</t>
  </si>
  <si>
    <t xml:space="preserve">d. Sen. Lisa Murkowski (R-AK) lost her primary to Joe Miller (R-AK), but ran in the general election as a Republican write-in candidate and won reelection. </t>
  </si>
  <si>
    <t>i. Includes Parker Griffith (AL) who began his House service January 3, 2009, as a Democrat but switched to a Republican on December 22, 2009.</t>
  </si>
  <si>
    <t>d. Includes Albert R. Wynn (D-MD) who lost his primary on February 13, 2008, and promptly resigned his seat effective May 31, 2008. Donna Edwards (D-MD) who won the primary and then won the special election to fill Wynn's seat for the remainder of the term is not counted as an incumbent in this table.</t>
  </si>
  <si>
    <t>h. Includes Albert R. Wynn (D-MD) who lost his primary on February 13, 2008, and promptly resigned his seat effective May 31, 2008.</t>
  </si>
  <si>
    <t>2008</t>
  </si>
  <si>
    <t>2010</t>
  </si>
  <si>
    <t>2004 - 2008</t>
  </si>
  <si>
    <t>Senate Elections Won with 60 Percent of Major Party Vote, 1944 - 2008</t>
  </si>
  <si>
    <t>Conditions of Initial Election for Members of the 112th Congress, 2011</t>
  </si>
  <si>
    <t>2006-08</t>
  </si>
  <si>
    <t>2008-10</t>
  </si>
  <si>
    <t>2006</t>
  </si>
  <si>
    <t>Party-Line Voting in Presidential and Congressional Elections, 1956 - 2010 (as a percentage of all voters)</t>
  </si>
  <si>
    <t>Shifts in Democratic Major Party Vote in Congressional Districts, 1956 - 2010</t>
  </si>
  <si>
    <t>Note: Percentages of seats won do not equal 100% due to the election of independents and/or rounding.</t>
  </si>
  <si>
    <t>a. This total does not include Rahm Emanuel (D-IL)'s seat or Maryland's first district, where the incumbent, Wayne Gilchrist lost the Republican primary to Andy Harris. Harris lost in the general election to Frank Kratovil (D).</t>
  </si>
  <si>
    <t>b. This total does not include Maryland's first district where the incumbent, Frank Kratovil (D) defeated the Republican challenger, Andy Harris, who himself won in a primary challenge against the prior incumbent, Wayne Gilchrist.</t>
  </si>
  <si>
    <r>
      <t xml:space="preserve">Note: For all presidential elections and House elections 1962-2004, turnout is computed using the number of citizens eligible to vote in the United States.  For House elections before 1962, it is computed using the voting age population (including non-citizens). For the 2006 elections and future editions of </t>
    </r>
    <r>
      <rPr>
        <i/>
        <sz val="10"/>
        <rFont val="Arial"/>
        <family val="2"/>
      </rPr>
      <t>Vital Statistics on Congress</t>
    </r>
    <r>
      <rPr>
        <sz val="10"/>
        <rFont val="Arial"/>
        <family val="2"/>
      </rPr>
      <t>, turnout is of voting-eligible population (VEP.) The voting-eligible population is the population that is eligible to vote.  Counted among the voting-age population are persons who are ineligible to vote, such as non-citizens, felons (depending on state law), and mentally incapacitated persons.  Not counted are persons in the military or civilians living overseas.</t>
    </r>
  </si>
  <si>
    <r>
      <t xml:space="preserve">Sources: For House elections 1930-60, U.S. Bureau of the Census, </t>
    </r>
    <r>
      <rPr>
        <i/>
        <sz val="10"/>
        <rFont val="Arial"/>
        <family val="2"/>
      </rPr>
      <t>Statistical Abstract of the United States</t>
    </r>
    <r>
      <rPr>
        <sz val="10"/>
        <rFont val="Arial"/>
        <family val="2"/>
      </rPr>
      <t xml:space="preserve"> (Washington, D.C.: U.S. Government Printing Office). For presidential elections and House elections 1962-2004, numbers were provided by Curtis Gans of the Committee for the Study of the American Electorate at American University. From 2006 to 2010, the VEP was calculated by Michael McDonald found at http://elections.gmu.edu/voter_turnout.htm and calculated against the Federal Election Commission voting data found at http://www.fec.gov.</t>
    </r>
  </si>
  <si>
    <r>
      <t xml:space="preserve">Source: For 2000-2004, Gary Jacobson, University of California, San Diego. Data from Gregory Giroux, </t>
    </r>
    <r>
      <rPr>
        <i/>
        <sz val="10"/>
        <rFont val="Arial"/>
        <family val="2"/>
      </rPr>
      <t>Congressional Quarterly</t>
    </r>
    <r>
      <rPr>
        <sz val="10"/>
        <rFont val="Arial"/>
        <family val="2"/>
      </rPr>
      <t>. Data for 2006 and 2010 were compiled from the Cooperative Congressional Election Study, while the remainder of the data come from the American National Election Studies.</t>
    </r>
  </si>
  <si>
    <r>
      <t>Source: For 2000-2004, computed by Gary Jacobson, University of California, San Diego. Data from Gregory Giroux,</t>
    </r>
    <r>
      <rPr>
        <i/>
        <sz val="10"/>
        <rFont val="Arial"/>
        <family val="2"/>
      </rPr>
      <t xml:space="preserve"> Congressional Quarterly</t>
    </r>
    <r>
      <rPr>
        <sz val="10"/>
        <rFont val="Arial"/>
        <family val="2"/>
      </rPr>
      <t>.</t>
    </r>
  </si>
  <si>
    <r>
      <t>134</t>
    </r>
    <r>
      <rPr>
        <vertAlign val="superscript"/>
        <sz val="10"/>
        <rFont val="Arial"/>
        <family val="2"/>
      </rPr>
      <t>b</t>
    </r>
  </si>
  <si>
    <r>
      <t>158</t>
    </r>
    <r>
      <rPr>
        <vertAlign val="superscript"/>
        <sz val="10"/>
        <rFont val="Arial"/>
        <family val="2"/>
      </rPr>
      <t>b</t>
    </r>
  </si>
  <si>
    <r>
      <t>38</t>
    </r>
    <r>
      <rPr>
        <vertAlign val="superscript"/>
        <sz val="10"/>
        <rFont val="Arial"/>
        <family val="2"/>
      </rPr>
      <t>c</t>
    </r>
  </si>
  <si>
    <r>
      <t>150</t>
    </r>
    <r>
      <rPr>
        <vertAlign val="superscript"/>
        <sz val="10"/>
        <rFont val="Arial"/>
        <family val="2"/>
      </rPr>
      <t>c</t>
    </r>
  </si>
  <si>
    <r>
      <t>4</t>
    </r>
    <r>
      <rPr>
        <vertAlign val="superscript"/>
        <sz val="10"/>
        <rFont val="Arial"/>
        <family val="2"/>
      </rPr>
      <t>b, d</t>
    </r>
  </si>
  <si>
    <r>
      <t>247</t>
    </r>
    <r>
      <rPr>
        <vertAlign val="superscript"/>
        <sz val="10"/>
        <rFont val="Arial"/>
        <family val="2"/>
      </rPr>
      <t>b, d</t>
    </r>
  </si>
  <si>
    <r>
      <t>27</t>
    </r>
    <r>
      <rPr>
        <vertAlign val="superscript"/>
        <sz val="10"/>
        <rFont val="Arial"/>
        <family val="2"/>
      </rPr>
      <t>e</t>
    </r>
  </si>
  <si>
    <r>
      <t>174</t>
    </r>
    <r>
      <rPr>
        <vertAlign val="superscript"/>
        <sz val="10"/>
        <rFont val="Arial"/>
        <family val="2"/>
      </rPr>
      <t>e</t>
    </r>
  </si>
  <si>
    <r>
      <t>434</t>
    </r>
    <r>
      <rPr>
        <vertAlign val="superscript"/>
        <sz val="10"/>
        <rFont val="Arial"/>
        <family val="2"/>
      </rPr>
      <t>b</t>
    </r>
  </si>
  <si>
    <r>
      <t xml:space="preserve">Sources: </t>
    </r>
    <r>
      <rPr>
        <i/>
        <sz val="10"/>
        <rFont val="Arial"/>
        <family val="2"/>
      </rPr>
      <t>Biographical Directory of the United States Congress 1774–1989</t>
    </r>
    <r>
      <rPr>
        <sz val="10"/>
        <rFont val="Arial"/>
        <family val="2"/>
      </rPr>
      <t xml:space="preserve"> (Washington, D.C.: Government Printing Office, 1989); </t>
    </r>
    <r>
      <rPr>
        <i/>
        <sz val="10"/>
        <rFont val="Arial"/>
        <family val="2"/>
      </rPr>
      <t>Congressional Quarterly Almanac</t>
    </r>
    <r>
      <rPr>
        <sz val="10"/>
        <rFont val="Arial"/>
        <family val="2"/>
      </rPr>
      <t xml:space="preserve"> (Washington, D.C.: Congressional Quarterly, various years); </t>
    </r>
    <r>
      <rPr>
        <i/>
        <sz val="10"/>
        <rFont val="Arial"/>
        <family val="2"/>
      </rPr>
      <t>National Journal</t>
    </r>
    <r>
      <rPr>
        <sz val="10"/>
        <rFont val="Arial"/>
        <family val="2"/>
      </rPr>
      <t xml:space="preserve">, various issues; </t>
    </r>
    <r>
      <rPr>
        <i/>
        <sz val="10"/>
        <rFont val="Arial"/>
        <family val="2"/>
      </rPr>
      <t>The Almanac of American Politics</t>
    </r>
    <r>
      <rPr>
        <sz val="10"/>
        <rFont val="Arial"/>
        <family val="2"/>
      </rPr>
      <t xml:space="preserve"> (Washington, D.C.: National Journal Group, various years).</t>
    </r>
  </si>
  <si>
    <r>
      <t>1980 - 1984</t>
    </r>
    <r>
      <rPr>
        <vertAlign val="superscript"/>
        <sz val="10"/>
        <rFont val="Arial"/>
        <family val="2"/>
      </rPr>
      <t>b</t>
    </r>
  </si>
  <si>
    <r>
      <t>391</t>
    </r>
    <r>
      <rPr>
        <vertAlign val="superscript"/>
        <sz val="10"/>
        <rFont val="Arial"/>
        <family val="2"/>
      </rPr>
      <t>a</t>
    </r>
  </si>
  <si>
    <r>
      <t>Republican</t>
    </r>
    <r>
      <rPr>
        <vertAlign val="superscript"/>
        <sz val="10"/>
        <rFont val="Arial"/>
        <family val="2"/>
      </rPr>
      <t>a</t>
    </r>
  </si>
  <si>
    <r>
      <t>Democrat</t>
    </r>
    <r>
      <rPr>
        <vertAlign val="superscript"/>
        <sz val="10"/>
        <rFont val="Arial"/>
        <family val="2"/>
      </rPr>
      <t>b</t>
    </r>
  </si>
  <si>
    <r>
      <t>Democrat</t>
    </r>
    <r>
      <rPr>
        <vertAlign val="superscript"/>
        <sz val="10"/>
        <rFont val="Arial"/>
        <family val="2"/>
      </rPr>
      <t>a</t>
    </r>
  </si>
  <si>
    <r>
      <t>Republican</t>
    </r>
    <r>
      <rPr>
        <vertAlign val="superscript"/>
        <sz val="10"/>
        <rFont val="Arial"/>
        <family val="2"/>
      </rPr>
      <t>c</t>
    </r>
  </si>
  <si>
    <r>
      <t>Republican</t>
    </r>
    <r>
      <rPr>
        <vertAlign val="superscript"/>
        <sz val="10"/>
        <rFont val="Arial"/>
        <family val="2"/>
      </rPr>
      <t>d</t>
    </r>
  </si>
  <si>
    <r>
      <t>Democrat</t>
    </r>
    <r>
      <rPr>
        <vertAlign val="superscript"/>
        <sz val="10"/>
        <rFont val="Arial"/>
        <family val="2"/>
      </rPr>
      <t>e</t>
    </r>
  </si>
  <si>
    <r>
      <t>Democrat</t>
    </r>
    <r>
      <rPr>
        <vertAlign val="superscript"/>
        <sz val="10"/>
        <rFont val="Arial"/>
        <family val="2"/>
      </rPr>
      <t>f</t>
    </r>
  </si>
  <si>
    <r>
      <t>Democrat</t>
    </r>
    <r>
      <rPr>
        <vertAlign val="superscript"/>
        <sz val="10"/>
        <rFont val="Arial"/>
        <family val="2"/>
      </rPr>
      <t>g</t>
    </r>
  </si>
  <si>
    <r>
      <t>Democrat</t>
    </r>
    <r>
      <rPr>
        <vertAlign val="superscript"/>
        <sz val="10"/>
        <rFont val="Arial"/>
        <family val="2"/>
      </rPr>
      <t>h</t>
    </r>
  </si>
  <si>
    <r>
      <t>Republican</t>
    </r>
    <r>
      <rPr>
        <vertAlign val="superscript"/>
        <sz val="10"/>
        <rFont val="Arial"/>
        <family val="2"/>
      </rPr>
      <t>i</t>
    </r>
  </si>
  <si>
    <r>
      <t>5</t>
    </r>
    <r>
      <rPr>
        <vertAlign val="superscript"/>
        <sz val="10"/>
        <rFont val="Arial"/>
        <family val="2"/>
      </rPr>
      <t>a</t>
    </r>
  </si>
  <si>
    <r>
      <t>1</t>
    </r>
    <r>
      <rPr>
        <vertAlign val="superscript"/>
        <sz val="10"/>
        <rFont val="Arial"/>
        <family val="2"/>
      </rPr>
      <t>b</t>
    </r>
  </si>
  <si>
    <r>
      <t>1</t>
    </r>
    <r>
      <rPr>
        <vertAlign val="superscript"/>
        <sz val="10"/>
        <rFont val="Arial"/>
        <family val="2"/>
      </rPr>
      <t>c</t>
    </r>
  </si>
  <si>
    <r>
      <t>3</t>
    </r>
    <r>
      <rPr>
        <vertAlign val="superscript"/>
        <sz val="10"/>
        <rFont val="Arial"/>
        <family val="2"/>
      </rPr>
      <t>d</t>
    </r>
  </si>
  <si>
    <r>
      <t xml:space="preserve">Sources: </t>
    </r>
    <r>
      <rPr>
        <i/>
        <sz val="10"/>
        <rFont val="Arial"/>
        <family val="2"/>
      </rPr>
      <t>Congressional Quarterly Almanac</t>
    </r>
    <r>
      <rPr>
        <sz val="10"/>
        <rFont val="Arial"/>
        <family val="2"/>
      </rPr>
      <t xml:space="preserve"> (Washington, D.C.: Congressional Quarterly, various years); </t>
    </r>
    <r>
      <rPr>
        <i/>
        <sz val="10"/>
        <rFont val="Arial"/>
        <family val="2"/>
      </rPr>
      <t>Congressional Quarterly Weekly Report</t>
    </r>
    <r>
      <rPr>
        <sz val="10"/>
        <rFont val="Arial"/>
        <family val="2"/>
      </rPr>
      <t xml:space="preserve">, various issues; </t>
    </r>
    <r>
      <rPr>
        <i/>
        <sz val="10"/>
        <rFont val="Arial"/>
        <family val="2"/>
      </rPr>
      <t>National Journal</t>
    </r>
    <r>
      <rPr>
        <sz val="10"/>
        <rFont val="Arial"/>
        <family val="2"/>
      </rPr>
      <t>, various issues; Center for Responsive Politics, http://opensecrets.org.</t>
    </r>
  </si>
  <si>
    <r>
      <t>398</t>
    </r>
    <r>
      <rPr>
        <vertAlign val="superscript"/>
        <sz val="10"/>
        <rFont val="Arial"/>
        <family val="2"/>
      </rPr>
      <t>b</t>
    </r>
  </si>
  <si>
    <r>
      <t>383</t>
    </r>
    <r>
      <rPr>
        <vertAlign val="superscript"/>
        <sz val="10"/>
        <rFont val="Arial"/>
        <family val="2"/>
      </rPr>
      <t>c</t>
    </r>
  </si>
  <si>
    <r>
      <t>4</t>
    </r>
    <r>
      <rPr>
        <vertAlign val="superscript"/>
        <sz val="10"/>
        <rFont val="Arial"/>
        <family val="2"/>
      </rPr>
      <t>d</t>
    </r>
  </si>
  <si>
    <r>
      <t>Sources:</t>
    </r>
    <r>
      <rPr>
        <i/>
        <sz val="10"/>
        <rFont val="Arial"/>
        <family val="2"/>
      </rPr>
      <t xml:space="preserve"> Biographical Directory of the United States Congress 1774–1989 </t>
    </r>
    <r>
      <rPr>
        <sz val="10"/>
        <rFont val="Arial"/>
        <family val="2"/>
      </rPr>
      <t xml:space="preserve">(Washington, D.C.: Government Printing Office, 1989); </t>
    </r>
    <r>
      <rPr>
        <i/>
        <sz val="10"/>
        <rFont val="Arial"/>
        <family val="2"/>
      </rPr>
      <t>Congressional Quarterly Almanac</t>
    </r>
    <r>
      <rPr>
        <sz val="10"/>
        <rFont val="Arial"/>
        <family val="2"/>
      </rPr>
      <t xml:space="preserve"> (Washington, D.C.: Congressional Quarterly, various years); </t>
    </r>
    <r>
      <rPr>
        <i/>
        <sz val="10"/>
        <rFont val="Arial"/>
        <family val="2"/>
      </rPr>
      <t>National Journal</t>
    </r>
    <r>
      <rPr>
        <sz val="10"/>
        <rFont val="Arial"/>
        <family val="2"/>
      </rPr>
      <t>, various issues;</t>
    </r>
    <r>
      <rPr>
        <i/>
        <sz val="10"/>
        <rFont val="Arial"/>
        <family val="2"/>
      </rPr>
      <t xml:space="preserve"> The Almanac of American Politics</t>
    </r>
    <r>
      <rPr>
        <sz val="10"/>
        <rFont val="Arial"/>
        <family val="2"/>
      </rPr>
      <t xml:space="preserve"> (Washington, D.C.: National Journal Group, various years); Center for Responsive Politics, http://opensecrets.org.</t>
    </r>
  </si>
  <si>
    <r>
      <t>1</t>
    </r>
    <r>
      <rPr>
        <vertAlign val="superscript"/>
        <sz val="10"/>
        <rFont val="Arial"/>
        <family val="2"/>
      </rPr>
      <t>a</t>
    </r>
  </si>
  <si>
    <r>
      <t>8</t>
    </r>
    <r>
      <rPr>
        <vertAlign val="superscript"/>
        <sz val="10"/>
        <rFont val="Arial"/>
        <family val="2"/>
      </rPr>
      <t>b</t>
    </r>
  </si>
  <si>
    <r>
      <t>6</t>
    </r>
    <r>
      <rPr>
        <vertAlign val="superscript"/>
        <sz val="10"/>
        <rFont val="Arial"/>
        <family val="2"/>
      </rPr>
      <t>e</t>
    </r>
  </si>
  <si>
    <r>
      <t>2</t>
    </r>
    <r>
      <rPr>
        <vertAlign val="superscript"/>
        <sz val="10"/>
        <rFont val="Arial"/>
        <family val="2"/>
      </rPr>
      <t>f</t>
    </r>
  </si>
  <si>
    <r>
      <t xml:space="preserve">Sources: </t>
    </r>
    <r>
      <rPr>
        <i/>
        <sz val="10"/>
        <rFont val="Arial"/>
        <family val="2"/>
      </rPr>
      <t>Congressional Quarterly Almanac</t>
    </r>
    <r>
      <rPr>
        <sz val="10"/>
        <rFont val="Arial"/>
        <family val="2"/>
      </rPr>
      <t xml:space="preserve"> (Washington, D.C.: Congressional Quarterly, various years); </t>
    </r>
    <r>
      <rPr>
        <i/>
        <sz val="10"/>
        <rFont val="Arial"/>
        <family val="2"/>
      </rPr>
      <t>Congressional Quarterly Weekly Report</t>
    </r>
    <r>
      <rPr>
        <sz val="10"/>
        <rFont val="Arial"/>
        <family val="2"/>
      </rPr>
      <t xml:space="preserve">, various issues; </t>
    </r>
    <r>
      <rPr>
        <i/>
        <sz val="10"/>
        <rFont val="Arial"/>
        <family val="2"/>
      </rPr>
      <t>National Journal</t>
    </r>
    <r>
      <rPr>
        <sz val="10"/>
        <rFont val="Arial"/>
        <family val="2"/>
      </rPr>
      <t>, various issues; The Green Papers, http://thegreenpapers.com.</t>
    </r>
  </si>
  <si>
    <r>
      <t>9</t>
    </r>
    <r>
      <rPr>
        <vertAlign val="superscript"/>
        <sz val="10"/>
        <rFont val="Arial"/>
        <family val="2"/>
      </rPr>
      <t>a</t>
    </r>
  </si>
  <si>
    <r>
      <t>-8</t>
    </r>
    <r>
      <rPr>
        <vertAlign val="superscript"/>
        <sz val="10"/>
        <rFont val="Arial"/>
        <family val="2"/>
      </rPr>
      <t>b</t>
    </r>
  </si>
  <si>
    <r>
      <t xml:space="preserve">Sources: </t>
    </r>
    <r>
      <rPr>
        <i/>
        <sz val="10"/>
        <rFont val="Arial"/>
        <family val="2"/>
      </rPr>
      <t>Biographical Directory of the United States Congress 1774–1989</t>
    </r>
    <r>
      <rPr>
        <sz val="10"/>
        <rFont val="Arial"/>
        <family val="2"/>
      </rPr>
      <t xml:space="preserve"> (Washington, D.C.: Government Printing Office, 1989); </t>
    </r>
    <r>
      <rPr>
        <i/>
        <sz val="10"/>
        <rFont val="Arial"/>
        <family val="2"/>
      </rPr>
      <t>Congressional Quarterly Almanac</t>
    </r>
    <r>
      <rPr>
        <sz val="10"/>
        <rFont val="Arial"/>
        <family val="2"/>
      </rPr>
      <t xml:space="preserve"> (Washington, D.C.: Congressional Quarterly, various years); </t>
    </r>
    <r>
      <rPr>
        <i/>
        <sz val="10"/>
        <rFont val="Arial"/>
        <family val="2"/>
      </rPr>
      <t>National Journal</t>
    </r>
    <r>
      <rPr>
        <sz val="10"/>
        <rFont val="Arial"/>
        <family val="2"/>
      </rPr>
      <t xml:space="preserve">, various issues; </t>
    </r>
    <r>
      <rPr>
        <i/>
        <sz val="10"/>
        <rFont val="Arial"/>
        <family val="2"/>
      </rPr>
      <t>The Almanac of American Politics</t>
    </r>
    <r>
      <rPr>
        <sz val="10"/>
        <rFont val="Arial"/>
        <family val="2"/>
      </rPr>
      <t xml:space="preserve"> (Washington, D.C.: National Journal Group, various years); Clerk of the U.S. House of Representatives, http://clerk.house.gov; Clerk of the U.S. Senate, http://clerk.senate.gov.</t>
    </r>
  </si>
  <si>
    <r>
      <t>2D (3)</t>
    </r>
    <r>
      <rPr>
        <vertAlign val="superscript"/>
        <sz val="10"/>
        <rFont val="Arial"/>
        <family val="2"/>
      </rPr>
      <t>c</t>
    </r>
  </si>
  <si>
    <r>
      <t>8R</t>
    </r>
    <r>
      <rPr>
        <vertAlign val="superscript"/>
        <sz val="10"/>
        <rFont val="Arial"/>
        <family val="2"/>
      </rPr>
      <t>d</t>
    </r>
  </si>
  <si>
    <r>
      <t>3D</t>
    </r>
    <r>
      <rPr>
        <vertAlign val="superscript"/>
        <sz val="10"/>
        <rFont val="Arial"/>
        <family val="2"/>
      </rPr>
      <t>e</t>
    </r>
  </si>
  <si>
    <r>
      <t>1R (9)</t>
    </r>
    <r>
      <rPr>
        <vertAlign val="superscript"/>
        <sz val="10"/>
        <rFont val="Arial"/>
        <family val="2"/>
      </rPr>
      <t>f</t>
    </r>
  </si>
  <si>
    <r>
      <t>1D (3)</t>
    </r>
    <r>
      <rPr>
        <vertAlign val="superscript"/>
        <sz val="10"/>
        <rFont val="Arial"/>
        <family val="2"/>
      </rPr>
      <t>g</t>
    </r>
  </si>
  <si>
    <r>
      <t>3D (13)</t>
    </r>
    <r>
      <rPr>
        <vertAlign val="superscript"/>
        <sz val="10"/>
        <rFont val="Arial"/>
        <family val="2"/>
      </rPr>
      <t>h</t>
    </r>
  </si>
  <si>
    <r>
      <t xml:space="preserve">Sources: </t>
    </r>
    <r>
      <rPr>
        <i/>
        <sz val="10"/>
        <rFont val="Arial"/>
        <family val="2"/>
      </rPr>
      <t>Congressional Quarterly Almanac</t>
    </r>
    <r>
      <rPr>
        <sz val="10"/>
        <rFont val="Arial"/>
        <family val="2"/>
      </rPr>
      <t xml:space="preserve"> (Washington, D.C.: Congressional Quarterly, various years); </t>
    </r>
    <r>
      <rPr>
        <i/>
        <sz val="10"/>
        <rFont val="Arial"/>
        <family val="2"/>
      </rPr>
      <t>Congressional Quarterly Weekly Report</t>
    </r>
    <r>
      <rPr>
        <sz val="10"/>
        <rFont val="Arial"/>
        <family val="2"/>
      </rPr>
      <t xml:space="preserve">, various issues; </t>
    </r>
    <r>
      <rPr>
        <i/>
        <sz val="10"/>
        <rFont val="Arial"/>
        <family val="2"/>
      </rPr>
      <t>National Journal</t>
    </r>
    <r>
      <rPr>
        <sz val="10"/>
        <rFont val="Arial"/>
        <family val="2"/>
      </rPr>
      <t>, various issues; Clerk of the U.S. House of Representatives, http://clerk.house.gov; Clerk of the U.S. Senate, http://clerk.senate.gov.</t>
    </r>
  </si>
  <si>
    <r>
      <t>Sources:</t>
    </r>
    <r>
      <rPr>
        <i/>
        <sz val="10"/>
        <rFont val="Arial"/>
        <family val="2"/>
      </rPr>
      <t xml:space="preserve"> Biographical Directory of the United States Congress 1774–1989</t>
    </r>
    <r>
      <rPr>
        <sz val="10"/>
        <rFont val="Arial"/>
        <family val="2"/>
      </rPr>
      <t xml:space="preserve"> (Washington, D.C.: Government Printing Office, 1989); </t>
    </r>
    <r>
      <rPr>
        <i/>
        <sz val="10"/>
        <rFont val="Arial"/>
        <family val="2"/>
      </rPr>
      <t xml:space="preserve">Congressional Quarterly Almanac </t>
    </r>
    <r>
      <rPr>
        <sz val="10"/>
        <rFont val="Arial"/>
        <family val="2"/>
      </rPr>
      <t xml:space="preserve">(Washington, D.C.: Congressional Quarterly, various years); </t>
    </r>
    <r>
      <rPr>
        <i/>
        <sz val="10"/>
        <rFont val="Arial"/>
        <family val="2"/>
      </rPr>
      <t>National Journal</t>
    </r>
    <r>
      <rPr>
        <sz val="10"/>
        <rFont val="Arial"/>
        <family val="2"/>
      </rPr>
      <t xml:space="preserve">, various issues; </t>
    </r>
    <r>
      <rPr>
        <i/>
        <sz val="10"/>
        <rFont val="Arial"/>
        <family val="2"/>
      </rPr>
      <t>The Almanac of American Politics</t>
    </r>
    <r>
      <rPr>
        <sz val="10"/>
        <rFont val="Arial"/>
        <family val="2"/>
      </rPr>
      <t xml:space="preserve"> (Washington, D.C.: National Journal Group, various years); Federal Election Commission, http://www.fec.gov.</t>
    </r>
  </si>
  <si>
    <t>Turnout in Presidential and House Elections, 1930 - 2012</t>
  </si>
  <si>
    <t>Popular Vote and House Seats Won by Party, 1946 - 2012</t>
  </si>
  <si>
    <t>Net Party Gains in House and Senate Seats, General and Special Elections, 1946 - 2012</t>
  </si>
  <si>
    <t>House Seats That Changed Party, 1954 - 2012</t>
  </si>
  <si>
    <t>Senate Seats That Changed Party, 1954 - 2012</t>
  </si>
  <si>
    <t>House Incumbents Retired, Defeated, or Reelected, 1946 - 2012</t>
  </si>
  <si>
    <t>Senate Incumbents Retired, Defeated, or Reelected, 1946 - 2012</t>
  </si>
  <si>
    <t>House and Senate Retirements by Party, 1930 - 2012</t>
  </si>
  <si>
    <t>Defeated House Incumbents, 1946 - 2012</t>
  </si>
  <si>
    <t>Defeated Senate Incumbents, 1946 - 2012</t>
  </si>
  <si>
    <t>House Elections Won with 60 Percent of Major Party Vote, 1956 - 2012</t>
  </si>
  <si>
    <t>Ticket Splitting between Presidential and House Candidates, 1900 - 2012</t>
  </si>
  <si>
    <t>District Voting for President and Representative, 1952 - 2012</t>
  </si>
  <si>
    <t>Conditions of Initial Election for Members of the 112th Congress, 2011, and 113th Congress, 2013</t>
  </si>
  <si>
    <t>2.9D</t>
  </si>
  <si>
    <t>1.8D</t>
  </si>
  <si>
    <r>
      <t>21</t>
    </r>
    <r>
      <rPr>
        <vertAlign val="superscript"/>
        <sz val="10"/>
        <rFont val="Arial"/>
        <family val="2"/>
      </rPr>
      <t>e</t>
    </r>
  </si>
  <si>
    <t xml:space="preserve">e. Total includes Dean Heller (R-NV), who was appointed on May 9, 2011 and won reelection. </t>
  </si>
  <si>
    <r>
      <t>7</t>
    </r>
    <r>
      <rPr>
        <vertAlign val="superscript"/>
        <sz val="10"/>
        <rFont val="Arial"/>
        <family val="2"/>
      </rPr>
      <t>b</t>
    </r>
  </si>
  <si>
    <t>b. This total includes Sen. Joe Lieberman (I-CT), who caucused with Democrats.</t>
  </si>
  <si>
    <t>Turnout in Presidential and House Elections, 1930 - 2012 (percentage of voting age population)</t>
  </si>
  <si>
    <t>Conditions of Initial Election for Members of the 113th Congress, 2013</t>
  </si>
  <si>
    <r>
      <t>82</t>
    </r>
    <r>
      <rPr>
        <vertAlign val="superscript"/>
        <sz val="10"/>
        <rFont val="Arial"/>
        <family val="2"/>
      </rPr>
      <t>a</t>
    </r>
  </si>
  <si>
    <r>
      <t>25</t>
    </r>
    <r>
      <rPr>
        <vertAlign val="superscript"/>
        <sz val="10"/>
        <rFont val="Arial"/>
        <family val="2"/>
      </rPr>
      <t>b</t>
    </r>
  </si>
  <si>
    <t xml:space="preserve">Note: Percentage of seats won do not equal 100% due to 2010 totals. </t>
  </si>
  <si>
    <t xml:space="preserve">a. Total includes Christopher Murphy (D-CT). Murphy succeeded Independent Joseph Lieberman, who caucused with Democrats. </t>
  </si>
  <si>
    <t xml:space="preserve">b. Total includes Angus King (I-ME), who is expected to caucus with Democrats. King succeeded Republican Olympia Snowe. </t>
  </si>
  <si>
    <r>
      <t>25</t>
    </r>
    <r>
      <rPr>
        <vertAlign val="superscript"/>
        <sz val="10"/>
        <rFont val="Arial"/>
        <family val="2"/>
      </rPr>
      <t>c</t>
    </r>
  </si>
  <si>
    <r>
      <t>201</t>
    </r>
    <r>
      <rPr>
        <vertAlign val="superscript"/>
        <sz val="10"/>
        <rFont val="Arial"/>
        <family val="2"/>
      </rPr>
      <t>f</t>
    </r>
  </si>
  <si>
    <t>Note: Includes only those districts in which two major party candidates competed in both elections and in which the boundaries remained unchanged for both elections. Because of massive redrawing of district lines after each decennial census, no figures are computed for 1970-1972, 1980-1982, 1990-1992, 2000-2002 and 2010-2012.</t>
  </si>
  <si>
    <t>Ticket Splitting between Presidential and House Candidates, 1900-2012</t>
  </si>
  <si>
    <t>Party-Line Voting in Presidential and Congressional Elections, 1956 - 2010</t>
  </si>
  <si>
    <t xml:space="preserve">e. Does not include Incumbent Senator Lisa Murkowski (R-AK), who lost her primary to Joe Miller (R-AK) but won the general election as a Republican write-in candidate. </t>
  </si>
  <si>
    <t>f. Includes Pat Toomey (R-PA), who defeated Senator Arlen Specter (D-PA). Specter had changed his affiliation from Republican to Democrat in office on April 30, 2009.</t>
  </si>
  <si>
    <t>c. Total as of February 28, 2013 does not include the 11 districts affected by Hurricane Sandy where the Presidential vote totals are not yet available.</t>
  </si>
  <si>
    <t>Marginal Races Among Members of the 113th Congress, 2012</t>
  </si>
  <si>
    <r>
      <t xml:space="preserve">Sources: </t>
    </r>
    <r>
      <rPr>
        <i/>
        <sz val="10"/>
        <rFont val="Arial"/>
        <family val="2"/>
      </rPr>
      <t>Biographical Directory of the United States Congress 1774–1989</t>
    </r>
    <r>
      <rPr>
        <sz val="10"/>
        <rFont val="Arial"/>
        <family val="2"/>
      </rPr>
      <t xml:space="preserve"> (Washington, D.C.: Government Printing Office, 1989); </t>
    </r>
    <r>
      <rPr>
        <i/>
        <sz val="10"/>
        <rFont val="Arial"/>
        <family val="2"/>
      </rPr>
      <t xml:space="preserve">Congressional Quarterly Almanac </t>
    </r>
    <r>
      <rPr>
        <sz val="10"/>
        <rFont val="Arial"/>
        <family val="2"/>
      </rPr>
      <t xml:space="preserve">(Washington, D.C.: Congressional Quarterly, various years); </t>
    </r>
    <r>
      <rPr>
        <i/>
        <sz val="10"/>
        <rFont val="Arial"/>
        <family val="2"/>
      </rPr>
      <t>National Journal</t>
    </r>
    <r>
      <rPr>
        <sz val="10"/>
        <rFont val="Arial"/>
        <family val="2"/>
      </rPr>
      <t xml:space="preserve">, various issues; </t>
    </r>
    <r>
      <rPr>
        <i/>
        <sz val="10"/>
        <rFont val="Arial"/>
        <family val="2"/>
      </rPr>
      <t>The Almanac of American Politics</t>
    </r>
    <r>
      <rPr>
        <sz val="10"/>
        <rFont val="Arial"/>
        <family val="2"/>
      </rPr>
      <t xml:space="preserve"> (Washington, D.C.: National Journal Group, various years); </t>
    </r>
    <r>
      <rPr>
        <i/>
        <sz val="10"/>
        <rFont val="Arial"/>
        <family val="2"/>
      </rPr>
      <t>Election 2012 Data: The Impact on the House (</t>
    </r>
    <r>
      <rPr>
        <sz val="10"/>
        <rFont val="Arial"/>
        <family val="2"/>
      </rPr>
      <t>The Brookings Institution</t>
    </r>
    <r>
      <rPr>
        <i/>
        <sz val="10"/>
        <rFont val="Arial"/>
        <family val="2"/>
      </rPr>
      <t>).</t>
    </r>
  </si>
  <si>
    <r>
      <t xml:space="preserve">Sources: </t>
    </r>
    <r>
      <rPr>
        <i/>
        <sz val="10"/>
        <rFont val="Arial"/>
        <family val="2"/>
      </rPr>
      <t>Biographical Directory of the United States Congress 1774–1989</t>
    </r>
    <r>
      <rPr>
        <sz val="10"/>
        <rFont val="Arial"/>
        <family val="2"/>
      </rPr>
      <t xml:space="preserve"> (Washington, D.C.: Government Printing Office, 1989); </t>
    </r>
    <r>
      <rPr>
        <i/>
        <sz val="10"/>
        <rFont val="Arial"/>
        <family val="2"/>
      </rPr>
      <t>Congressional Quarterly Almanac</t>
    </r>
    <r>
      <rPr>
        <sz val="10"/>
        <rFont val="Arial"/>
        <family val="2"/>
      </rPr>
      <t xml:space="preserve"> (Washington, D.C.: Congressional Quarterly, various years); </t>
    </r>
    <r>
      <rPr>
        <i/>
        <sz val="10"/>
        <rFont val="Arial"/>
        <family val="2"/>
      </rPr>
      <t>National Journal</t>
    </r>
    <r>
      <rPr>
        <sz val="10"/>
        <rFont val="Arial"/>
        <family val="2"/>
      </rPr>
      <t>, various issues;</t>
    </r>
    <r>
      <rPr>
        <i/>
        <sz val="10"/>
        <rFont val="Arial"/>
        <family val="2"/>
      </rPr>
      <t xml:space="preserve"> The Almanac of American Politics </t>
    </r>
    <r>
      <rPr>
        <sz val="10"/>
        <rFont val="Arial"/>
        <family val="2"/>
      </rPr>
      <t>(Washington, D.C.: National Journal Group, various years); The Green Papers, http://thegreenpapers.com;  Election 2012 Data: The Impact on the House (The Brookings Institution).</t>
    </r>
  </si>
  <si>
    <r>
      <t xml:space="preserve">Sources: </t>
    </r>
    <r>
      <rPr>
        <i/>
        <sz val="10"/>
        <rFont val="Arial"/>
        <family val="2"/>
      </rPr>
      <t>Congressional Quarterly Almanac</t>
    </r>
    <r>
      <rPr>
        <sz val="10"/>
        <rFont val="Arial"/>
        <family val="2"/>
      </rPr>
      <t xml:space="preserve"> (Washington, D.C.: Congressional Quarterly, various years); </t>
    </r>
    <r>
      <rPr>
        <i/>
        <sz val="10"/>
        <rFont val="Arial"/>
        <family val="2"/>
      </rPr>
      <t>National Journal</t>
    </r>
    <r>
      <rPr>
        <sz val="10"/>
        <rFont val="Arial"/>
        <family val="2"/>
      </rPr>
      <t xml:space="preserve">, various issues; </t>
    </r>
    <r>
      <rPr>
        <i/>
        <sz val="10"/>
        <rFont val="Arial"/>
        <family val="2"/>
      </rPr>
      <t>The Almanac of American Politics</t>
    </r>
    <r>
      <rPr>
        <sz val="10"/>
        <rFont val="Arial"/>
        <family val="2"/>
      </rPr>
      <t xml:space="preserve"> (Washington, D.C.: National Journal Group, various years); Presidential Results by Congressional Districts (Daily Kos Elections).</t>
    </r>
  </si>
  <si>
    <r>
      <t xml:space="preserve">Sources: Congressional Quarterly Almanac (Washington, D.C.: Congressional Quarterly, various years); National Journal, various issues; The Almanac of American Politics (Washington, D.C.: National Journal Group, various years). For 2000, Gregory Giroux, </t>
    </r>
    <r>
      <rPr>
        <i/>
        <sz val="10"/>
        <rFont val="Arial"/>
        <family val="2"/>
      </rPr>
      <t xml:space="preserve">Congressional Quarterly; </t>
    </r>
    <r>
      <rPr>
        <sz val="10"/>
        <rFont val="Arial"/>
        <family val="2"/>
      </rPr>
      <t xml:space="preserve">Presidential Results by Congressional Districts (Daily Kos Elections); Election 2012 Data: The Impact on the House </t>
    </r>
    <r>
      <rPr>
        <i/>
        <sz val="10"/>
        <rFont val="Arial"/>
        <family val="2"/>
      </rPr>
      <t>(</t>
    </r>
    <r>
      <rPr>
        <sz val="10"/>
        <rFont val="Arial"/>
        <family val="2"/>
      </rPr>
      <t>The Brookings Institution</t>
    </r>
    <r>
      <rPr>
        <i/>
        <sz val="10"/>
        <rFont val="Arial"/>
        <family val="2"/>
      </rPr>
      <t>).</t>
    </r>
  </si>
  <si>
    <r>
      <t xml:space="preserve">Sources: Mildred L. Amer, “Information on the Number of House Retirees, 1930–1992,” (Washington, D.C.: Congressional Research Service, Staff Report, May 19, 1992); </t>
    </r>
    <r>
      <rPr>
        <i/>
        <sz val="10"/>
        <rFont val="Arial"/>
        <family val="2"/>
      </rPr>
      <t xml:space="preserve">Congressional Quarterly Weekly Report, </t>
    </r>
    <r>
      <rPr>
        <sz val="10"/>
        <rFont val="Arial"/>
        <family val="2"/>
      </rPr>
      <t>various issues;</t>
    </r>
    <r>
      <rPr>
        <i/>
        <sz val="10"/>
        <rFont val="Arial"/>
        <family val="2"/>
      </rPr>
      <t xml:space="preserve"> National Journal, </t>
    </r>
    <r>
      <rPr>
        <sz val="10"/>
        <rFont val="Arial"/>
        <family val="2"/>
      </rPr>
      <t xml:space="preserve">various issues; Center for Responsive Politics, http://opensecrets.org; </t>
    </r>
    <r>
      <rPr>
        <i/>
        <sz val="10"/>
        <rFont val="Arial"/>
        <family val="2"/>
      </rPr>
      <t>Roll Call</t>
    </r>
    <r>
      <rPr>
        <sz val="10"/>
        <rFont val="Arial"/>
        <family val="2"/>
      </rPr>
      <t xml:space="preserve">, Casualty List: 112th Congress. </t>
    </r>
  </si>
  <si>
    <r>
      <t xml:space="preserve">Sources: Biographical Directory of the United States Congress 1774-2012, http://bioguide.congress.gov; </t>
    </r>
    <r>
      <rPr>
        <i/>
        <sz val="10"/>
        <rFont val="Arial"/>
        <family val="2"/>
      </rPr>
      <t>Congressional Quarterly Almanac</t>
    </r>
    <r>
      <rPr>
        <sz val="10"/>
        <rFont val="Arial"/>
        <family val="2"/>
      </rPr>
      <t xml:space="preserve"> (Washington, D.C.: Congressional Quarterly, various years); </t>
    </r>
    <r>
      <rPr>
        <i/>
        <sz val="10"/>
        <rFont val="Arial"/>
        <family val="2"/>
      </rPr>
      <t>National Journal</t>
    </r>
    <r>
      <rPr>
        <sz val="10"/>
        <rFont val="Arial"/>
        <family val="2"/>
      </rPr>
      <t xml:space="preserve">, various issues; </t>
    </r>
    <r>
      <rPr>
        <i/>
        <sz val="10"/>
        <rFont val="Arial"/>
        <family val="2"/>
      </rPr>
      <t>The Almanac of American Politics</t>
    </r>
    <r>
      <rPr>
        <sz val="10"/>
        <rFont val="Arial"/>
        <family val="2"/>
      </rPr>
      <t xml:space="preserve"> (Washington, D.C.: National Journal Group, various years); R</t>
    </r>
    <r>
      <rPr>
        <i/>
        <sz val="10"/>
        <rFont val="Arial"/>
        <family val="2"/>
      </rPr>
      <t>oll Call</t>
    </r>
    <r>
      <rPr>
        <sz val="10"/>
        <rFont val="Arial"/>
        <family val="2"/>
      </rPr>
      <t>, Casualty List: 112th Congress.</t>
    </r>
  </si>
  <si>
    <r>
      <t xml:space="preserve">Sources: </t>
    </r>
    <r>
      <rPr>
        <i/>
        <sz val="10"/>
        <rFont val="Arial"/>
        <family val="2"/>
      </rPr>
      <t>Biographical Directory of the United States Congress 1774–1989</t>
    </r>
    <r>
      <rPr>
        <sz val="10"/>
        <rFont val="Arial"/>
        <family val="2"/>
      </rPr>
      <t xml:space="preserve"> (Washington, D.C.: Government Printing Office, 1989); </t>
    </r>
    <r>
      <rPr>
        <i/>
        <sz val="10"/>
        <rFont val="Arial"/>
        <family val="2"/>
      </rPr>
      <t>Congressional Quarterly Almanac</t>
    </r>
    <r>
      <rPr>
        <sz val="10"/>
        <rFont val="Arial"/>
        <family val="2"/>
      </rPr>
      <t xml:space="preserve"> (Washington, D.C.: Congressional Quarterly, various years); </t>
    </r>
    <r>
      <rPr>
        <i/>
        <sz val="10"/>
        <rFont val="Arial"/>
        <family val="2"/>
      </rPr>
      <t>National Journal</t>
    </r>
    <r>
      <rPr>
        <sz val="10"/>
        <rFont val="Arial"/>
        <family val="2"/>
      </rPr>
      <t xml:space="preserve">, various issues; </t>
    </r>
    <r>
      <rPr>
        <i/>
        <sz val="10"/>
        <rFont val="Arial"/>
        <family val="2"/>
      </rPr>
      <t>The Almanac of American Politics</t>
    </r>
    <r>
      <rPr>
        <sz val="10"/>
        <rFont val="Arial"/>
        <family val="2"/>
      </rPr>
      <t xml:space="preserve"> (Washington, D.C.: National Journal Group, various years); Election 2012 Data: The Impact on the House (The Brookings Institution).</t>
    </r>
  </si>
  <si>
    <t xml:space="preserve">f. Total as of February 28, 2013 does not include the 11 districts affected by Hurricane Sandy, where President Obama's total vote is not yet available. </t>
  </si>
  <si>
    <r>
      <t>Change from last election</t>
    </r>
    <r>
      <rPr>
        <b/>
        <vertAlign val="superscript"/>
        <sz val="10"/>
        <rFont val="Arial"/>
        <family val="2"/>
      </rPr>
      <t>a</t>
    </r>
  </si>
  <si>
    <r>
      <t>Percentage of all votes</t>
    </r>
    <r>
      <rPr>
        <vertAlign val="superscript"/>
        <sz val="10"/>
        <rFont val="Arial"/>
        <family val="2"/>
      </rPr>
      <t>b</t>
    </r>
  </si>
  <si>
    <r>
      <t>Percentage of seats won</t>
    </r>
    <r>
      <rPr>
        <vertAlign val="superscript"/>
        <sz val="10"/>
        <rFont val="Arial"/>
        <family val="2"/>
      </rPr>
      <t>c</t>
    </r>
  </si>
  <si>
    <r>
      <t>Retired</t>
    </r>
    <r>
      <rPr>
        <vertAlign val="superscript"/>
        <sz val="10"/>
        <rFont val="Arial"/>
        <family val="2"/>
      </rPr>
      <t>a</t>
    </r>
  </si>
  <si>
    <r>
      <t>Not seeking reelection</t>
    </r>
    <r>
      <rPr>
        <vertAlign val="superscript"/>
        <sz val="10"/>
        <rFont val="Arial"/>
        <family val="2"/>
      </rPr>
      <t>a</t>
    </r>
  </si>
  <si>
    <r>
      <t>General elections</t>
    </r>
    <r>
      <rPr>
        <b/>
        <vertAlign val="superscript"/>
        <sz val="10"/>
        <rFont val="Arial"/>
        <family val="2"/>
      </rPr>
      <t>a</t>
    </r>
  </si>
  <si>
    <r>
      <t>Special elections</t>
    </r>
    <r>
      <rPr>
        <b/>
        <vertAlign val="superscript"/>
        <sz val="10"/>
        <rFont val="Arial"/>
        <family val="2"/>
      </rPr>
      <t>b</t>
    </r>
  </si>
  <si>
    <r>
      <t>Percentage of incumbents reelected with at least 60 percent of the major party vote</t>
    </r>
    <r>
      <rPr>
        <b/>
        <vertAlign val="superscript"/>
        <sz val="10"/>
        <rFont val="Arial"/>
        <family val="2"/>
      </rPr>
      <t>a</t>
    </r>
  </si>
  <si>
    <t>Percentage of entire House</t>
  </si>
  <si>
    <r>
      <t>Variance</t>
    </r>
    <r>
      <rPr>
        <vertAlign val="superscript"/>
        <sz val="10"/>
        <rFont val="Arial"/>
        <family val="2"/>
      </rPr>
      <t>a</t>
    </r>
  </si>
  <si>
    <r>
      <t>Number of districts carried by president</t>
    </r>
    <r>
      <rPr>
        <vertAlign val="superscript"/>
        <sz val="10"/>
        <rFont val="Arial"/>
        <family val="2"/>
      </rPr>
      <t>a</t>
    </r>
  </si>
  <si>
    <r>
      <t>Districts with split results</t>
    </r>
    <r>
      <rPr>
        <b/>
        <vertAlign val="superscript"/>
        <sz val="10"/>
        <rFont val="Arial"/>
        <family val="2"/>
      </rPr>
      <t>a</t>
    </r>
  </si>
  <si>
    <r>
      <t>Districts</t>
    </r>
    <r>
      <rPr>
        <vertAlign val="superscript"/>
        <sz val="10"/>
        <rFont val="Arial"/>
        <family val="2"/>
      </rPr>
      <t>b</t>
    </r>
  </si>
  <si>
    <r>
      <t>Party-line voters</t>
    </r>
    <r>
      <rPr>
        <vertAlign val="superscript"/>
        <sz val="10"/>
        <rFont val="Arial"/>
        <family val="2"/>
      </rPr>
      <t>a</t>
    </r>
  </si>
  <si>
    <r>
      <t>Defectors</t>
    </r>
    <r>
      <rPr>
        <vertAlign val="superscript"/>
        <sz val="10"/>
        <rFont val="Arial"/>
        <family val="2"/>
      </rPr>
      <t>b</t>
    </r>
  </si>
  <si>
    <r>
      <t>Pure independents</t>
    </r>
    <r>
      <rPr>
        <vertAlign val="superscript"/>
        <sz val="10"/>
        <rFont val="Arial"/>
        <family val="2"/>
      </rPr>
      <t>c</t>
    </r>
  </si>
  <si>
    <t xml:space="preserve">Note: As of March 7th, 2013, 2012 results are not available. </t>
  </si>
  <si>
    <t>Table 2-14</t>
  </si>
  <si>
    <t>Chapter 2: Congressional Elections</t>
  </si>
  <si>
    <t>d. We computed this on the basis of the actual presidential vote with Ross Perot included. If we recomputed this on the basis of President Clinton's percentage of the major party vote, the president ran ahead in 72 districts and behind in 179 districts.</t>
  </si>
  <si>
    <t>e. We computed this on the basis of the actual presidential vote with Ross Perot included. If we recomputed this on the basis of President Clinton's percentage of the major party vote, the president ran ahead in 98 districts and behind in 97 districts.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</si>
</sst>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0"/>
      <name val="Times New Roman"/>
    </font>
    <font>
      <sz val="10"/>
      <name val="Times New Roman"/>
      <family val="1"/>
    </font>
    <font>
      <sz val="10"/>
      <name val="Arial"/>
      <family val="2"/>
    </font>
    <font>
      <sz val="10"/>
      <name val="Arial"/>
      <family val="2"/>
    </font>
    <font>
      <i/>
      <sz val="10"/>
      <name val="Arial"/>
      <family val="2"/>
    </font>
    <font>
      <b/>
      <i/>
      <sz val="10"/>
      <name val="Arial"/>
      <family val="2"/>
    </font>
    <font>
      <vertAlign val="superscript"/>
      <sz val="10"/>
      <name val="Arial"/>
      <family val="2"/>
    </font>
    <font>
      <b/>
      <sz val="10"/>
      <name val="Arial"/>
      <family val="2"/>
    </font>
    <font>
      <b/>
      <vertAlign val="superscript"/>
      <sz val="10"/>
      <name val="Arial"/>
      <family val="2"/>
    </font>
  </fonts>
  <fills count="2">
    <fill>
      <patternFill patternType="none"/>
    </fill>
    <fill>
      <patternFill patternType="gray125"/>
    </fill>
  </fills>
  <borders count="9">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ck">
        <color indexed="64"/>
      </top>
      <bottom/>
      <diagonal/>
    </border>
    <border>
      <left/>
      <right/>
      <top style="thick">
        <color indexed="64"/>
      </top>
      <bottom style="thin">
        <color indexed="64"/>
      </bottom>
      <diagonal/>
    </border>
  </borders>
  <cellStyleXfs count="5">
    <xf numFmtId="0" fontId="0" fillId="0" borderId="0"/>
    <xf numFmtId="0" fontId="1" fillId="0" borderId="0"/>
    <xf numFmtId="0" fontId="3" fillId="0" borderId="0"/>
    <xf numFmtId="0" fontId="3" fillId="0" borderId="0"/>
    <xf numFmtId="9" fontId="1" fillId="0" borderId="0" applyFont="0" applyFill="0" applyBorder="0" applyAlignment="0" applyProtection="0"/>
  </cellStyleXfs>
  <cellXfs count="119">
    <xf numFmtId="0" fontId="0" fillId="0" borderId="0" xfId="0"/>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xf numFmtId="0" fontId="2" fillId="0" borderId="0" xfId="0" applyFont="1" applyAlignment="1">
      <alignment wrapText="1"/>
    </xf>
    <xf numFmtId="0" fontId="2" fillId="0" borderId="0" xfId="0" quotePrefix="1" applyFont="1" applyFill="1" applyBorder="1" applyAlignment="1">
      <alignment horizontal="left"/>
    </xf>
    <xf numFmtId="0" fontId="2" fillId="0" borderId="0" xfId="0" applyFont="1" applyFill="1" applyBorder="1" applyAlignment="1">
      <alignment horizontal="center"/>
    </xf>
    <xf numFmtId="164" fontId="2" fillId="0" borderId="0" xfId="0" applyNumberFormat="1" applyFont="1" applyFill="1" applyBorder="1" applyAlignment="1">
      <alignment horizontal="center"/>
    </xf>
    <xf numFmtId="164" fontId="2" fillId="0" borderId="1" xfId="0" applyNumberFormat="1" applyFont="1" applyFill="1" applyBorder="1" applyAlignment="1">
      <alignment horizontal="center"/>
    </xf>
    <xf numFmtId="0" fontId="2" fillId="0" borderId="2" xfId="0" applyFont="1" applyBorder="1"/>
    <xf numFmtId="0" fontId="2" fillId="0" borderId="0" xfId="0" applyFont="1" applyBorder="1"/>
    <xf numFmtId="0" fontId="2" fillId="0" borderId="0" xfId="0" applyFont="1" applyAlignment="1">
      <alignment horizontal="left" vertical="top"/>
    </xf>
    <xf numFmtId="0" fontId="2" fillId="0" borderId="0" xfId="0" applyFont="1" applyAlignment="1"/>
    <xf numFmtId="0" fontId="4" fillId="0" borderId="1" xfId="0" applyFont="1" applyFill="1" applyBorder="1" applyAlignment="1">
      <alignment horizontal="left"/>
    </xf>
    <xf numFmtId="0" fontId="2" fillId="0" borderId="0" xfId="0" quotePrefix="1" applyFont="1" applyFill="1" applyBorder="1" applyAlignment="1"/>
    <xf numFmtId="0" fontId="2" fillId="0" borderId="1" xfId="0" quotePrefix="1" applyFont="1" applyFill="1" applyBorder="1" applyAlignment="1">
      <alignment horizontal="left"/>
    </xf>
    <xf numFmtId="0" fontId="2" fillId="0" borderId="1" xfId="0" applyFont="1" applyFill="1" applyBorder="1" applyAlignment="1">
      <alignment horizontal="center"/>
    </xf>
    <xf numFmtId="0" fontId="4" fillId="0" borderId="3" xfId="0" applyFont="1" applyFill="1" applyBorder="1" applyAlignment="1">
      <alignment horizontal="center"/>
    </xf>
    <xf numFmtId="0" fontId="2" fillId="0" borderId="0" xfId="0" applyFont="1" applyFill="1" applyBorder="1" applyAlignment="1"/>
    <xf numFmtId="164" fontId="2" fillId="0" borderId="0" xfId="1" applyNumberFormat="1" applyFont="1" applyFill="1" applyBorder="1" applyAlignment="1">
      <alignment horizontal="center"/>
    </xf>
    <xf numFmtId="0" fontId="2" fillId="0" borderId="0" xfId="0" applyFont="1" applyFill="1"/>
    <xf numFmtId="0" fontId="2" fillId="0" borderId="1" xfId="0" applyFont="1" applyFill="1" applyBorder="1" applyAlignment="1"/>
    <xf numFmtId="164" fontId="2" fillId="0" borderId="1" xfId="1" applyNumberFormat="1" applyFont="1" applyFill="1" applyBorder="1" applyAlignment="1">
      <alignment horizontal="center"/>
    </xf>
    <xf numFmtId="0" fontId="2" fillId="0" borderId="0" xfId="0" applyFont="1" applyAlignment="1">
      <alignment horizontal="left" wrapText="1"/>
    </xf>
    <xf numFmtId="0" fontId="2" fillId="0" borderId="0" xfId="0" quotePrefix="1" applyFont="1" applyFill="1" applyBorder="1" applyAlignment="1">
      <alignment horizontal="center"/>
    </xf>
    <xf numFmtId="164" fontId="2" fillId="0" borderId="0" xfId="0" applyNumberFormat="1" applyFont="1" applyFill="1" applyBorder="1" applyAlignment="1"/>
    <xf numFmtId="0" fontId="7" fillId="0" borderId="3" xfId="0" applyFont="1" applyFill="1" applyBorder="1" applyAlignment="1">
      <alignment horizontal="center"/>
    </xf>
    <xf numFmtId="0" fontId="2" fillId="0" borderId="4" xfId="0" applyFont="1" applyFill="1" applyBorder="1" applyAlignment="1"/>
    <xf numFmtId="0" fontId="2" fillId="0" borderId="0" xfId="0" applyFont="1" applyFill="1" applyBorder="1" applyAlignment="1">
      <alignment horizontal="left"/>
    </xf>
    <xf numFmtId="0" fontId="2" fillId="0" borderId="0" xfId="0" applyFont="1" applyBorder="1" applyAlignment="1">
      <alignment horizontal="left"/>
    </xf>
    <xf numFmtId="0" fontId="2" fillId="0" borderId="0" xfId="0" quotePrefix="1" applyFont="1" applyBorder="1" applyAlignment="1">
      <alignment horizontal="left"/>
    </xf>
    <xf numFmtId="0" fontId="2" fillId="0" borderId="0" xfId="0" quotePrefix="1" applyFont="1"/>
    <xf numFmtId="0" fontId="2" fillId="0" borderId="2" xfId="0" applyFont="1" applyBorder="1" applyAlignment="1">
      <alignment horizontal="left"/>
    </xf>
    <xf numFmtId="0" fontId="2" fillId="0" borderId="2"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0" fontId="2" fillId="0" borderId="2" xfId="0" applyFont="1" applyFill="1" applyBorder="1" applyAlignment="1"/>
    <xf numFmtId="164" fontId="2" fillId="0" borderId="2" xfId="0" applyNumberFormat="1" applyFont="1" applyFill="1" applyBorder="1" applyAlignment="1">
      <alignment horizontal="center"/>
    </xf>
    <xf numFmtId="0" fontId="4" fillId="0" borderId="0" xfId="0" applyFont="1"/>
    <xf numFmtId="0" fontId="2" fillId="0" borderId="0" xfId="2" applyFont="1" applyAlignment="1">
      <alignment horizontal="center"/>
    </xf>
    <xf numFmtId="0" fontId="2" fillId="0" borderId="0" xfId="0" applyFont="1" applyBorder="1" applyAlignment="1">
      <alignment horizontal="center"/>
    </xf>
    <xf numFmtId="0" fontId="2" fillId="0" borderId="0" xfId="2" applyFont="1" applyBorder="1" applyAlignment="1">
      <alignment horizontal="center"/>
    </xf>
    <xf numFmtId="0" fontId="2" fillId="0" borderId="1" xfId="0" applyFont="1" applyBorder="1" applyAlignment="1">
      <alignment horizontal="left"/>
    </xf>
    <xf numFmtId="0" fontId="2" fillId="0" borderId="1" xfId="0" applyFont="1" applyBorder="1" applyAlignment="1">
      <alignment horizontal="center"/>
    </xf>
    <xf numFmtId="0" fontId="2" fillId="0" borderId="1" xfId="2" applyFont="1" applyBorder="1" applyAlignment="1">
      <alignment horizontal="center"/>
    </xf>
    <xf numFmtId="0" fontId="7" fillId="0" borderId="0" xfId="0" applyFont="1"/>
    <xf numFmtId="0" fontId="2" fillId="0" borderId="1" xfId="0" applyFont="1" applyFill="1" applyBorder="1" applyAlignment="1">
      <alignment horizontal="left"/>
    </xf>
    <xf numFmtId="0" fontId="2" fillId="0" borderId="0" xfId="3" applyFont="1" applyFill="1" applyAlignment="1">
      <alignment horizontal="center"/>
    </xf>
    <xf numFmtId="0" fontId="2" fillId="0" borderId="0" xfId="3" applyFont="1" applyFill="1" applyBorder="1" applyAlignment="1">
      <alignment horizontal="center"/>
    </xf>
    <xf numFmtId="1" fontId="2" fillId="0" borderId="0" xfId="0" quotePrefix="1" applyNumberFormat="1" applyFont="1" applyFill="1" applyBorder="1" applyAlignment="1">
      <alignment horizontal="left"/>
    </xf>
    <xf numFmtId="0" fontId="2" fillId="0" borderId="0" xfId="0" quotePrefix="1" applyFont="1" applyBorder="1"/>
    <xf numFmtId="0" fontId="4" fillId="0" borderId="0" xfId="0" applyFont="1" applyBorder="1"/>
    <xf numFmtId="0" fontId="5" fillId="0" borderId="0" xfId="0" applyFont="1" applyBorder="1" applyAlignment="1">
      <alignment horizontal="center"/>
    </xf>
    <xf numFmtId="0" fontId="4" fillId="0" borderId="0" xfId="0" applyFont="1" applyBorder="1" applyAlignment="1">
      <alignment horizontal="left"/>
    </xf>
    <xf numFmtId="0" fontId="4" fillId="0" borderId="0" xfId="0" applyFont="1" applyBorder="1" applyAlignment="1">
      <alignment horizontal="center"/>
    </xf>
    <xf numFmtId="0" fontId="2" fillId="0" borderId="0" xfId="0" applyFont="1" applyAlignment="1">
      <alignment vertical="top" wrapText="1"/>
    </xf>
    <xf numFmtId="0" fontId="2" fillId="0" borderId="0" xfId="0" applyFont="1" applyAlignment="1" applyProtection="1">
      <alignment horizontal="left" vertical="center" wrapText="1"/>
      <protection locked="0"/>
    </xf>
    <xf numFmtId="164" fontId="2" fillId="0" borderId="0" xfId="0" applyNumberFormat="1" applyFont="1"/>
    <xf numFmtId="164" fontId="2" fillId="0" borderId="0" xfId="0" applyNumberFormat="1" applyFont="1" applyFill="1" applyBorder="1"/>
    <xf numFmtId="0" fontId="2" fillId="0" borderId="0" xfId="0" applyFont="1" applyFill="1" applyBorder="1"/>
    <xf numFmtId="164" fontId="2" fillId="0" borderId="0" xfId="0" applyNumberFormat="1" applyFont="1" applyBorder="1"/>
    <xf numFmtId="164" fontId="2" fillId="0" borderId="1" xfId="0" applyNumberFormat="1" applyFont="1" applyFill="1" applyBorder="1"/>
    <xf numFmtId="0" fontId="2" fillId="0" borderId="1" xfId="0" applyFont="1" applyFill="1" applyBorder="1"/>
    <xf numFmtId="0" fontId="2" fillId="0" borderId="0" xfId="0" applyFont="1" applyAlignment="1">
      <alignment vertical="top"/>
    </xf>
    <xf numFmtId="16" fontId="2" fillId="0" borderId="0" xfId="0" quotePrefix="1" applyNumberFormat="1" applyFont="1"/>
    <xf numFmtId="0" fontId="2" fillId="0" borderId="0" xfId="0" quotePrefix="1" applyFont="1" applyFill="1"/>
    <xf numFmtId="0" fontId="2" fillId="0" borderId="0" xfId="0" applyFont="1" applyAlignment="1">
      <alignment horizontal="left" vertical="top" wrapText="1"/>
    </xf>
    <xf numFmtId="0" fontId="2" fillId="0" borderId="0" xfId="0" applyFont="1" applyFill="1" applyBorder="1" applyAlignment="1">
      <alignment wrapText="1"/>
    </xf>
    <xf numFmtId="0" fontId="2" fillId="0" borderId="0" xfId="0" applyFont="1" applyAlignment="1">
      <alignment vertical="center" wrapText="1"/>
    </xf>
    <xf numFmtId="0" fontId="2" fillId="0" borderId="4" xfId="0" applyFont="1" applyBorder="1" applyAlignment="1">
      <alignment horizontal="center"/>
    </xf>
    <xf numFmtId="0" fontId="2" fillId="0" borderId="0" xfId="0" quotePrefix="1" applyFont="1" applyAlignment="1">
      <alignment horizontal="left"/>
    </xf>
    <xf numFmtId="0" fontId="2" fillId="0" borderId="0" xfId="0" applyFont="1" applyBorder="1" applyAlignment="1">
      <alignment wrapText="1"/>
    </xf>
    <xf numFmtId="0" fontId="7" fillId="0" borderId="5" xfId="0" applyFont="1" applyFill="1" applyBorder="1" applyAlignment="1">
      <alignment horizontal="center" wrapText="1"/>
    </xf>
    <xf numFmtId="0" fontId="2" fillId="0" borderId="3" xfId="0" applyFont="1" applyFill="1" applyBorder="1" applyAlignment="1">
      <alignment horizontal="center"/>
    </xf>
    <xf numFmtId="0" fontId="2" fillId="0" borderId="6" xfId="0" applyFont="1" applyFill="1" applyBorder="1" applyAlignment="1">
      <alignment horizontal="center" wrapText="1"/>
    </xf>
    <xf numFmtId="0" fontId="2" fillId="0" borderId="1" xfId="0" applyFont="1" applyFill="1" applyBorder="1" applyAlignment="1">
      <alignment horizontal="center" wrapText="1"/>
    </xf>
    <xf numFmtId="0" fontId="2" fillId="0" borderId="1" xfId="0" applyFont="1" applyBorder="1"/>
    <xf numFmtId="0" fontId="2" fillId="0" borderId="1" xfId="0" quotePrefix="1" applyFont="1" applyBorder="1"/>
    <xf numFmtId="0" fontId="5" fillId="0" borderId="0" xfId="0" applyFont="1" applyBorder="1" applyAlignment="1"/>
    <xf numFmtId="0" fontId="2" fillId="0" borderId="5" xfId="0" applyFont="1" applyFill="1" applyBorder="1" applyAlignment="1">
      <alignment horizontal="left"/>
    </xf>
    <xf numFmtId="0" fontId="2" fillId="0" borderId="5" xfId="0" applyFont="1" applyFill="1" applyBorder="1" applyAlignment="1">
      <alignment horizontal="center" wrapText="1"/>
    </xf>
    <xf numFmtId="1" fontId="2" fillId="0" borderId="1" xfId="0" quotePrefix="1" applyNumberFormat="1" applyFont="1" applyFill="1" applyBorder="1" applyAlignment="1">
      <alignment horizontal="left"/>
    </xf>
    <xf numFmtId="0" fontId="2" fillId="0" borderId="6" xfId="0" applyFont="1" applyFill="1" applyBorder="1" applyAlignment="1">
      <alignment horizontal="center"/>
    </xf>
    <xf numFmtId="0" fontId="2" fillId="0" borderId="7" xfId="0" applyFont="1" applyBorder="1"/>
    <xf numFmtId="0" fontId="7" fillId="0" borderId="7" xfId="0" applyFont="1" applyBorder="1" applyAlignment="1">
      <alignment horizontal="center"/>
    </xf>
    <xf numFmtId="0" fontId="2" fillId="0" borderId="6" xfId="0" applyFont="1" applyBorder="1" applyAlignment="1">
      <alignment horizontal="center"/>
    </xf>
    <xf numFmtId="0" fontId="2" fillId="0" borderId="6" xfId="0" quotePrefix="1" applyFont="1" applyFill="1" applyBorder="1" applyAlignment="1">
      <alignment horizontal="center"/>
    </xf>
    <xf numFmtId="16" fontId="2" fillId="0" borderId="6" xfId="0" quotePrefix="1" applyNumberFormat="1" applyFont="1" applyFill="1" applyBorder="1" applyAlignment="1">
      <alignment horizontal="center"/>
    </xf>
    <xf numFmtId="0" fontId="2" fillId="0" borderId="1" xfId="0" applyFont="1" applyFill="1" applyBorder="1" applyAlignment="1">
      <alignment horizontal="left" wrapText="1"/>
    </xf>
    <xf numFmtId="0" fontId="2" fillId="0" borderId="5" xfId="0" applyFont="1" applyFill="1" applyBorder="1" applyAlignment="1">
      <alignment horizontal="center"/>
    </xf>
    <xf numFmtId="0" fontId="2" fillId="0" borderId="0" xfId="0" applyFont="1" applyBorder="1" applyAlignment="1">
      <alignment wrapText="1"/>
    </xf>
    <xf numFmtId="0" fontId="2" fillId="0" borderId="0" xfId="0" applyFont="1" applyAlignment="1">
      <alignment wrapText="1"/>
    </xf>
    <xf numFmtId="0" fontId="2" fillId="0" borderId="0" xfId="0" applyFont="1" applyAlignment="1">
      <alignment horizontal="left" vertical="top" wrapText="1"/>
    </xf>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Alignment="1">
      <alignment vertical="top" wrapText="1"/>
    </xf>
    <xf numFmtId="0" fontId="7" fillId="0" borderId="3" xfId="0" applyFont="1" applyFill="1" applyBorder="1" applyAlignment="1">
      <alignment horizontal="center"/>
    </xf>
    <xf numFmtId="0" fontId="7" fillId="0" borderId="5" xfId="0" applyFont="1" applyFill="1" applyBorder="1" applyAlignment="1">
      <alignment horizontal="center" wrapText="1"/>
    </xf>
    <xf numFmtId="0" fontId="2" fillId="0" borderId="3" xfId="0" applyFont="1" applyFill="1" applyBorder="1" applyAlignment="1">
      <alignment horizontal="center" wrapText="1"/>
    </xf>
    <xf numFmtId="0" fontId="2" fillId="0" borderId="6" xfId="0" applyFont="1" applyFill="1" applyBorder="1" applyAlignment="1">
      <alignment horizontal="center" wrapText="1"/>
    </xf>
    <xf numFmtId="0" fontId="2" fillId="0" borderId="0" xfId="0" applyFont="1" applyAlignment="1" applyProtection="1">
      <alignment horizontal="left" vertical="top" wrapText="1"/>
      <protection locked="0"/>
    </xf>
    <xf numFmtId="0" fontId="2" fillId="0" borderId="0" xfId="0" applyFont="1" applyFill="1" applyAlignment="1">
      <alignment horizontal="left" wrapText="1"/>
    </xf>
    <xf numFmtId="0" fontId="7" fillId="0" borderId="8" xfId="0" applyFont="1" applyBorder="1" applyAlignment="1">
      <alignment horizontal="center"/>
    </xf>
    <xf numFmtId="0" fontId="2" fillId="0" borderId="0" xfId="0" applyFont="1" applyFill="1" applyBorder="1" applyAlignment="1">
      <alignment horizontal="left" wrapText="1"/>
    </xf>
    <xf numFmtId="0" fontId="2" fillId="0" borderId="0" xfId="0" applyFont="1" applyFill="1" applyAlignment="1">
      <alignment horizontal="left" vertical="top" wrapText="1"/>
    </xf>
    <xf numFmtId="9" fontId="2" fillId="0" borderId="0" xfId="4" applyFont="1" applyAlignment="1">
      <alignment wrapText="1"/>
    </xf>
    <xf numFmtId="0" fontId="2" fillId="0" borderId="0" xfId="0" applyFont="1"/>
    <xf numFmtId="9" fontId="2" fillId="0" borderId="0" xfId="4" applyFont="1" applyAlignment="1">
      <alignment horizontal="left" wrapText="1"/>
    </xf>
    <xf numFmtId="0" fontId="2" fillId="0" borderId="0" xfId="0" applyFont="1" applyBorder="1" applyAlignment="1">
      <alignment horizontal="left" wrapText="1" shrinkToFit="1"/>
    </xf>
    <xf numFmtId="0" fontId="2" fillId="0" borderId="0" xfId="0" applyFont="1" applyAlignment="1">
      <alignment wrapText="1" shrinkToFit="1"/>
    </xf>
    <xf numFmtId="0" fontId="2" fillId="0" borderId="0" xfId="0" applyFont="1" applyBorder="1" applyAlignment="1">
      <alignment horizontal="left" vertical="center" wrapText="1" shrinkToFit="1"/>
    </xf>
    <xf numFmtId="0" fontId="2" fillId="0" borderId="0" xfId="0" applyFont="1" applyAlignment="1">
      <alignment horizontal="left" vertical="center" wrapText="1" shrinkToFit="1"/>
    </xf>
    <xf numFmtId="0" fontId="2" fillId="0" borderId="0" xfId="0" applyFont="1" applyBorder="1" applyAlignment="1">
      <alignment horizontal="left" vertical="top" wrapText="1" shrinkToFit="1"/>
    </xf>
    <xf numFmtId="0" fontId="2" fillId="0" borderId="0" xfId="0" applyFont="1" applyAlignment="1">
      <alignment horizontal="left" vertical="top"/>
    </xf>
    <xf numFmtId="0" fontId="2" fillId="0" borderId="0" xfId="0" applyFont="1" applyFill="1" applyBorder="1" applyAlignment="1">
      <alignment wrapText="1"/>
    </xf>
    <xf numFmtId="0" fontId="2" fillId="0" borderId="0" xfId="0" applyFont="1" applyAlignment="1">
      <alignment horizontal="left" vertical="center" wrapText="1"/>
    </xf>
    <xf numFmtId="0" fontId="7" fillId="0" borderId="5" xfId="0" applyFont="1" applyFill="1" applyBorder="1" applyAlignment="1">
      <alignment horizontal="center"/>
    </xf>
    <xf numFmtId="0" fontId="2" fillId="0" borderId="0" xfId="0" quotePrefix="1" applyFont="1" applyFill="1" applyBorder="1" applyAlignment="1">
      <alignment horizontal="left" wrapText="1"/>
    </xf>
    <xf numFmtId="0" fontId="7" fillId="0" borderId="3" xfId="0" applyFont="1" applyFill="1" applyBorder="1" applyAlignment="1">
      <alignment horizontal="center" wrapText="1"/>
    </xf>
  </cellXfs>
  <cellStyles count="5">
    <cellStyle name="Normal" xfId="0" builtinId="0"/>
    <cellStyle name="Normal_Sheet1" xfId="1"/>
    <cellStyle name="Normal_Table 2-8 from lindsay" xfId="2"/>
    <cellStyle name="Normal_VS Chapter 2 Tables from lindsay" xfId="3"/>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6.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7.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8.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9.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20.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4"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4"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4"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4"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5.bin"/><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4"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4"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4"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7.bin"/><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 Id="rId4"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60.bin"/><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 Id="rId4"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B22"/>
  <sheetViews>
    <sheetView view="pageLayout" topLeftCell="A10" zoomScale="70" zoomScaleNormal="100" zoomScalePageLayoutView="70" workbookViewId="0">
      <selection activeCell="G47" sqref="G47"/>
    </sheetView>
  </sheetViews>
  <sheetFormatPr defaultColWidth="9.33203125" defaultRowHeight="13.2" x14ac:dyDescent="0.25"/>
  <cols>
    <col min="1" max="1" width="5.77734375" style="3" customWidth="1"/>
    <col min="2" max="16384" width="9.33203125" style="3"/>
  </cols>
  <sheetData>
    <row r="1" spans="1:2" x14ac:dyDescent="0.25">
      <c r="A1" s="45" t="s">
        <v>487</v>
      </c>
    </row>
    <row r="2" spans="1:2" x14ac:dyDescent="0.25">
      <c r="A2" s="45" t="s">
        <v>284</v>
      </c>
    </row>
    <row r="4" spans="1:2" x14ac:dyDescent="0.25">
      <c r="A4" s="64" t="s">
        <v>262</v>
      </c>
      <c r="B4" s="3" t="s">
        <v>425</v>
      </c>
    </row>
    <row r="5" spans="1:2" x14ac:dyDescent="0.25">
      <c r="A5" s="31" t="s">
        <v>263</v>
      </c>
      <c r="B5" s="3" t="s">
        <v>426</v>
      </c>
    </row>
    <row r="6" spans="1:2" x14ac:dyDescent="0.25">
      <c r="A6" s="31" t="s">
        <v>264</v>
      </c>
      <c r="B6" s="3" t="s">
        <v>427</v>
      </c>
    </row>
    <row r="7" spans="1:2" x14ac:dyDescent="0.25">
      <c r="A7" s="31" t="s">
        <v>265</v>
      </c>
      <c r="B7" s="3" t="s">
        <v>355</v>
      </c>
    </row>
    <row r="8" spans="1:2" x14ac:dyDescent="0.25">
      <c r="A8" s="31" t="s">
        <v>266</v>
      </c>
      <c r="B8" s="3" t="s">
        <v>428</v>
      </c>
    </row>
    <row r="9" spans="1:2" x14ac:dyDescent="0.25">
      <c r="A9" s="31" t="s">
        <v>267</v>
      </c>
      <c r="B9" s="3" t="s">
        <v>429</v>
      </c>
    </row>
    <row r="10" spans="1:2" x14ac:dyDescent="0.25">
      <c r="A10" s="64" t="s">
        <v>268</v>
      </c>
      <c r="B10" s="3" t="s">
        <v>430</v>
      </c>
    </row>
    <row r="11" spans="1:2" x14ac:dyDescent="0.25">
      <c r="A11" s="31" t="s">
        <v>269</v>
      </c>
      <c r="B11" s="3" t="s">
        <v>431</v>
      </c>
    </row>
    <row r="12" spans="1:2" x14ac:dyDescent="0.25">
      <c r="A12" s="31" t="s">
        <v>270</v>
      </c>
      <c r="B12" s="3" t="s">
        <v>432</v>
      </c>
    </row>
    <row r="13" spans="1:2" x14ac:dyDescent="0.25">
      <c r="A13" s="31" t="s">
        <v>271</v>
      </c>
      <c r="B13" s="3" t="s">
        <v>433</v>
      </c>
    </row>
    <row r="14" spans="1:2" s="20" customFormat="1" x14ac:dyDescent="0.25">
      <c r="A14" s="65" t="s">
        <v>272</v>
      </c>
      <c r="B14" s="20" t="s">
        <v>434</v>
      </c>
    </row>
    <row r="15" spans="1:2" s="20" customFormat="1" x14ac:dyDescent="0.25">
      <c r="A15" s="65" t="s">
        <v>273</v>
      </c>
      <c r="B15" s="20" t="s">
        <v>435</v>
      </c>
    </row>
    <row r="16" spans="1:2" s="20" customFormat="1" x14ac:dyDescent="0.25">
      <c r="A16" s="65" t="s">
        <v>274</v>
      </c>
      <c r="B16" s="20" t="s">
        <v>364</v>
      </c>
    </row>
    <row r="17" spans="1:2" s="20" customFormat="1" x14ac:dyDescent="0.25">
      <c r="A17" s="65" t="s">
        <v>275</v>
      </c>
      <c r="B17" s="20" t="s">
        <v>460</v>
      </c>
    </row>
    <row r="18" spans="1:2" s="20" customFormat="1" x14ac:dyDescent="0.25">
      <c r="A18" s="65" t="s">
        <v>276</v>
      </c>
      <c r="B18" s="20" t="s">
        <v>438</v>
      </c>
    </row>
    <row r="19" spans="1:2" s="20" customFormat="1" x14ac:dyDescent="0.25">
      <c r="A19" s="65" t="s">
        <v>277</v>
      </c>
      <c r="B19" s="20" t="s">
        <v>436</v>
      </c>
    </row>
    <row r="20" spans="1:2" s="20" customFormat="1" x14ac:dyDescent="0.25">
      <c r="A20" s="65" t="s">
        <v>278</v>
      </c>
      <c r="B20" s="20" t="s">
        <v>437</v>
      </c>
    </row>
    <row r="21" spans="1:2" s="20" customFormat="1" x14ac:dyDescent="0.25">
      <c r="A21" s="65" t="s">
        <v>279</v>
      </c>
      <c r="B21" s="20" t="s">
        <v>370</v>
      </c>
    </row>
    <row r="22" spans="1:2" s="20" customFormat="1" x14ac:dyDescent="0.25">
      <c r="A22" s="65" t="s">
        <v>280</v>
      </c>
      <c r="B22" s="20" t="s">
        <v>456</v>
      </c>
    </row>
  </sheetData>
  <customSheetViews>
    <customSheetView guid="{82E1E6FF-4744-45C2-A887-EF954EEA3376}" showRuler="0">
      <selection activeCell="L12" sqref="L12"/>
      <pageMargins left="0.5" right="0.5" top="1" bottom="1" header="0.5" footer="0.5"/>
      <pageSetup orientation="portrait" horizontalDpi="300" verticalDpi="300" r:id="rId1"/>
      <headerFooter alignWithMargins="0"/>
    </customSheetView>
    <customSheetView guid="{D50CD8CE-D074-4439-B052-6E87EDCA84D2}" showRuler="0">
      <selection activeCell="H29" sqref="H29"/>
      <pageMargins left="0.5" right="0.5" top="1" bottom="1" header="0.5" footer="0.5"/>
      <pageSetup orientation="portrait" horizontalDpi="300" verticalDpi="300" r:id="rId2"/>
      <headerFooter alignWithMargins="0"/>
    </customSheetView>
  </customSheetViews>
  <phoneticPr fontId="0" type="noConversion"/>
  <pageMargins left="0.5" right="0.5" top="1" bottom="1" header="0.5" footer="0.5"/>
  <pageSetup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legacyDrawingHF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M59"/>
  <sheetViews>
    <sheetView view="pageBreakPreview" topLeftCell="A18" zoomScale="115" zoomScaleNormal="100" zoomScaleSheetLayoutView="115" zoomScalePageLayoutView="70" workbookViewId="0">
      <selection activeCell="G47" sqref="G47"/>
    </sheetView>
  </sheetViews>
  <sheetFormatPr defaultColWidth="9.33203125" defaultRowHeight="13.2" x14ac:dyDescent="0.25"/>
  <cols>
    <col min="1" max="3" width="10.77734375" style="3" customWidth="1"/>
    <col min="4" max="4" width="2" style="3" customWidth="1"/>
    <col min="5" max="6" width="10.77734375" style="3" customWidth="1"/>
    <col min="7" max="7" width="3.6640625" style="3" customWidth="1"/>
    <col min="8" max="8" width="11" style="3" customWidth="1"/>
    <col min="9" max="10" width="9.33203125" style="3"/>
    <col min="11" max="11" width="2" style="3" customWidth="1"/>
    <col min="12" max="16384" width="9.33203125" style="3"/>
  </cols>
  <sheetData>
    <row r="1" spans="1:13" x14ac:dyDescent="0.25">
      <c r="A1" s="3" t="s">
        <v>186</v>
      </c>
      <c r="B1" s="3" t="s">
        <v>432</v>
      </c>
    </row>
    <row r="2" spans="1:13" ht="13.8" thickBot="1" x14ac:dyDescent="0.3"/>
    <row r="3" spans="1:13" x14ac:dyDescent="0.25">
      <c r="A3" s="73"/>
      <c r="B3" s="96" t="s">
        <v>100</v>
      </c>
      <c r="C3" s="96"/>
      <c r="D3" s="26"/>
      <c r="E3" s="96" t="s">
        <v>101</v>
      </c>
      <c r="F3" s="96"/>
      <c r="H3" s="73"/>
      <c r="I3" s="96" t="s">
        <v>100</v>
      </c>
      <c r="J3" s="96"/>
      <c r="K3" s="26"/>
      <c r="L3" s="96" t="s">
        <v>101</v>
      </c>
      <c r="M3" s="96"/>
    </row>
    <row r="4" spans="1:13" x14ac:dyDescent="0.25">
      <c r="A4" s="46" t="s">
        <v>19</v>
      </c>
      <c r="B4" s="82" t="s">
        <v>173</v>
      </c>
      <c r="C4" s="82" t="s">
        <v>172</v>
      </c>
      <c r="D4" s="16"/>
      <c r="E4" s="82" t="s">
        <v>173</v>
      </c>
      <c r="F4" s="82" t="s">
        <v>172</v>
      </c>
      <c r="H4" s="46" t="s">
        <v>19</v>
      </c>
      <c r="I4" s="82" t="s">
        <v>173</v>
      </c>
      <c r="J4" s="82" t="s">
        <v>172</v>
      </c>
      <c r="K4" s="16"/>
      <c r="L4" s="82" t="s">
        <v>173</v>
      </c>
      <c r="M4" s="82" t="s">
        <v>172</v>
      </c>
    </row>
    <row r="5" spans="1:13" x14ac:dyDescent="0.25">
      <c r="A5" s="5">
        <v>1930</v>
      </c>
      <c r="B5" s="6">
        <v>8</v>
      </c>
      <c r="C5" s="6">
        <v>15</v>
      </c>
      <c r="D5" s="6"/>
      <c r="E5" s="6">
        <v>2</v>
      </c>
      <c r="F5" s="6">
        <v>5</v>
      </c>
      <c r="H5" s="5">
        <v>1972</v>
      </c>
      <c r="I5" s="6">
        <v>20</v>
      </c>
      <c r="J5" s="6">
        <v>20</v>
      </c>
      <c r="K5" s="6"/>
      <c r="L5" s="6">
        <v>3</v>
      </c>
      <c r="M5" s="6">
        <v>3</v>
      </c>
    </row>
    <row r="6" spans="1:13" x14ac:dyDescent="0.25">
      <c r="A6" s="5">
        <v>1932</v>
      </c>
      <c r="B6" s="6">
        <v>16</v>
      </c>
      <c r="C6" s="6">
        <v>23</v>
      </c>
      <c r="D6" s="6"/>
      <c r="E6" s="6">
        <v>1</v>
      </c>
      <c r="F6" s="6">
        <v>1</v>
      </c>
      <c r="H6" s="5">
        <v>1974</v>
      </c>
      <c r="I6" s="6">
        <v>23</v>
      </c>
      <c r="J6" s="6">
        <v>21</v>
      </c>
      <c r="K6" s="6"/>
      <c r="L6" s="6">
        <v>3</v>
      </c>
      <c r="M6" s="6">
        <v>4</v>
      </c>
    </row>
    <row r="7" spans="1:13" x14ac:dyDescent="0.25">
      <c r="A7" s="5">
        <v>1934</v>
      </c>
      <c r="B7" s="6">
        <v>29</v>
      </c>
      <c r="C7" s="6">
        <v>9</v>
      </c>
      <c r="D7" s="6"/>
      <c r="E7" s="6">
        <v>3</v>
      </c>
      <c r="F7" s="6">
        <v>1</v>
      </c>
      <c r="H7" s="5">
        <v>1976</v>
      </c>
      <c r="I7" s="6">
        <v>31</v>
      </c>
      <c r="J7" s="6">
        <v>16</v>
      </c>
      <c r="K7" s="6"/>
      <c r="L7" s="6">
        <v>4</v>
      </c>
      <c r="M7" s="6">
        <v>4</v>
      </c>
    </row>
    <row r="8" spans="1:13" x14ac:dyDescent="0.25">
      <c r="A8" s="5">
        <v>1936</v>
      </c>
      <c r="B8" s="6">
        <v>29</v>
      </c>
      <c r="C8" s="6">
        <v>3</v>
      </c>
      <c r="D8" s="6"/>
      <c r="E8" s="6">
        <v>4</v>
      </c>
      <c r="F8" s="6">
        <v>2</v>
      </c>
      <c r="H8" s="5">
        <v>1978</v>
      </c>
      <c r="I8" s="6">
        <v>31</v>
      </c>
      <c r="J8" s="6">
        <v>18</v>
      </c>
      <c r="K8" s="6"/>
      <c r="L8" s="6">
        <v>4</v>
      </c>
      <c r="M8" s="6">
        <v>5</v>
      </c>
    </row>
    <row r="9" spans="1:13" x14ac:dyDescent="0.25">
      <c r="A9" s="5">
        <v>1938</v>
      </c>
      <c r="B9" s="6">
        <v>21</v>
      </c>
      <c r="C9" s="6">
        <v>5</v>
      </c>
      <c r="D9" s="6"/>
      <c r="E9" s="6">
        <v>3</v>
      </c>
      <c r="F9" s="6">
        <v>1</v>
      </c>
      <c r="H9" s="5">
        <v>1980</v>
      </c>
      <c r="I9" s="6">
        <v>21</v>
      </c>
      <c r="J9" s="6">
        <v>13</v>
      </c>
      <c r="K9" s="6"/>
      <c r="L9" s="6">
        <v>2</v>
      </c>
      <c r="M9" s="6">
        <v>3</v>
      </c>
    </row>
    <row r="10" spans="1:13" x14ac:dyDescent="0.25">
      <c r="A10" s="5">
        <v>1940</v>
      </c>
      <c r="B10" s="6">
        <v>16</v>
      </c>
      <c r="C10" s="6">
        <v>6</v>
      </c>
      <c r="D10" s="6"/>
      <c r="E10" s="6">
        <v>1</v>
      </c>
      <c r="F10" s="6">
        <v>2</v>
      </c>
      <c r="H10" s="5">
        <v>1982</v>
      </c>
      <c r="I10" s="6">
        <v>19</v>
      </c>
      <c r="J10" s="6">
        <v>21</v>
      </c>
      <c r="K10" s="6"/>
      <c r="L10" s="6">
        <v>1</v>
      </c>
      <c r="M10" s="6">
        <v>2</v>
      </c>
    </row>
    <row r="11" spans="1:13" x14ac:dyDescent="0.25">
      <c r="A11" s="5">
        <v>1942</v>
      </c>
      <c r="B11" s="6">
        <v>20</v>
      </c>
      <c r="C11" s="6">
        <v>12</v>
      </c>
      <c r="D11" s="6"/>
      <c r="E11" s="6">
        <v>0</v>
      </c>
      <c r="F11" s="6">
        <v>0</v>
      </c>
      <c r="H11" s="5">
        <v>1984</v>
      </c>
      <c r="I11" s="6">
        <v>9</v>
      </c>
      <c r="J11" s="6">
        <v>13</v>
      </c>
      <c r="K11" s="6"/>
      <c r="L11" s="6">
        <v>2</v>
      </c>
      <c r="M11" s="6">
        <v>2</v>
      </c>
    </row>
    <row r="12" spans="1:13" x14ac:dyDescent="0.25">
      <c r="A12" s="5">
        <v>1944</v>
      </c>
      <c r="B12" s="6">
        <v>17</v>
      </c>
      <c r="C12" s="6">
        <v>5</v>
      </c>
      <c r="D12" s="6"/>
      <c r="E12" s="6">
        <v>3</v>
      </c>
      <c r="F12" s="6">
        <v>2</v>
      </c>
      <c r="H12" s="5">
        <v>1986</v>
      </c>
      <c r="I12" s="6">
        <v>20</v>
      </c>
      <c r="J12" s="6">
        <v>20</v>
      </c>
      <c r="K12" s="6"/>
      <c r="L12" s="6">
        <v>3</v>
      </c>
      <c r="M12" s="6">
        <v>3</v>
      </c>
    </row>
    <row r="13" spans="1:13" x14ac:dyDescent="0.25">
      <c r="A13" s="5">
        <v>1946</v>
      </c>
      <c r="B13" s="6">
        <v>17</v>
      </c>
      <c r="C13" s="6">
        <v>15</v>
      </c>
      <c r="D13" s="6"/>
      <c r="E13" s="6">
        <v>4</v>
      </c>
      <c r="F13" s="6">
        <v>3</v>
      </c>
      <c r="H13" s="5">
        <v>1988</v>
      </c>
      <c r="I13" s="6">
        <v>10</v>
      </c>
      <c r="J13" s="6">
        <v>13</v>
      </c>
      <c r="K13" s="6"/>
      <c r="L13" s="6">
        <v>3</v>
      </c>
      <c r="M13" s="6">
        <v>3</v>
      </c>
    </row>
    <row r="14" spans="1:13" x14ac:dyDescent="0.25">
      <c r="A14" s="5">
        <v>1948</v>
      </c>
      <c r="B14" s="6">
        <v>17</v>
      </c>
      <c r="C14" s="6">
        <v>12</v>
      </c>
      <c r="D14" s="6"/>
      <c r="E14" s="6">
        <v>3</v>
      </c>
      <c r="F14" s="6">
        <v>4</v>
      </c>
      <c r="H14" s="5">
        <v>1990</v>
      </c>
      <c r="I14" s="6">
        <v>10</v>
      </c>
      <c r="J14" s="6">
        <v>17</v>
      </c>
      <c r="K14" s="6"/>
      <c r="L14" s="6">
        <v>0</v>
      </c>
      <c r="M14" s="6">
        <v>3</v>
      </c>
    </row>
    <row r="15" spans="1:13" x14ac:dyDescent="0.25">
      <c r="A15" s="5">
        <v>1950</v>
      </c>
      <c r="B15" s="6">
        <v>12</v>
      </c>
      <c r="C15" s="6">
        <v>17</v>
      </c>
      <c r="D15" s="6"/>
      <c r="E15" s="6">
        <v>3</v>
      </c>
      <c r="F15" s="6">
        <v>1</v>
      </c>
      <c r="H15" s="5">
        <v>1992</v>
      </c>
      <c r="I15" s="6">
        <v>41</v>
      </c>
      <c r="J15" s="6">
        <v>24</v>
      </c>
      <c r="K15" s="6"/>
      <c r="L15" s="6">
        <v>4</v>
      </c>
      <c r="M15" s="6">
        <v>3</v>
      </c>
    </row>
    <row r="16" spans="1:13" x14ac:dyDescent="0.25">
      <c r="A16" s="5">
        <v>1952</v>
      </c>
      <c r="B16" s="6">
        <v>25</v>
      </c>
      <c r="C16" s="6">
        <v>17</v>
      </c>
      <c r="D16" s="6"/>
      <c r="E16" s="6">
        <v>2</v>
      </c>
      <c r="F16" s="6">
        <v>1</v>
      </c>
      <c r="H16" s="5">
        <v>1994</v>
      </c>
      <c r="I16" s="6">
        <v>28</v>
      </c>
      <c r="J16" s="6">
        <v>20</v>
      </c>
      <c r="K16" s="6"/>
      <c r="L16" s="6">
        <v>6</v>
      </c>
      <c r="M16" s="6">
        <v>3</v>
      </c>
    </row>
    <row r="17" spans="1:13" x14ac:dyDescent="0.25">
      <c r="A17" s="5">
        <v>1954</v>
      </c>
      <c r="B17" s="6">
        <v>11</v>
      </c>
      <c r="C17" s="6">
        <v>13</v>
      </c>
      <c r="D17" s="6"/>
      <c r="E17" s="6">
        <v>1</v>
      </c>
      <c r="F17" s="6">
        <v>1</v>
      </c>
      <c r="H17" s="5">
        <v>1996</v>
      </c>
      <c r="I17" s="6">
        <v>28</v>
      </c>
      <c r="J17" s="6">
        <v>21</v>
      </c>
      <c r="K17" s="6"/>
      <c r="L17" s="6">
        <v>8</v>
      </c>
      <c r="M17" s="6">
        <v>5</v>
      </c>
    </row>
    <row r="18" spans="1:13" x14ac:dyDescent="0.25">
      <c r="A18" s="5">
        <v>1956</v>
      </c>
      <c r="B18" s="6">
        <v>7</v>
      </c>
      <c r="C18" s="6">
        <v>13</v>
      </c>
      <c r="D18" s="6"/>
      <c r="E18" s="6">
        <v>4</v>
      </c>
      <c r="F18" s="6">
        <v>1</v>
      </c>
      <c r="H18" s="5">
        <v>1998</v>
      </c>
      <c r="I18" s="6">
        <v>17</v>
      </c>
      <c r="J18" s="6">
        <v>16</v>
      </c>
      <c r="K18" s="6"/>
      <c r="L18" s="6">
        <v>3</v>
      </c>
      <c r="M18" s="6">
        <v>2</v>
      </c>
    </row>
    <row r="19" spans="1:13" x14ac:dyDescent="0.25">
      <c r="A19" s="5">
        <v>1958</v>
      </c>
      <c r="B19" s="6">
        <v>6</v>
      </c>
      <c r="C19" s="6">
        <v>27</v>
      </c>
      <c r="D19" s="6"/>
      <c r="E19" s="6">
        <v>0</v>
      </c>
      <c r="F19" s="6">
        <v>6</v>
      </c>
      <c r="H19" s="5">
        <v>2000</v>
      </c>
      <c r="I19" s="6">
        <v>7</v>
      </c>
      <c r="J19" s="6">
        <v>23</v>
      </c>
      <c r="K19" s="6"/>
      <c r="L19" s="6">
        <v>4</v>
      </c>
      <c r="M19" s="6">
        <v>1</v>
      </c>
    </row>
    <row r="20" spans="1:13" ht="15.6" x14ac:dyDescent="0.25">
      <c r="A20" s="5">
        <v>1960</v>
      </c>
      <c r="B20" s="6">
        <v>11</v>
      </c>
      <c r="C20" s="6">
        <v>15</v>
      </c>
      <c r="D20" s="6"/>
      <c r="E20" s="6">
        <v>3</v>
      </c>
      <c r="F20" s="6">
        <v>1</v>
      </c>
      <c r="H20" s="5">
        <v>2002</v>
      </c>
      <c r="I20" s="6">
        <v>13</v>
      </c>
      <c r="J20" s="6">
        <v>22</v>
      </c>
      <c r="K20" s="6"/>
      <c r="L20" s="6">
        <v>1</v>
      </c>
      <c r="M20" s="6" t="s">
        <v>400</v>
      </c>
    </row>
    <row r="21" spans="1:13" x14ac:dyDescent="0.25">
      <c r="A21" s="5">
        <v>1962</v>
      </c>
      <c r="B21" s="6">
        <v>10</v>
      </c>
      <c r="C21" s="6">
        <v>14</v>
      </c>
      <c r="D21" s="6"/>
      <c r="E21" s="6">
        <v>2</v>
      </c>
      <c r="F21" s="6">
        <v>2</v>
      </c>
      <c r="H21" s="5">
        <v>2004</v>
      </c>
      <c r="I21" s="6">
        <v>12</v>
      </c>
      <c r="J21" s="6">
        <v>17</v>
      </c>
      <c r="K21" s="6"/>
      <c r="L21" s="6">
        <v>5</v>
      </c>
      <c r="M21" s="6">
        <v>3</v>
      </c>
    </row>
    <row r="22" spans="1:13" x14ac:dyDescent="0.25">
      <c r="A22" s="5">
        <v>1964</v>
      </c>
      <c r="B22" s="6">
        <v>17</v>
      </c>
      <c r="C22" s="6">
        <v>16</v>
      </c>
      <c r="D22" s="6"/>
      <c r="E22" s="6">
        <v>1</v>
      </c>
      <c r="F22" s="6">
        <v>1</v>
      </c>
      <c r="H22" s="5">
        <v>2006</v>
      </c>
      <c r="I22" s="6">
        <v>9</v>
      </c>
      <c r="J22" s="6">
        <v>17</v>
      </c>
      <c r="K22" s="6"/>
      <c r="L22" s="6">
        <v>2</v>
      </c>
      <c r="M22" s="6">
        <v>1</v>
      </c>
    </row>
    <row r="23" spans="1:13" x14ac:dyDescent="0.25">
      <c r="A23" s="5">
        <v>1966</v>
      </c>
      <c r="B23" s="6">
        <v>14</v>
      </c>
      <c r="C23" s="6">
        <v>8</v>
      </c>
      <c r="D23" s="6"/>
      <c r="E23" s="6">
        <v>1</v>
      </c>
      <c r="F23" s="6">
        <v>2</v>
      </c>
      <c r="H23" s="5">
        <v>2008</v>
      </c>
      <c r="I23" s="6">
        <v>3</v>
      </c>
      <c r="J23" s="6">
        <v>24</v>
      </c>
      <c r="K23" s="6"/>
      <c r="L23" s="6">
        <v>0</v>
      </c>
      <c r="M23" s="6">
        <v>5</v>
      </c>
    </row>
    <row r="24" spans="1:13" x14ac:dyDescent="0.25">
      <c r="A24" s="5">
        <v>1968</v>
      </c>
      <c r="B24" s="6">
        <v>13</v>
      </c>
      <c r="C24" s="6">
        <v>10</v>
      </c>
      <c r="D24" s="6"/>
      <c r="E24" s="6">
        <v>4</v>
      </c>
      <c r="F24" s="6">
        <v>3</v>
      </c>
      <c r="H24" s="5">
        <v>2010</v>
      </c>
      <c r="I24" s="6">
        <v>17</v>
      </c>
      <c r="J24" s="6">
        <v>15</v>
      </c>
      <c r="K24" s="6"/>
      <c r="L24" s="6">
        <v>6</v>
      </c>
      <c r="M24" s="6">
        <v>6</v>
      </c>
    </row>
    <row r="25" spans="1:13" ht="15.6" x14ac:dyDescent="0.25">
      <c r="A25" s="15">
        <v>1970</v>
      </c>
      <c r="B25" s="16">
        <v>11</v>
      </c>
      <c r="C25" s="16">
        <v>19</v>
      </c>
      <c r="D25" s="16"/>
      <c r="E25" s="16">
        <v>3</v>
      </c>
      <c r="F25" s="16">
        <v>1</v>
      </c>
      <c r="H25" s="15">
        <v>2012</v>
      </c>
      <c r="I25" s="16">
        <v>20</v>
      </c>
      <c r="J25" s="16">
        <v>18</v>
      </c>
      <c r="K25" s="16"/>
      <c r="L25" s="16" t="s">
        <v>443</v>
      </c>
      <c r="M25" s="16">
        <v>3</v>
      </c>
    </row>
    <row r="27" spans="1:13" ht="12.75" customHeight="1" x14ac:dyDescent="0.25">
      <c r="A27" s="103" t="s">
        <v>322</v>
      </c>
      <c r="B27" s="103"/>
      <c r="C27" s="103"/>
      <c r="D27" s="103"/>
      <c r="E27" s="103"/>
      <c r="F27" s="103"/>
      <c r="G27" s="103"/>
      <c r="H27" s="103"/>
      <c r="I27" s="103"/>
      <c r="J27" s="103"/>
      <c r="K27" s="103"/>
      <c r="L27" s="103"/>
      <c r="M27" s="103"/>
    </row>
    <row r="28" spans="1:13" ht="30" customHeight="1" x14ac:dyDescent="0.25">
      <c r="A28" s="94" t="s">
        <v>327</v>
      </c>
      <c r="B28" s="94"/>
      <c r="C28" s="94"/>
      <c r="D28" s="94"/>
      <c r="E28" s="94"/>
      <c r="F28" s="94"/>
      <c r="G28" s="94"/>
      <c r="H28" s="94"/>
      <c r="I28" s="94"/>
      <c r="J28" s="94"/>
      <c r="K28" s="94"/>
      <c r="L28" s="94"/>
      <c r="M28" s="94"/>
    </row>
    <row r="29" spans="1:13" x14ac:dyDescent="0.25">
      <c r="A29" s="34"/>
      <c r="B29" s="34"/>
      <c r="C29" s="34"/>
      <c r="D29" s="34"/>
      <c r="E29" s="34"/>
      <c r="F29" s="34"/>
      <c r="G29" s="34"/>
      <c r="H29" s="34"/>
      <c r="I29" s="34"/>
      <c r="J29" s="34"/>
      <c r="K29" s="34"/>
      <c r="L29" s="34"/>
      <c r="M29" s="34"/>
    </row>
    <row r="30" spans="1:13" ht="26.25" customHeight="1" x14ac:dyDescent="0.25">
      <c r="A30" s="93" t="s">
        <v>7</v>
      </c>
      <c r="B30" s="93"/>
      <c r="C30" s="93"/>
      <c r="D30" s="93"/>
      <c r="E30" s="93"/>
      <c r="F30" s="93"/>
      <c r="G30" s="93"/>
      <c r="H30" s="93"/>
      <c r="I30" s="93"/>
      <c r="J30" s="93"/>
      <c r="K30" s="93"/>
      <c r="L30" s="93"/>
      <c r="M30" s="93"/>
    </row>
    <row r="31" spans="1:13" x14ac:dyDescent="0.25">
      <c r="A31" s="113" t="s">
        <v>444</v>
      </c>
      <c r="B31" s="113"/>
      <c r="C31" s="113"/>
      <c r="D31" s="113"/>
      <c r="E31" s="113"/>
      <c r="F31" s="113"/>
      <c r="G31" s="113"/>
      <c r="H31" s="113"/>
      <c r="I31" s="113"/>
      <c r="J31" s="113"/>
      <c r="K31" s="113"/>
      <c r="L31" s="113"/>
      <c r="M31" s="113"/>
    </row>
    <row r="32" spans="1:13" x14ac:dyDescent="0.25">
      <c r="A32" s="34"/>
      <c r="B32" s="34"/>
      <c r="C32" s="34"/>
      <c r="D32" s="34"/>
      <c r="E32" s="34"/>
      <c r="F32" s="34"/>
      <c r="G32" s="34"/>
      <c r="H32" s="34"/>
      <c r="I32" s="34"/>
      <c r="J32" s="34"/>
      <c r="K32" s="34"/>
      <c r="L32" s="34"/>
      <c r="M32" s="34"/>
    </row>
    <row r="33" spans="1:13" ht="51" customHeight="1" x14ac:dyDescent="0.25">
      <c r="A33" s="93" t="s">
        <v>465</v>
      </c>
      <c r="B33" s="93"/>
      <c r="C33" s="93"/>
      <c r="D33" s="93"/>
      <c r="E33" s="93"/>
      <c r="F33" s="93"/>
      <c r="G33" s="93"/>
      <c r="H33" s="93"/>
      <c r="I33" s="93"/>
      <c r="J33" s="93"/>
      <c r="K33" s="93"/>
      <c r="L33" s="93"/>
      <c r="M33" s="93"/>
    </row>
    <row r="47" spans="1:13" x14ac:dyDescent="0.25">
      <c r="A47" s="5"/>
      <c r="B47" s="6"/>
      <c r="C47" s="6"/>
      <c r="D47" s="6"/>
      <c r="E47" s="6"/>
      <c r="F47" s="6"/>
    </row>
    <row r="49" spans="6:11" s="4" customFormat="1" ht="40.5" customHeight="1" x14ac:dyDescent="0.25"/>
    <row r="51" spans="6:11" ht="24.75" customHeight="1" x14ac:dyDescent="0.25">
      <c r="J51" s="12"/>
      <c r="K51" s="12"/>
    </row>
    <row r="52" spans="6:11" ht="12.75" customHeight="1" x14ac:dyDescent="0.25">
      <c r="J52" s="12"/>
      <c r="K52" s="12"/>
    </row>
    <row r="54" spans="6:11" ht="51" customHeight="1" x14ac:dyDescent="0.25"/>
    <row r="59" spans="6:11" x14ac:dyDescent="0.25">
      <c r="F59" s="38"/>
    </row>
  </sheetData>
  <customSheetViews>
    <customSheetView guid="{82E1E6FF-4744-45C2-A887-EF954EEA3376}" fitToPage="1" showRuler="0" topLeftCell="A28">
      <selection activeCell="A49" sqref="A49:I49"/>
      <pageMargins left="0.75" right="0.75" top="1" bottom="1" header="0.5" footer="0.5"/>
      <pageSetup scale="91" orientation="portrait" horizontalDpi="300" verticalDpi="300" r:id="rId1"/>
      <headerFooter alignWithMargins="0"/>
    </customSheetView>
    <customSheetView guid="{D50CD8CE-D074-4439-B052-6E87EDCA84D2}" fitToPage="1" showRuler="0" topLeftCell="A28">
      <selection activeCell="A49" sqref="A49:I49"/>
      <pageMargins left="0.75" right="0.75" top="1" bottom="1" header="0.5" footer="0.5"/>
      <pageSetup scale="91" orientation="portrait" horizontalDpi="300" verticalDpi="300" r:id="rId2"/>
      <headerFooter alignWithMargins="0"/>
    </customSheetView>
  </customSheetViews>
  <mergeCells count="9">
    <mergeCell ref="A33:M33"/>
    <mergeCell ref="B3:C3"/>
    <mergeCell ref="E3:F3"/>
    <mergeCell ref="I3:J3"/>
    <mergeCell ref="L3:M3"/>
    <mergeCell ref="A27:M27"/>
    <mergeCell ref="A28:M28"/>
    <mergeCell ref="A30:M30"/>
    <mergeCell ref="A31:M31"/>
  </mergeCells>
  <phoneticPr fontId="0" type="noConversion"/>
  <pageMargins left="0.5" right="0.5" top="1" bottom="1" header="0.5" footer="0.5"/>
  <pageSetup scale="97"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legacyDrawingHF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M114"/>
  <sheetViews>
    <sheetView view="pageBreakPreview" topLeftCell="A47" zoomScale="60" zoomScaleNormal="100" zoomScalePageLayoutView="70" workbookViewId="0">
      <selection activeCell="G47" sqref="G47"/>
    </sheetView>
  </sheetViews>
  <sheetFormatPr defaultColWidth="9.33203125" defaultRowHeight="13.2" x14ac:dyDescent="0.25"/>
  <cols>
    <col min="1" max="1" width="10.77734375" style="3" customWidth="1"/>
    <col min="2" max="2" width="12.77734375" style="3" customWidth="1"/>
    <col min="3" max="3" width="13.77734375" style="3" customWidth="1"/>
    <col min="4" max="4" width="11.77734375" style="3" customWidth="1"/>
    <col min="5" max="11" width="4.77734375" style="3" customWidth="1"/>
    <col min="12" max="16384" width="9.33203125" style="3"/>
  </cols>
  <sheetData>
    <row r="1" spans="1:11" x14ac:dyDescent="0.25">
      <c r="A1" s="3" t="s">
        <v>187</v>
      </c>
      <c r="B1" s="3" t="s">
        <v>433</v>
      </c>
    </row>
    <row r="2" spans="1:11" ht="13.8" thickBot="1" x14ac:dyDescent="0.3"/>
    <row r="3" spans="1:11" x14ac:dyDescent="0.25">
      <c r="A3" s="26"/>
      <c r="B3" s="26"/>
      <c r="C3" s="26"/>
      <c r="D3" s="26"/>
      <c r="E3" s="96" t="s">
        <v>188</v>
      </c>
      <c r="F3" s="96"/>
      <c r="G3" s="96"/>
      <c r="H3" s="96"/>
      <c r="I3" s="96"/>
      <c r="J3" s="96"/>
      <c r="K3" s="96"/>
    </row>
    <row r="4" spans="1:11" ht="26.4" x14ac:dyDescent="0.25">
      <c r="A4" s="46" t="s">
        <v>189</v>
      </c>
      <c r="B4" s="16" t="s">
        <v>190</v>
      </c>
      <c r="C4" s="75" t="s">
        <v>191</v>
      </c>
      <c r="D4" s="75" t="s">
        <v>192</v>
      </c>
      <c r="E4" s="86" t="s">
        <v>193</v>
      </c>
      <c r="F4" s="86" t="s">
        <v>194</v>
      </c>
      <c r="G4" s="86" t="s">
        <v>195</v>
      </c>
      <c r="H4" s="87" t="s">
        <v>196</v>
      </c>
      <c r="I4" s="86" t="s">
        <v>197</v>
      </c>
      <c r="J4" s="86" t="s">
        <v>198</v>
      </c>
      <c r="K4" s="86" t="s">
        <v>199</v>
      </c>
    </row>
    <row r="5" spans="1:11" ht="12.75" customHeight="1" x14ac:dyDescent="0.25">
      <c r="A5" s="14" t="s">
        <v>22</v>
      </c>
      <c r="B5" s="18" t="s">
        <v>52</v>
      </c>
      <c r="C5" s="6">
        <v>62</v>
      </c>
      <c r="D5" s="7">
        <v>2.7</v>
      </c>
      <c r="E5" s="6">
        <v>35</v>
      </c>
      <c r="F5" s="6">
        <v>5</v>
      </c>
      <c r="G5" s="6">
        <v>4</v>
      </c>
      <c r="H5" s="6">
        <v>44</v>
      </c>
      <c r="I5" s="6">
        <v>11</v>
      </c>
      <c r="J5" s="6">
        <v>5</v>
      </c>
      <c r="K5" s="6">
        <v>2</v>
      </c>
    </row>
    <row r="6" spans="1:11" ht="12.75" customHeight="1" x14ac:dyDescent="0.25">
      <c r="A6" s="18"/>
      <c r="B6" s="18" t="s">
        <v>53</v>
      </c>
      <c r="C6" s="6">
        <v>7</v>
      </c>
      <c r="D6" s="7">
        <v>3.6</v>
      </c>
      <c r="E6" s="6">
        <v>2</v>
      </c>
      <c r="F6" s="6">
        <v>0</v>
      </c>
      <c r="G6" s="6">
        <v>1</v>
      </c>
      <c r="H6" s="6">
        <v>3</v>
      </c>
      <c r="I6" s="6">
        <v>3</v>
      </c>
      <c r="J6" s="6">
        <v>1</v>
      </c>
      <c r="K6" s="6">
        <v>0</v>
      </c>
    </row>
    <row r="7" spans="1:11" ht="12.75" customHeight="1" x14ac:dyDescent="0.25">
      <c r="A7" s="18"/>
      <c r="B7" s="18" t="s">
        <v>200</v>
      </c>
      <c r="C7" s="6">
        <v>69</v>
      </c>
      <c r="D7" s="7">
        <v>2.8</v>
      </c>
      <c r="E7" s="6">
        <v>37</v>
      </c>
      <c r="F7" s="6">
        <v>5</v>
      </c>
      <c r="G7" s="6">
        <v>5</v>
      </c>
      <c r="H7" s="6">
        <v>47</v>
      </c>
      <c r="I7" s="6">
        <v>14</v>
      </c>
      <c r="J7" s="6">
        <v>6</v>
      </c>
      <c r="K7" s="6">
        <v>2</v>
      </c>
    </row>
    <row r="8" spans="1:11" ht="12.75" customHeight="1" x14ac:dyDescent="0.25">
      <c r="A8" s="14"/>
      <c r="B8" s="18"/>
      <c r="C8" s="6"/>
      <c r="D8" s="7"/>
      <c r="E8" s="6"/>
      <c r="F8" s="6"/>
      <c r="G8" s="6"/>
      <c r="H8" s="6"/>
      <c r="I8" s="6"/>
      <c r="J8" s="6"/>
      <c r="K8" s="6"/>
    </row>
    <row r="9" spans="1:11" ht="12.75" customHeight="1" x14ac:dyDescent="0.25">
      <c r="A9" s="14" t="s">
        <v>23</v>
      </c>
      <c r="B9" s="18" t="s">
        <v>392</v>
      </c>
      <c r="C9" s="6">
        <v>9</v>
      </c>
      <c r="D9" s="7">
        <v>2.7</v>
      </c>
      <c r="E9" s="6">
        <v>4</v>
      </c>
      <c r="F9" s="6">
        <v>1</v>
      </c>
      <c r="G9" s="6">
        <v>1</v>
      </c>
      <c r="H9" s="6">
        <v>6</v>
      </c>
      <c r="I9" s="6">
        <v>3</v>
      </c>
      <c r="J9" s="6">
        <v>0</v>
      </c>
      <c r="K9" s="6">
        <v>0</v>
      </c>
    </row>
    <row r="10" spans="1:11" ht="12.75" customHeight="1" x14ac:dyDescent="0.25">
      <c r="A10" s="18"/>
      <c r="B10" s="18" t="s">
        <v>53</v>
      </c>
      <c r="C10" s="6">
        <v>73</v>
      </c>
      <c r="D10" s="7">
        <v>2.2000000000000002</v>
      </c>
      <c r="E10" s="6">
        <v>41</v>
      </c>
      <c r="F10" s="6">
        <v>3</v>
      </c>
      <c r="G10" s="6">
        <v>12</v>
      </c>
      <c r="H10" s="6">
        <v>56</v>
      </c>
      <c r="I10" s="6">
        <v>14</v>
      </c>
      <c r="J10" s="6">
        <v>2</v>
      </c>
      <c r="K10" s="6">
        <v>1</v>
      </c>
    </row>
    <row r="11" spans="1:11" ht="12.75" customHeight="1" x14ac:dyDescent="0.25">
      <c r="A11" s="18"/>
      <c r="B11" s="18" t="s">
        <v>200</v>
      </c>
      <c r="C11" s="6">
        <v>82</v>
      </c>
      <c r="D11" s="7">
        <v>2.2999999999999998</v>
      </c>
      <c r="E11" s="6">
        <v>45</v>
      </c>
      <c r="F11" s="6">
        <v>4</v>
      </c>
      <c r="G11" s="6">
        <v>13</v>
      </c>
      <c r="H11" s="6">
        <v>62</v>
      </c>
      <c r="I11" s="6">
        <v>17</v>
      </c>
      <c r="J11" s="6">
        <v>2</v>
      </c>
      <c r="K11" s="6">
        <v>1</v>
      </c>
    </row>
    <row r="12" spans="1:11" ht="12.75" customHeight="1" x14ac:dyDescent="0.25">
      <c r="A12" s="18"/>
      <c r="B12" s="18"/>
      <c r="C12" s="6"/>
      <c r="D12" s="7"/>
      <c r="E12" s="6"/>
      <c r="F12" s="6"/>
      <c r="G12" s="6"/>
      <c r="H12" s="6"/>
      <c r="I12" s="6"/>
      <c r="J12" s="6"/>
      <c r="K12" s="6"/>
    </row>
    <row r="13" spans="1:11" ht="12.75" customHeight="1" x14ac:dyDescent="0.25">
      <c r="A13" s="14" t="s">
        <v>28</v>
      </c>
      <c r="B13" s="18" t="s">
        <v>391</v>
      </c>
      <c r="C13" s="6">
        <v>6</v>
      </c>
      <c r="D13" s="7">
        <v>5</v>
      </c>
      <c r="E13" s="6">
        <v>1</v>
      </c>
      <c r="F13" s="6">
        <v>1</v>
      </c>
      <c r="G13" s="6">
        <v>0</v>
      </c>
      <c r="H13" s="6">
        <v>2</v>
      </c>
      <c r="I13" s="6">
        <v>2</v>
      </c>
      <c r="J13" s="6">
        <v>1</v>
      </c>
      <c r="K13" s="6">
        <v>1</v>
      </c>
    </row>
    <row r="14" spans="1:11" ht="12.75" customHeight="1" x14ac:dyDescent="0.25">
      <c r="A14" s="18"/>
      <c r="B14" s="18" t="s">
        <v>53</v>
      </c>
      <c r="C14" s="6">
        <v>34</v>
      </c>
      <c r="D14" s="7">
        <v>4.3</v>
      </c>
      <c r="E14" s="6">
        <v>9</v>
      </c>
      <c r="F14" s="6">
        <v>0</v>
      </c>
      <c r="G14" s="6">
        <v>4</v>
      </c>
      <c r="H14" s="6">
        <v>13</v>
      </c>
      <c r="I14" s="6">
        <v>14</v>
      </c>
      <c r="J14" s="6">
        <v>6</v>
      </c>
      <c r="K14" s="6">
        <v>1</v>
      </c>
    </row>
    <row r="15" spans="1:11" ht="12.75" customHeight="1" x14ac:dyDescent="0.25">
      <c r="A15" s="18"/>
      <c r="B15" s="18" t="s">
        <v>200</v>
      </c>
      <c r="C15" s="6">
        <v>40</v>
      </c>
      <c r="D15" s="7">
        <v>4.4000000000000004</v>
      </c>
      <c r="E15" s="6">
        <v>10</v>
      </c>
      <c r="F15" s="6">
        <v>1</v>
      </c>
      <c r="G15" s="6">
        <v>4</v>
      </c>
      <c r="H15" s="6">
        <v>15</v>
      </c>
      <c r="I15" s="6">
        <v>16</v>
      </c>
      <c r="J15" s="6">
        <v>7</v>
      </c>
      <c r="K15" s="6">
        <v>2</v>
      </c>
    </row>
    <row r="16" spans="1:11" ht="12.75" customHeight="1" x14ac:dyDescent="0.25">
      <c r="A16" s="18"/>
      <c r="B16" s="18"/>
      <c r="C16" s="6"/>
      <c r="D16" s="7"/>
      <c r="E16" s="6"/>
      <c r="F16" s="6"/>
      <c r="G16" s="6"/>
      <c r="H16" s="6"/>
      <c r="I16" s="6"/>
      <c r="J16" s="6"/>
      <c r="K16" s="6"/>
    </row>
    <row r="17" spans="1:11" ht="12.75" customHeight="1" x14ac:dyDescent="0.25">
      <c r="A17" s="14" t="s">
        <v>32</v>
      </c>
      <c r="B17" s="18" t="s">
        <v>52</v>
      </c>
      <c r="C17" s="6">
        <v>43</v>
      </c>
      <c r="D17" s="7">
        <v>3.3</v>
      </c>
      <c r="E17" s="6">
        <v>26</v>
      </c>
      <c r="F17" s="6">
        <v>6</v>
      </c>
      <c r="G17" s="6">
        <v>0</v>
      </c>
      <c r="H17" s="6">
        <v>32</v>
      </c>
      <c r="I17" s="6">
        <v>4</v>
      </c>
      <c r="J17" s="6">
        <v>1</v>
      </c>
      <c r="K17" s="6">
        <v>6</v>
      </c>
    </row>
    <row r="18" spans="1:11" ht="12.75" customHeight="1" x14ac:dyDescent="0.25">
      <c r="A18" s="18"/>
      <c r="B18" s="18" t="s">
        <v>53</v>
      </c>
      <c r="C18" s="6">
        <v>2</v>
      </c>
      <c r="D18" s="7">
        <v>11</v>
      </c>
      <c r="E18" s="6">
        <v>1</v>
      </c>
      <c r="F18" s="6">
        <v>0</v>
      </c>
      <c r="G18" s="6">
        <v>0</v>
      </c>
      <c r="H18" s="6">
        <v>1</v>
      </c>
      <c r="I18" s="6">
        <v>0</v>
      </c>
      <c r="J18" s="6">
        <v>0</v>
      </c>
      <c r="K18" s="6">
        <v>1</v>
      </c>
    </row>
    <row r="19" spans="1:11" ht="12.75" customHeight="1" x14ac:dyDescent="0.25">
      <c r="A19" s="18"/>
      <c r="B19" s="18" t="s">
        <v>200</v>
      </c>
      <c r="C19" s="6">
        <v>45</v>
      </c>
      <c r="D19" s="7">
        <v>3.6</v>
      </c>
      <c r="E19" s="6">
        <v>27</v>
      </c>
      <c r="F19" s="6">
        <v>6</v>
      </c>
      <c r="G19" s="6">
        <v>0</v>
      </c>
      <c r="H19" s="6">
        <v>33</v>
      </c>
      <c r="I19" s="6">
        <v>4</v>
      </c>
      <c r="J19" s="6">
        <v>1</v>
      </c>
      <c r="K19" s="6">
        <v>7</v>
      </c>
    </row>
    <row r="20" spans="1:11" ht="12.75" customHeight="1" x14ac:dyDescent="0.25">
      <c r="A20" s="18"/>
      <c r="B20" s="18"/>
      <c r="C20" s="6"/>
      <c r="D20" s="7"/>
      <c r="E20" s="6"/>
      <c r="F20" s="6"/>
      <c r="G20" s="6"/>
      <c r="H20" s="6"/>
      <c r="I20" s="6"/>
      <c r="J20" s="6"/>
      <c r="K20" s="6"/>
    </row>
    <row r="21" spans="1:11" ht="12.75" customHeight="1" x14ac:dyDescent="0.25">
      <c r="A21" s="14" t="s">
        <v>36</v>
      </c>
      <c r="B21" s="18" t="s">
        <v>52</v>
      </c>
      <c r="C21" s="6">
        <v>9</v>
      </c>
      <c r="D21" s="7">
        <v>4.7</v>
      </c>
      <c r="E21" s="6">
        <v>1</v>
      </c>
      <c r="F21" s="6">
        <v>1</v>
      </c>
      <c r="G21" s="6">
        <v>1</v>
      </c>
      <c r="H21" s="6">
        <v>3</v>
      </c>
      <c r="I21" s="6">
        <v>3</v>
      </c>
      <c r="J21" s="6">
        <v>2</v>
      </c>
      <c r="K21" s="6">
        <v>1</v>
      </c>
    </row>
    <row r="22" spans="1:11" ht="12.75" customHeight="1" x14ac:dyDescent="0.25">
      <c r="A22" s="18"/>
      <c r="B22" s="18" t="s">
        <v>53</v>
      </c>
      <c r="C22" s="6">
        <v>39</v>
      </c>
      <c r="D22" s="7">
        <v>3.8</v>
      </c>
      <c r="E22" s="6">
        <v>11</v>
      </c>
      <c r="F22" s="6">
        <v>2</v>
      </c>
      <c r="G22" s="6">
        <v>6</v>
      </c>
      <c r="H22" s="6">
        <v>19</v>
      </c>
      <c r="I22" s="6">
        <v>15</v>
      </c>
      <c r="J22" s="6">
        <v>2</v>
      </c>
      <c r="K22" s="6">
        <v>3</v>
      </c>
    </row>
    <row r="23" spans="1:11" ht="12.75" customHeight="1" x14ac:dyDescent="0.25">
      <c r="A23" s="18"/>
      <c r="B23" s="18" t="s">
        <v>200</v>
      </c>
      <c r="C23" s="6">
        <v>48</v>
      </c>
      <c r="D23" s="7">
        <v>4</v>
      </c>
      <c r="E23" s="6">
        <v>12</v>
      </c>
      <c r="F23" s="6">
        <v>3</v>
      </c>
      <c r="G23" s="6">
        <v>7</v>
      </c>
      <c r="H23" s="6">
        <v>22</v>
      </c>
      <c r="I23" s="6">
        <v>18</v>
      </c>
      <c r="J23" s="6">
        <v>4</v>
      </c>
      <c r="K23" s="6">
        <v>4</v>
      </c>
    </row>
    <row r="24" spans="1:11" ht="12.75" customHeight="1" x14ac:dyDescent="0.25">
      <c r="A24" s="18"/>
      <c r="B24" s="18"/>
      <c r="C24" s="6"/>
      <c r="D24" s="7"/>
      <c r="E24" s="6"/>
      <c r="F24" s="6"/>
      <c r="G24" s="6"/>
      <c r="H24" s="6"/>
      <c r="I24" s="6"/>
      <c r="J24" s="6"/>
      <c r="K24" s="6"/>
    </row>
    <row r="25" spans="1:11" ht="12.75" customHeight="1" x14ac:dyDescent="0.25">
      <c r="A25" s="14" t="s">
        <v>38</v>
      </c>
      <c r="B25" s="18" t="s">
        <v>52</v>
      </c>
      <c r="C25" s="6">
        <v>19</v>
      </c>
      <c r="D25" s="7">
        <v>4</v>
      </c>
      <c r="E25" s="6">
        <v>3</v>
      </c>
      <c r="F25" s="6">
        <v>8</v>
      </c>
      <c r="G25" s="6">
        <v>2</v>
      </c>
      <c r="H25" s="6">
        <v>13</v>
      </c>
      <c r="I25" s="6">
        <v>2</v>
      </c>
      <c r="J25" s="6">
        <v>1</v>
      </c>
      <c r="K25" s="6">
        <v>3</v>
      </c>
    </row>
    <row r="26" spans="1:11" ht="12.75" customHeight="1" x14ac:dyDescent="0.25">
      <c r="A26" s="18"/>
      <c r="B26" s="18" t="s">
        <v>53</v>
      </c>
      <c r="C26" s="6">
        <v>5</v>
      </c>
      <c r="D26" s="7">
        <v>5.4</v>
      </c>
      <c r="E26" s="6">
        <v>2</v>
      </c>
      <c r="F26" s="6">
        <v>0</v>
      </c>
      <c r="G26" s="6">
        <v>0</v>
      </c>
      <c r="H26" s="6">
        <v>2</v>
      </c>
      <c r="I26" s="6">
        <v>2</v>
      </c>
      <c r="J26" s="6">
        <v>0</v>
      </c>
      <c r="K26" s="6">
        <v>1</v>
      </c>
    </row>
    <row r="27" spans="1:11" ht="12.75" customHeight="1" x14ac:dyDescent="0.25">
      <c r="A27" s="18"/>
      <c r="B27" s="18" t="s">
        <v>200</v>
      </c>
      <c r="C27" s="6">
        <v>24</v>
      </c>
      <c r="D27" s="7">
        <v>4.3</v>
      </c>
      <c r="E27" s="6">
        <v>5</v>
      </c>
      <c r="F27" s="6">
        <v>8</v>
      </c>
      <c r="G27" s="6">
        <v>2</v>
      </c>
      <c r="H27" s="6">
        <v>15</v>
      </c>
      <c r="I27" s="6">
        <v>4</v>
      </c>
      <c r="J27" s="6">
        <v>1</v>
      </c>
      <c r="K27" s="6">
        <v>4</v>
      </c>
    </row>
    <row r="28" spans="1:11" ht="12.75" customHeight="1" x14ac:dyDescent="0.25">
      <c r="A28" s="18"/>
      <c r="B28" s="18"/>
      <c r="C28" s="6"/>
      <c r="D28" s="7"/>
      <c r="E28" s="6"/>
      <c r="F28" s="6"/>
      <c r="G28" s="6"/>
      <c r="H28" s="6"/>
      <c r="I28" s="6"/>
      <c r="J28" s="6"/>
      <c r="K28" s="6"/>
    </row>
    <row r="29" spans="1:11" ht="12.75" customHeight="1" x14ac:dyDescent="0.25">
      <c r="A29" s="14" t="s">
        <v>39</v>
      </c>
      <c r="B29" s="18" t="s">
        <v>52</v>
      </c>
      <c r="C29" s="6">
        <v>32</v>
      </c>
      <c r="D29" s="7">
        <v>5.2</v>
      </c>
      <c r="E29" s="6">
        <v>5</v>
      </c>
      <c r="F29" s="6">
        <v>2</v>
      </c>
      <c r="G29" s="6">
        <v>10</v>
      </c>
      <c r="H29" s="6">
        <v>17</v>
      </c>
      <c r="I29" s="6">
        <v>5</v>
      </c>
      <c r="J29" s="6">
        <v>4</v>
      </c>
      <c r="K29" s="6">
        <v>6</v>
      </c>
    </row>
    <row r="30" spans="1:11" ht="12.75" customHeight="1" x14ac:dyDescent="0.25">
      <c r="A30" s="18"/>
      <c r="B30" s="18" t="s">
        <v>53</v>
      </c>
      <c r="C30" s="6">
        <v>5</v>
      </c>
      <c r="D30" s="7">
        <v>5.3</v>
      </c>
      <c r="E30" s="6">
        <v>1</v>
      </c>
      <c r="F30" s="6">
        <v>0</v>
      </c>
      <c r="G30" s="6">
        <v>1</v>
      </c>
      <c r="H30" s="6">
        <v>2</v>
      </c>
      <c r="I30" s="6">
        <v>1</v>
      </c>
      <c r="J30" s="6">
        <v>1</v>
      </c>
      <c r="K30" s="6">
        <v>1</v>
      </c>
    </row>
    <row r="31" spans="1:11" ht="12.75" customHeight="1" x14ac:dyDescent="0.25">
      <c r="A31" s="18"/>
      <c r="B31" s="18" t="s">
        <v>200</v>
      </c>
      <c r="C31" s="6">
        <v>37</v>
      </c>
      <c r="D31" s="7">
        <v>5.2</v>
      </c>
      <c r="E31" s="6">
        <v>6</v>
      </c>
      <c r="F31" s="6">
        <v>2</v>
      </c>
      <c r="G31" s="6">
        <v>11</v>
      </c>
      <c r="H31" s="6">
        <v>19</v>
      </c>
      <c r="I31" s="6">
        <v>6</v>
      </c>
      <c r="J31" s="6">
        <v>5</v>
      </c>
      <c r="K31" s="6">
        <v>7</v>
      </c>
    </row>
    <row r="32" spans="1:11" ht="12.75" customHeight="1" x14ac:dyDescent="0.25">
      <c r="A32" s="18"/>
      <c r="B32" s="18"/>
      <c r="C32" s="6"/>
      <c r="D32" s="7"/>
      <c r="E32" s="6"/>
      <c r="F32" s="6"/>
      <c r="G32" s="6"/>
      <c r="H32" s="6"/>
      <c r="I32" s="6"/>
      <c r="J32" s="6"/>
      <c r="K32" s="6"/>
    </row>
    <row r="33" spans="1:11" ht="12.75" customHeight="1" x14ac:dyDescent="0.25">
      <c r="A33" s="14" t="s">
        <v>40</v>
      </c>
      <c r="B33" s="18" t="s">
        <v>52</v>
      </c>
      <c r="C33" s="6">
        <v>4</v>
      </c>
      <c r="D33" s="7">
        <v>2.9</v>
      </c>
      <c r="E33" s="6">
        <v>1</v>
      </c>
      <c r="F33" s="6">
        <v>0</v>
      </c>
      <c r="G33" s="6">
        <v>1</v>
      </c>
      <c r="H33" s="6">
        <v>2</v>
      </c>
      <c r="I33" s="6">
        <v>2</v>
      </c>
      <c r="J33" s="6">
        <v>0</v>
      </c>
      <c r="K33" s="6">
        <v>0</v>
      </c>
    </row>
    <row r="34" spans="1:11" ht="12.75" customHeight="1" x14ac:dyDescent="0.25">
      <c r="A34" s="18"/>
      <c r="B34" s="18" t="s">
        <v>393</v>
      </c>
      <c r="C34" s="6">
        <v>23</v>
      </c>
      <c r="D34" s="7">
        <v>3</v>
      </c>
      <c r="E34" s="6">
        <v>12</v>
      </c>
      <c r="F34" s="6">
        <v>3</v>
      </c>
      <c r="G34" s="6">
        <v>2</v>
      </c>
      <c r="H34" s="6">
        <v>17</v>
      </c>
      <c r="I34" s="6">
        <v>2</v>
      </c>
      <c r="J34" s="6">
        <v>2</v>
      </c>
      <c r="K34" s="6">
        <v>2</v>
      </c>
    </row>
    <row r="35" spans="1:11" ht="12.75" customHeight="1" x14ac:dyDescent="0.25">
      <c r="A35" s="18"/>
      <c r="B35" s="18" t="s">
        <v>200</v>
      </c>
      <c r="C35" s="6">
        <v>27</v>
      </c>
      <c r="D35" s="7">
        <v>3</v>
      </c>
      <c r="E35" s="6">
        <v>13</v>
      </c>
      <c r="F35" s="6">
        <v>3</v>
      </c>
      <c r="G35" s="6">
        <v>3</v>
      </c>
      <c r="H35" s="6">
        <v>19</v>
      </c>
      <c r="I35" s="6">
        <v>4</v>
      </c>
      <c r="J35" s="6">
        <v>2</v>
      </c>
      <c r="K35" s="6">
        <v>2</v>
      </c>
    </row>
    <row r="36" spans="1:11" ht="12.75" customHeight="1" x14ac:dyDescent="0.25">
      <c r="A36" s="18"/>
      <c r="B36" s="18"/>
      <c r="C36" s="6"/>
      <c r="D36" s="7"/>
      <c r="E36" s="6"/>
      <c r="F36" s="6"/>
      <c r="G36" s="6"/>
      <c r="H36" s="6"/>
      <c r="I36" s="6"/>
      <c r="J36" s="6"/>
      <c r="K36" s="6"/>
    </row>
    <row r="37" spans="1:11" ht="12.75" customHeight="1" x14ac:dyDescent="0.25">
      <c r="A37" s="14" t="s">
        <v>41</v>
      </c>
      <c r="B37" s="18" t="s">
        <v>52</v>
      </c>
      <c r="C37" s="6">
        <v>16</v>
      </c>
      <c r="D37" s="7">
        <v>4.0999999999999996</v>
      </c>
      <c r="E37" s="6">
        <v>6</v>
      </c>
      <c r="F37" s="6">
        <v>1</v>
      </c>
      <c r="G37" s="6">
        <v>2</v>
      </c>
      <c r="H37" s="6">
        <v>9</v>
      </c>
      <c r="I37" s="6">
        <v>4</v>
      </c>
      <c r="J37" s="6">
        <v>1</v>
      </c>
      <c r="K37" s="6">
        <v>2</v>
      </c>
    </row>
    <row r="38" spans="1:11" ht="12.75" customHeight="1" x14ac:dyDescent="0.25">
      <c r="A38" s="18"/>
      <c r="B38" s="18" t="s">
        <v>53</v>
      </c>
      <c r="C38" s="6">
        <v>3</v>
      </c>
      <c r="D38" s="7">
        <v>3.7</v>
      </c>
      <c r="E38" s="6">
        <v>0</v>
      </c>
      <c r="F38" s="6">
        <v>0</v>
      </c>
      <c r="G38" s="6">
        <v>2</v>
      </c>
      <c r="H38" s="6">
        <v>2</v>
      </c>
      <c r="I38" s="6">
        <v>1</v>
      </c>
      <c r="J38" s="6">
        <v>0</v>
      </c>
      <c r="K38" s="6">
        <v>0</v>
      </c>
    </row>
    <row r="39" spans="1:11" ht="12.75" customHeight="1" x14ac:dyDescent="0.25">
      <c r="A39" s="18"/>
      <c r="B39" s="18" t="s">
        <v>200</v>
      </c>
      <c r="C39" s="6">
        <v>19</v>
      </c>
      <c r="D39" s="7">
        <v>4</v>
      </c>
      <c r="E39" s="6">
        <v>6</v>
      </c>
      <c r="F39" s="6">
        <v>1</v>
      </c>
      <c r="G39" s="6">
        <v>4</v>
      </c>
      <c r="H39" s="6">
        <v>11</v>
      </c>
      <c r="I39" s="6">
        <v>5</v>
      </c>
      <c r="J39" s="6">
        <v>1</v>
      </c>
      <c r="K39" s="6">
        <v>2</v>
      </c>
    </row>
    <row r="40" spans="1:11" ht="12.75" customHeight="1" x14ac:dyDescent="0.25">
      <c r="A40" s="18"/>
      <c r="B40" s="18"/>
      <c r="C40" s="6"/>
      <c r="D40" s="7"/>
      <c r="E40" s="6"/>
      <c r="F40" s="6"/>
      <c r="G40" s="6"/>
      <c r="H40" s="6"/>
      <c r="I40" s="6"/>
      <c r="J40" s="6"/>
      <c r="K40" s="6"/>
    </row>
    <row r="41" spans="1:11" ht="12.75" customHeight="1" x14ac:dyDescent="0.25">
      <c r="A41" s="14" t="s">
        <v>42</v>
      </c>
      <c r="B41" s="18" t="s">
        <v>52</v>
      </c>
      <c r="C41" s="6">
        <v>3</v>
      </c>
      <c r="D41" s="7">
        <v>1.8</v>
      </c>
      <c r="E41" s="6">
        <v>2</v>
      </c>
      <c r="F41" s="6">
        <v>0</v>
      </c>
      <c r="G41" s="6">
        <v>0</v>
      </c>
      <c r="H41" s="6">
        <v>2</v>
      </c>
      <c r="I41" s="6">
        <v>1</v>
      </c>
      <c r="J41" s="6">
        <v>0</v>
      </c>
      <c r="K41" s="6">
        <v>0</v>
      </c>
    </row>
    <row r="42" spans="1:11" ht="12.75" customHeight="1" x14ac:dyDescent="0.25">
      <c r="A42" s="18"/>
      <c r="B42" s="18" t="s">
        <v>53</v>
      </c>
      <c r="C42" s="6">
        <v>6</v>
      </c>
      <c r="D42" s="7">
        <v>1.5</v>
      </c>
      <c r="E42" s="6">
        <v>4</v>
      </c>
      <c r="F42" s="6">
        <v>1</v>
      </c>
      <c r="G42" s="6">
        <v>1</v>
      </c>
      <c r="H42" s="6">
        <v>6</v>
      </c>
      <c r="I42" s="6">
        <v>0</v>
      </c>
      <c r="J42" s="6">
        <v>0</v>
      </c>
      <c r="K42" s="6">
        <v>0</v>
      </c>
    </row>
    <row r="43" spans="1:11" ht="12.75" customHeight="1" x14ac:dyDescent="0.25">
      <c r="A43" s="18"/>
      <c r="B43" s="18" t="s">
        <v>200</v>
      </c>
      <c r="C43" s="6">
        <v>9</v>
      </c>
      <c r="D43" s="7">
        <v>1.6</v>
      </c>
      <c r="E43" s="6">
        <v>6</v>
      </c>
      <c r="F43" s="6">
        <v>1</v>
      </c>
      <c r="G43" s="6">
        <v>1</v>
      </c>
      <c r="H43" s="6">
        <v>8</v>
      </c>
      <c r="I43" s="6">
        <v>1</v>
      </c>
      <c r="J43" s="6">
        <v>0</v>
      </c>
      <c r="K43" s="6">
        <v>0</v>
      </c>
    </row>
    <row r="44" spans="1:11" ht="12.75" customHeight="1" x14ac:dyDescent="0.25">
      <c r="A44" s="18"/>
      <c r="B44" s="18"/>
      <c r="C44" s="6"/>
      <c r="D44" s="7"/>
      <c r="E44" s="6"/>
      <c r="F44" s="6"/>
      <c r="G44" s="6"/>
      <c r="H44" s="6"/>
      <c r="I44" s="6"/>
      <c r="J44" s="6"/>
      <c r="K44" s="6"/>
    </row>
    <row r="45" spans="1:11" ht="12.75" customHeight="1" x14ac:dyDescent="0.25">
      <c r="A45" s="14" t="s">
        <v>43</v>
      </c>
      <c r="B45" s="18" t="s">
        <v>52</v>
      </c>
      <c r="C45" s="6">
        <v>2</v>
      </c>
      <c r="D45" s="7">
        <v>12</v>
      </c>
      <c r="E45" s="6">
        <v>0</v>
      </c>
      <c r="F45" s="6">
        <v>0</v>
      </c>
      <c r="G45" s="6">
        <v>0</v>
      </c>
      <c r="H45" s="6">
        <v>0</v>
      </c>
      <c r="I45" s="6">
        <v>0</v>
      </c>
      <c r="J45" s="6">
        <v>0</v>
      </c>
      <c r="K45" s="6">
        <v>2</v>
      </c>
    </row>
    <row r="46" spans="1:11" ht="12.75" customHeight="1" x14ac:dyDescent="0.25">
      <c r="A46" s="18"/>
      <c r="B46" s="18" t="s">
        <v>53</v>
      </c>
      <c r="C46" s="6">
        <v>5</v>
      </c>
      <c r="D46" s="7">
        <v>1.6</v>
      </c>
      <c r="E46" s="6">
        <v>2</v>
      </c>
      <c r="F46" s="6">
        <v>3</v>
      </c>
      <c r="G46" s="6">
        <v>0</v>
      </c>
      <c r="H46" s="6">
        <v>5</v>
      </c>
      <c r="I46" s="6">
        <v>0</v>
      </c>
      <c r="J46" s="6">
        <v>0</v>
      </c>
      <c r="K46" s="6">
        <v>0</v>
      </c>
    </row>
    <row r="47" spans="1:11" ht="12.75" customHeight="1" x14ac:dyDescent="0.25">
      <c r="A47" s="18"/>
      <c r="B47" s="18" t="s">
        <v>200</v>
      </c>
      <c r="C47" s="6">
        <v>7</v>
      </c>
      <c r="D47" s="7">
        <v>4.5999999999999996</v>
      </c>
      <c r="E47" s="6">
        <v>2</v>
      </c>
      <c r="F47" s="6">
        <v>3</v>
      </c>
      <c r="G47" s="6">
        <v>0</v>
      </c>
      <c r="H47" s="6">
        <v>5</v>
      </c>
      <c r="I47" s="6">
        <v>0</v>
      </c>
      <c r="J47" s="6">
        <v>0</v>
      </c>
      <c r="K47" s="6">
        <v>2</v>
      </c>
    </row>
    <row r="48" spans="1:11" ht="12.75" customHeight="1" x14ac:dyDescent="0.25">
      <c r="A48" s="18"/>
      <c r="B48" s="18"/>
      <c r="C48" s="6"/>
      <c r="D48" s="7"/>
      <c r="E48" s="6"/>
      <c r="F48" s="6"/>
      <c r="G48" s="6"/>
      <c r="H48" s="6"/>
      <c r="I48" s="6"/>
      <c r="J48" s="6"/>
      <c r="K48" s="6"/>
    </row>
    <row r="49" spans="1:11" ht="12.75" customHeight="1" x14ac:dyDescent="0.25">
      <c r="A49" s="14" t="s">
        <v>44</v>
      </c>
      <c r="B49" s="18" t="s">
        <v>52</v>
      </c>
      <c r="C49" s="6">
        <v>6</v>
      </c>
      <c r="D49" s="7">
        <v>6.3</v>
      </c>
      <c r="E49" s="6">
        <v>0</v>
      </c>
      <c r="F49" s="6">
        <v>1</v>
      </c>
      <c r="G49" s="6">
        <v>0</v>
      </c>
      <c r="H49" s="6">
        <v>1</v>
      </c>
      <c r="I49" s="6">
        <v>3</v>
      </c>
      <c r="J49" s="6">
        <v>1</v>
      </c>
      <c r="K49" s="6">
        <v>1</v>
      </c>
    </row>
    <row r="50" spans="1:11" ht="12.75" customHeight="1" x14ac:dyDescent="0.25">
      <c r="A50" s="18"/>
      <c r="B50" s="18" t="s">
        <v>394</v>
      </c>
      <c r="C50" s="6">
        <v>10</v>
      </c>
      <c r="D50" s="7">
        <v>3.6</v>
      </c>
      <c r="E50" s="6">
        <v>2</v>
      </c>
      <c r="F50" s="6">
        <v>3</v>
      </c>
      <c r="G50" s="6">
        <v>0</v>
      </c>
      <c r="H50" s="6">
        <v>5</v>
      </c>
      <c r="I50" s="6">
        <v>4</v>
      </c>
      <c r="J50" s="6">
        <v>1</v>
      </c>
      <c r="K50" s="6">
        <v>0</v>
      </c>
    </row>
    <row r="51" spans="1:11" ht="12.75" customHeight="1" x14ac:dyDescent="0.25">
      <c r="A51" s="18"/>
      <c r="B51" s="18" t="s">
        <v>200</v>
      </c>
      <c r="C51" s="6">
        <v>16</v>
      </c>
      <c r="D51" s="7">
        <v>4.5999999999999996</v>
      </c>
      <c r="E51" s="6">
        <v>2</v>
      </c>
      <c r="F51" s="6">
        <v>4</v>
      </c>
      <c r="G51" s="6">
        <v>0</v>
      </c>
      <c r="H51" s="6">
        <v>6</v>
      </c>
      <c r="I51" s="6">
        <v>7</v>
      </c>
      <c r="J51" s="6">
        <v>2</v>
      </c>
      <c r="K51" s="6">
        <v>1</v>
      </c>
    </row>
    <row r="52" spans="1:11" ht="12.75" customHeight="1" x14ac:dyDescent="0.25">
      <c r="A52" s="18"/>
      <c r="B52" s="18"/>
      <c r="C52" s="6"/>
      <c r="D52" s="7"/>
      <c r="E52" s="6"/>
      <c r="F52" s="6"/>
      <c r="G52" s="6"/>
      <c r="H52" s="6"/>
      <c r="I52" s="6"/>
      <c r="J52" s="6"/>
      <c r="K52" s="6"/>
    </row>
    <row r="53" spans="1:11" ht="12.75" customHeight="1" x14ac:dyDescent="0.25">
      <c r="A53" s="14" t="s">
        <v>45</v>
      </c>
      <c r="B53" s="18" t="s">
        <v>52</v>
      </c>
      <c r="C53" s="6">
        <v>30</v>
      </c>
      <c r="D53" s="7">
        <v>5.6</v>
      </c>
      <c r="E53" s="6">
        <v>2</v>
      </c>
      <c r="F53" s="6">
        <v>1</v>
      </c>
      <c r="G53" s="6">
        <v>4</v>
      </c>
      <c r="H53" s="6">
        <v>7</v>
      </c>
      <c r="I53" s="6">
        <v>12</v>
      </c>
      <c r="J53" s="6">
        <v>10</v>
      </c>
      <c r="K53" s="6">
        <v>1</v>
      </c>
    </row>
    <row r="54" spans="1:11" ht="12.75" customHeight="1" x14ac:dyDescent="0.25">
      <c r="A54" s="18"/>
      <c r="B54" s="18" t="s">
        <v>53</v>
      </c>
      <c r="C54" s="6">
        <v>13</v>
      </c>
      <c r="D54" s="7">
        <v>6.8</v>
      </c>
      <c r="E54" s="6">
        <v>2</v>
      </c>
      <c r="F54" s="6">
        <v>0</v>
      </c>
      <c r="G54" s="6">
        <v>2</v>
      </c>
      <c r="H54" s="6">
        <v>4</v>
      </c>
      <c r="I54" s="6">
        <v>1</v>
      </c>
      <c r="J54" s="6">
        <v>6</v>
      </c>
      <c r="K54" s="6">
        <v>2</v>
      </c>
    </row>
    <row r="55" spans="1:11" ht="12.75" customHeight="1" x14ac:dyDescent="0.25">
      <c r="A55" s="18"/>
      <c r="B55" s="18" t="s">
        <v>200</v>
      </c>
      <c r="C55" s="6">
        <v>43</v>
      </c>
      <c r="D55" s="7">
        <v>6</v>
      </c>
      <c r="E55" s="6">
        <v>4</v>
      </c>
      <c r="F55" s="6">
        <v>1</v>
      </c>
      <c r="G55" s="6">
        <v>6</v>
      </c>
      <c r="H55" s="6">
        <v>11</v>
      </c>
      <c r="I55" s="6">
        <v>13</v>
      </c>
      <c r="J55" s="6">
        <v>16</v>
      </c>
      <c r="K55" s="6">
        <v>3</v>
      </c>
    </row>
    <row r="56" spans="1:11" ht="12.75" customHeight="1" x14ac:dyDescent="0.25">
      <c r="A56" s="18"/>
      <c r="B56" s="18"/>
      <c r="C56" s="6"/>
      <c r="D56" s="7"/>
      <c r="E56" s="6"/>
      <c r="F56" s="6"/>
      <c r="G56" s="6"/>
      <c r="H56" s="6"/>
      <c r="I56" s="6"/>
      <c r="J56" s="6"/>
      <c r="K56" s="6"/>
    </row>
    <row r="57" spans="1:11" ht="12.75" customHeight="1" x14ac:dyDescent="0.25">
      <c r="A57" s="14" t="s">
        <v>46</v>
      </c>
      <c r="B57" s="18" t="s">
        <v>52</v>
      </c>
      <c r="C57" s="6">
        <v>37</v>
      </c>
      <c r="D57" s="7">
        <v>4.2</v>
      </c>
      <c r="E57" s="6">
        <v>16</v>
      </c>
      <c r="F57" s="6">
        <v>3</v>
      </c>
      <c r="G57" s="6">
        <v>5</v>
      </c>
      <c r="H57" s="6">
        <v>24</v>
      </c>
      <c r="I57" s="6">
        <v>7</v>
      </c>
      <c r="J57" s="6">
        <v>2</v>
      </c>
      <c r="K57" s="6">
        <v>4</v>
      </c>
    </row>
    <row r="58" spans="1:11" ht="12.75" customHeight="1" x14ac:dyDescent="0.25">
      <c r="A58" s="18"/>
      <c r="B58" s="18" t="s">
        <v>53</v>
      </c>
      <c r="C58" s="6">
        <v>0</v>
      </c>
      <c r="D58" s="7">
        <v>0</v>
      </c>
      <c r="E58" s="6">
        <v>0</v>
      </c>
      <c r="F58" s="6">
        <v>0</v>
      </c>
      <c r="G58" s="6">
        <v>0</v>
      </c>
      <c r="H58" s="6">
        <v>0</v>
      </c>
      <c r="I58" s="6">
        <v>0</v>
      </c>
      <c r="J58" s="6">
        <v>0</v>
      </c>
      <c r="K58" s="6">
        <v>0</v>
      </c>
    </row>
    <row r="59" spans="1:11" ht="12.75" customHeight="1" x14ac:dyDescent="0.25">
      <c r="A59" s="18"/>
      <c r="B59" s="18" t="s">
        <v>200</v>
      </c>
      <c r="C59" s="6">
        <v>37</v>
      </c>
      <c r="D59" s="7">
        <v>4.2</v>
      </c>
      <c r="E59" s="6">
        <v>16</v>
      </c>
      <c r="F59" s="6">
        <v>3</v>
      </c>
      <c r="G59" s="6">
        <v>5</v>
      </c>
      <c r="H59" s="6">
        <v>24</v>
      </c>
      <c r="I59" s="6">
        <v>7</v>
      </c>
      <c r="J59" s="6">
        <v>2</v>
      </c>
      <c r="K59" s="6">
        <v>4</v>
      </c>
    </row>
    <row r="60" spans="1:11" ht="12.75" customHeight="1" x14ac:dyDescent="0.25">
      <c r="A60" s="18"/>
      <c r="B60" s="18"/>
      <c r="C60" s="6"/>
      <c r="D60" s="7"/>
      <c r="E60" s="6"/>
      <c r="F60" s="6"/>
      <c r="G60" s="6"/>
      <c r="H60" s="6"/>
      <c r="I60" s="6"/>
      <c r="J60" s="6"/>
      <c r="K60" s="6"/>
    </row>
    <row r="61" spans="1:11" ht="12.75" customHeight="1" x14ac:dyDescent="0.25">
      <c r="A61" s="14" t="s">
        <v>47</v>
      </c>
      <c r="B61" s="18" t="s">
        <v>395</v>
      </c>
      <c r="C61" s="6">
        <v>3</v>
      </c>
      <c r="D61" s="7">
        <v>4.7</v>
      </c>
      <c r="E61" s="6">
        <v>1</v>
      </c>
      <c r="F61" s="6">
        <v>0</v>
      </c>
      <c r="G61" s="6">
        <v>1</v>
      </c>
      <c r="H61" s="6">
        <v>2</v>
      </c>
      <c r="I61" s="6">
        <v>0</v>
      </c>
      <c r="J61" s="6">
        <v>0</v>
      </c>
      <c r="K61" s="6">
        <v>1</v>
      </c>
    </row>
    <row r="62" spans="1:11" ht="12.75" customHeight="1" x14ac:dyDescent="0.25">
      <c r="A62" s="18"/>
      <c r="B62" s="18" t="s">
        <v>53</v>
      </c>
      <c r="C62" s="6">
        <v>18</v>
      </c>
      <c r="D62" s="7">
        <v>1.8</v>
      </c>
      <c r="E62" s="6">
        <v>12</v>
      </c>
      <c r="F62" s="6">
        <v>4</v>
      </c>
      <c r="G62" s="6">
        <v>1</v>
      </c>
      <c r="H62" s="6">
        <v>17</v>
      </c>
      <c r="I62" s="6">
        <v>0</v>
      </c>
      <c r="J62" s="6">
        <v>1</v>
      </c>
      <c r="K62" s="6">
        <v>0</v>
      </c>
    </row>
    <row r="63" spans="1:11" ht="12.75" customHeight="1" x14ac:dyDescent="0.25">
      <c r="A63" s="18"/>
      <c r="B63" s="18" t="s">
        <v>200</v>
      </c>
      <c r="C63" s="6">
        <v>21</v>
      </c>
      <c r="D63" s="7">
        <v>2.2000000000000002</v>
      </c>
      <c r="E63" s="6">
        <v>13</v>
      </c>
      <c r="F63" s="6">
        <v>4</v>
      </c>
      <c r="G63" s="6">
        <v>2</v>
      </c>
      <c r="H63" s="6">
        <v>19</v>
      </c>
      <c r="I63" s="6">
        <v>0</v>
      </c>
      <c r="J63" s="6">
        <v>1</v>
      </c>
      <c r="K63" s="6">
        <v>1</v>
      </c>
    </row>
    <row r="64" spans="1:11" ht="12.75" customHeight="1" x14ac:dyDescent="0.25">
      <c r="A64" s="18"/>
      <c r="B64" s="18"/>
      <c r="C64" s="6"/>
      <c r="D64" s="7"/>
      <c r="E64" s="6"/>
      <c r="F64" s="6"/>
      <c r="G64" s="6"/>
      <c r="H64" s="6"/>
      <c r="I64" s="6"/>
      <c r="J64" s="6"/>
      <c r="K64" s="6"/>
    </row>
    <row r="65" spans="1:11" ht="12.75" customHeight="1" x14ac:dyDescent="0.25">
      <c r="A65" s="28">
        <v>1998</v>
      </c>
      <c r="B65" s="18" t="s">
        <v>52</v>
      </c>
      <c r="C65" s="6">
        <v>1</v>
      </c>
      <c r="D65" s="7">
        <v>1</v>
      </c>
      <c r="E65" s="6">
        <v>1</v>
      </c>
      <c r="F65" s="6">
        <v>0</v>
      </c>
      <c r="G65" s="6">
        <v>0</v>
      </c>
      <c r="H65" s="6">
        <v>1</v>
      </c>
      <c r="I65" s="6">
        <v>0</v>
      </c>
      <c r="J65" s="6">
        <v>0</v>
      </c>
      <c r="K65" s="6">
        <v>0</v>
      </c>
    </row>
    <row r="66" spans="1:11" ht="12.75" customHeight="1" x14ac:dyDescent="0.25">
      <c r="A66" s="18"/>
      <c r="B66" s="18" t="s">
        <v>53</v>
      </c>
      <c r="C66" s="6">
        <v>6</v>
      </c>
      <c r="D66" s="7">
        <v>1.7</v>
      </c>
      <c r="E66" s="6">
        <v>3</v>
      </c>
      <c r="F66" s="6">
        <v>2</v>
      </c>
      <c r="G66" s="6">
        <v>1</v>
      </c>
      <c r="H66" s="6">
        <v>6</v>
      </c>
      <c r="I66" s="6">
        <v>0</v>
      </c>
      <c r="J66" s="6">
        <v>0</v>
      </c>
      <c r="K66" s="6">
        <v>0</v>
      </c>
    </row>
    <row r="67" spans="1:11" ht="12.75" customHeight="1" x14ac:dyDescent="0.25">
      <c r="A67" s="18"/>
      <c r="B67" s="18" t="s">
        <v>200</v>
      </c>
      <c r="C67" s="6">
        <v>7</v>
      </c>
      <c r="D67" s="7">
        <v>1.6</v>
      </c>
      <c r="E67" s="6">
        <v>4</v>
      </c>
      <c r="F67" s="6">
        <v>2</v>
      </c>
      <c r="G67" s="6">
        <v>1</v>
      </c>
      <c r="H67" s="6">
        <v>7</v>
      </c>
      <c r="I67" s="6">
        <v>0</v>
      </c>
      <c r="J67" s="6">
        <v>0</v>
      </c>
      <c r="K67" s="6">
        <v>0</v>
      </c>
    </row>
    <row r="68" spans="1:11" ht="12.75" customHeight="1" x14ac:dyDescent="0.25">
      <c r="A68" s="18"/>
      <c r="B68" s="18"/>
      <c r="C68" s="6"/>
      <c r="D68" s="7"/>
      <c r="E68" s="6"/>
      <c r="F68" s="6"/>
      <c r="G68" s="6"/>
      <c r="H68" s="6"/>
      <c r="I68" s="6"/>
      <c r="J68" s="6"/>
      <c r="K68" s="6"/>
    </row>
    <row r="69" spans="1:11" ht="12.75" customHeight="1" x14ac:dyDescent="0.25">
      <c r="A69" s="28">
        <v>2000</v>
      </c>
      <c r="B69" s="18" t="s">
        <v>52</v>
      </c>
      <c r="C69" s="6">
        <v>4</v>
      </c>
      <c r="D69" s="7">
        <v>6.5</v>
      </c>
      <c r="E69" s="6">
        <v>0</v>
      </c>
      <c r="F69" s="6">
        <v>0</v>
      </c>
      <c r="G69" s="6">
        <v>1</v>
      </c>
      <c r="H69" s="6">
        <v>1</v>
      </c>
      <c r="I69" s="6">
        <v>1</v>
      </c>
      <c r="J69" s="6">
        <v>1</v>
      </c>
      <c r="K69" s="6">
        <v>1</v>
      </c>
    </row>
    <row r="70" spans="1:11" ht="12.75" customHeight="1" x14ac:dyDescent="0.25">
      <c r="A70" s="18"/>
      <c r="B70" s="18" t="s">
        <v>53</v>
      </c>
      <c r="C70" s="6">
        <v>5</v>
      </c>
      <c r="D70" s="7">
        <v>2.4</v>
      </c>
      <c r="E70" s="6">
        <v>1</v>
      </c>
      <c r="F70" s="6">
        <v>2</v>
      </c>
      <c r="G70" s="6">
        <v>1</v>
      </c>
      <c r="H70" s="6">
        <v>4</v>
      </c>
      <c r="I70" s="6">
        <v>1</v>
      </c>
      <c r="J70" s="6">
        <v>0</v>
      </c>
      <c r="K70" s="6">
        <v>0</v>
      </c>
    </row>
    <row r="71" spans="1:11" ht="12.75" customHeight="1" x14ac:dyDescent="0.25">
      <c r="A71" s="18"/>
      <c r="B71" s="18" t="s">
        <v>200</v>
      </c>
      <c r="C71" s="6">
        <v>9</v>
      </c>
      <c r="D71" s="7">
        <v>4.2</v>
      </c>
      <c r="E71" s="6">
        <v>1</v>
      </c>
      <c r="F71" s="6">
        <v>2</v>
      </c>
      <c r="G71" s="6">
        <v>2</v>
      </c>
      <c r="H71" s="6">
        <v>5</v>
      </c>
      <c r="I71" s="6">
        <v>1</v>
      </c>
      <c r="J71" s="6">
        <v>1</v>
      </c>
      <c r="K71" s="6">
        <v>1</v>
      </c>
    </row>
    <row r="72" spans="1:11" ht="12.75" customHeight="1" x14ac:dyDescent="0.25">
      <c r="A72" s="18"/>
      <c r="B72" s="18"/>
      <c r="C72" s="6"/>
      <c r="D72" s="7"/>
      <c r="E72" s="6"/>
      <c r="F72" s="6"/>
      <c r="G72" s="6"/>
      <c r="H72" s="6"/>
      <c r="I72" s="6"/>
      <c r="J72" s="6"/>
      <c r="K72" s="6"/>
    </row>
    <row r="73" spans="1:11" ht="12.75" customHeight="1" x14ac:dyDescent="0.25">
      <c r="A73" s="28">
        <v>2002</v>
      </c>
      <c r="B73" s="18" t="s">
        <v>396</v>
      </c>
      <c r="C73" s="6">
        <v>12</v>
      </c>
      <c r="D73" s="6">
        <v>4.5999999999999996</v>
      </c>
      <c r="E73" s="6">
        <v>0</v>
      </c>
      <c r="F73" s="6">
        <v>2</v>
      </c>
      <c r="G73" s="6">
        <v>2</v>
      </c>
      <c r="H73" s="6">
        <v>4</v>
      </c>
      <c r="I73" s="6">
        <v>5</v>
      </c>
      <c r="J73" s="6">
        <v>3</v>
      </c>
      <c r="K73" s="6">
        <v>0</v>
      </c>
    </row>
    <row r="74" spans="1:11" ht="12.75" customHeight="1" x14ac:dyDescent="0.25">
      <c r="A74" s="28"/>
      <c r="B74" s="18" t="s">
        <v>53</v>
      </c>
      <c r="C74" s="6">
        <v>5</v>
      </c>
      <c r="D74" s="6">
        <v>4.8</v>
      </c>
      <c r="E74" s="6">
        <v>2</v>
      </c>
      <c r="F74" s="6">
        <v>0</v>
      </c>
      <c r="G74" s="6">
        <v>0</v>
      </c>
      <c r="H74" s="6">
        <v>2</v>
      </c>
      <c r="I74" s="6">
        <v>1</v>
      </c>
      <c r="J74" s="6">
        <v>1</v>
      </c>
      <c r="K74" s="6">
        <v>1</v>
      </c>
    </row>
    <row r="75" spans="1:11" ht="12.75" customHeight="1" x14ac:dyDescent="0.25">
      <c r="A75" s="28"/>
      <c r="B75" s="18" t="s">
        <v>200</v>
      </c>
      <c r="C75" s="6">
        <v>17</v>
      </c>
      <c r="D75" s="6">
        <v>4.7</v>
      </c>
      <c r="E75" s="6">
        <v>2</v>
      </c>
      <c r="F75" s="6">
        <v>2</v>
      </c>
      <c r="G75" s="6">
        <v>2</v>
      </c>
      <c r="H75" s="6">
        <v>6</v>
      </c>
      <c r="I75" s="6">
        <v>6</v>
      </c>
      <c r="J75" s="6">
        <v>4</v>
      </c>
      <c r="K75" s="6">
        <v>1</v>
      </c>
    </row>
    <row r="76" spans="1:11" ht="12.75" customHeight="1" x14ac:dyDescent="0.25">
      <c r="A76" s="28"/>
      <c r="B76" s="18"/>
      <c r="C76" s="6"/>
      <c r="D76" s="6"/>
      <c r="E76" s="6"/>
      <c r="F76" s="6"/>
      <c r="G76" s="6"/>
      <c r="H76" s="6"/>
      <c r="I76" s="6"/>
      <c r="J76" s="6"/>
      <c r="K76" s="6"/>
    </row>
    <row r="77" spans="1:11" ht="12.75" customHeight="1" x14ac:dyDescent="0.25">
      <c r="A77" s="34">
        <v>2004</v>
      </c>
      <c r="B77" s="18" t="s">
        <v>397</v>
      </c>
      <c r="C77" s="6">
        <v>5</v>
      </c>
      <c r="D77" s="6">
        <v>3</v>
      </c>
      <c r="E77" s="6">
        <v>1</v>
      </c>
      <c r="F77" s="6">
        <v>0</v>
      </c>
      <c r="G77" s="6">
        <v>2</v>
      </c>
      <c r="H77" s="6">
        <v>3</v>
      </c>
      <c r="I77" s="6">
        <v>2</v>
      </c>
      <c r="J77" s="6">
        <v>0</v>
      </c>
      <c r="K77" s="6">
        <v>0</v>
      </c>
    </row>
    <row r="78" spans="1:11" ht="12.75" customHeight="1" x14ac:dyDescent="0.25">
      <c r="B78" s="18" t="s">
        <v>53</v>
      </c>
      <c r="C78" s="6">
        <v>2</v>
      </c>
      <c r="D78" s="6">
        <v>9</v>
      </c>
      <c r="E78" s="6">
        <v>1</v>
      </c>
      <c r="F78" s="6">
        <v>0</v>
      </c>
      <c r="G78" s="6">
        <v>0</v>
      </c>
      <c r="H78" s="6">
        <v>1</v>
      </c>
      <c r="I78" s="6">
        <v>0</v>
      </c>
      <c r="J78" s="6">
        <v>0</v>
      </c>
      <c r="K78" s="6">
        <v>1</v>
      </c>
    </row>
    <row r="79" spans="1:11" ht="12.75" customHeight="1" x14ac:dyDescent="0.25">
      <c r="A79" s="29"/>
      <c r="B79" s="18" t="s">
        <v>200</v>
      </c>
      <c r="C79" s="6">
        <v>7</v>
      </c>
      <c r="D79" s="6">
        <v>4.7</v>
      </c>
      <c r="E79" s="6">
        <v>2</v>
      </c>
      <c r="F79" s="6">
        <v>0</v>
      </c>
      <c r="G79" s="6">
        <v>2</v>
      </c>
      <c r="H79" s="6">
        <v>4</v>
      </c>
      <c r="I79" s="6">
        <v>2</v>
      </c>
      <c r="J79" s="6">
        <v>0</v>
      </c>
      <c r="K79" s="6">
        <v>1</v>
      </c>
    </row>
    <row r="80" spans="1:11" ht="12.75" customHeight="1" x14ac:dyDescent="0.25">
      <c r="A80" s="29"/>
      <c r="B80" s="18"/>
      <c r="C80" s="6"/>
      <c r="D80" s="6"/>
      <c r="E80" s="6"/>
      <c r="F80" s="6"/>
      <c r="G80" s="6"/>
      <c r="H80" s="6"/>
      <c r="I80" s="6"/>
      <c r="J80" s="6"/>
      <c r="K80" s="6"/>
    </row>
    <row r="81" spans="1:11" ht="12.75" customHeight="1" x14ac:dyDescent="0.25">
      <c r="A81" s="34">
        <v>2006</v>
      </c>
      <c r="B81" s="18" t="s">
        <v>52</v>
      </c>
      <c r="C81" s="6">
        <v>0</v>
      </c>
      <c r="D81" s="6">
        <v>0</v>
      </c>
      <c r="E81" s="6">
        <v>0</v>
      </c>
      <c r="F81" s="6">
        <v>0</v>
      </c>
      <c r="G81" s="6">
        <v>0</v>
      </c>
      <c r="H81" s="6">
        <v>0</v>
      </c>
      <c r="I81" s="6">
        <v>0</v>
      </c>
      <c r="J81" s="6">
        <v>0</v>
      </c>
      <c r="K81" s="6">
        <v>0</v>
      </c>
    </row>
    <row r="82" spans="1:11" ht="12.75" customHeight="1" x14ac:dyDescent="0.25">
      <c r="B82" s="18" t="s">
        <v>53</v>
      </c>
      <c r="C82" s="6">
        <v>22</v>
      </c>
      <c r="D82" s="6">
        <v>5.9</v>
      </c>
      <c r="E82" s="6">
        <v>2</v>
      </c>
      <c r="F82" s="6">
        <v>2</v>
      </c>
      <c r="G82" s="6">
        <v>2</v>
      </c>
      <c r="H82" s="6">
        <v>6</v>
      </c>
      <c r="I82" s="6">
        <v>9</v>
      </c>
      <c r="J82" s="6">
        <v>3</v>
      </c>
      <c r="K82" s="6">
        <v>4</v>
      </c>
    </row>
    <row r="83" spans="1:11" ht="12.75" customHeight="1" x14ac:dyDescent="0.25">
      <c r="B83" s="18" t="s">
        <v>200</v>
      </c>
      <c r="C83" s="6">
        <v>22</v>
      </c>
      <c r="D83" s="6">
        <v>5.9</v>
      </c>
      <c r="E83" s="6">
        <v>2</v>
      </c>
      <c r="F83" s="6">
        <v>2</v>
      </c>
      <c r="G83" s="6">
        <v>2</v>
      </c>
      <c r="H83" s="6">
        <v>6</v>
      </c>
      <c r="I83" s="6">
        <v>9</v>
      </c>
      <c r="J83" s="6">
        <v>3</v>
      </c>
      <c r="K83" s="6">
        <v>4</v>
      </c>
    </row>
    <row r="84" spans="1:11" ht="12.75" customHeight="1" x14ac:dyDescent="0.25">
      <c r="B84" s="18"/>
      <c r="C84" s="6"/>
      <c r="D84" s="6"/>
      <c r="E84" s="6"/>
      <c r="F84" s="6"/>
      <c r="G84" s="6"/>
      <c r="H84" s="6"/>
      <c r="I84" s="6"/>
      <c r="J84" s="6"/>
      <c r="K84" s="6"/>
    </row>
    <row r="85" spans="1:11" ht="12.75" customHeight="1" x14ac:dyDescent="0.25">
      <c r="A85" s="34">
        <v>2008</v>
      </c>
      <c r="B85" s="18" t="s">
        <v>398</v>
      </c>
      <c r="C85" s="6">
        <v>6</v>
      </c>
      <c r="D85" s="6">
        <v>3.2</v>
      </c>
      <c r="E85" s="6">
        <v>4</v>
      </c>
      <c r="F85" s="6">
        <v>0</v>
      </c>
      <c r="G85" s="6">
        <v>0</v>
      </c>
      <c r="H85" s="6">
        <v>4</v>
      </c>
      <c r="I85" s="6">
        <v>1</v>
      </c>
      <c r="J85" s="6">
        <v>1</v>
      </c>
      <c r="K85" s="6">
        <v>0</v>
      </c>
    </row>
    <row r="86" spans="1:11" ht="12.75" customHeight="1" x14ac:dyDescent="0.25">
      <c r="B86" s="18" t="s">
        <v>53</v>
      </c>
      <c r="C86" s="6">
        <v>17</v>
      </c>
      <c r="D86" s="6">
        <v>4.4000000000000004</v>
      </c>
      <c r="E86" s="6">
        <v>3</v>
      </c>
      <c r="F86" s="6">
        <v>2</v>
      </c>
      <c r="G86" s="6">
        <v>4</v>
      </c>
      <c r="H86" s="6">
        <v>6</v>
      </c>
      <c r="I86" s="6">
        <v>4</v>
      </c>
      <c r="J86" s="6">
        <v>3</v>
      </c>
      <c r="K86" s="6">
        <v>1</v>
      </c>
    </row>
    <row r="87" spans="1:11" ht="12.75" customHeight="1" x14ac:dyDescent="0.25">
      <c r="B87" s="18" t="s">
        <v>200</v>
      </c>
      <c r="C87" s="6">
        <v>23</v>
      </c>
      <c r="D87" s="6">
        <v>4.0999999999999996</v>
      </c>
      <c r="E87" s="6">
        <v>7</v>
      </c>
      <c r="F87" s="6">
        <v>2</v>
      </c>
      <c r="G87" s="6">
        <v>4</v>
      </c>
      <c r="H87" s="6">
        <v>13</v>
      </c>
      <c r="I87" s="6">
        <v>5</v>
      </c>
      <c r="J87" s="6">
        <v>4</v>
      </c>
      <c r="K87" s="6">
        <v>1</v>
      </c>
    </row>
    <row r="88" spans="1:11" ht="12.75" customHeight="1" x14ac:dyDescent="0.25">
      <c r="B88" s="18"/>
      <c r="C88" s="6"/>
      <c r="D88" s="6"/>
      <c r="E88" s="6"/>
      <c r="F88" s="6"/>
      <c r="G88" s="6"/>
      <c r="H88" s="6"/>
      <c r="I88" s="6"/>
      <c r="J88" s="6"/>
      <c r="K88" s="6"/>
    </row>
    <row r="89" spans="1:11" ht="12.75" customHeight="1" x14ac:dyDescent="0.25">
      <c r="A89" s="34">
        <v>2010</v>
      </c>
      <c r="B89" s="18" t="s">
        <v>52</v>
      </c>
      <c r="C89" s="6">
        <v>54</v>
      </c>
      <c r="D89" s="6">
        <v>3.8</v>
      </c>
      <c r="E89" s="6">
        <v>23</v>
      </c>
      <c r="F89" s="6">
        <v>15</v>
      </c>
      <c r="G89" s="6">
        <v>3</v>
      </c>
      <c r="H89" s="6">
        <v>41</v>
      </c>
      <c r="I89" s="6">
        <v>1</v>
      </c>
      <c r="J89" s="6">
        <v>4</v>
      </c>
      <c r="K89" s="6">
        <v>7</v>
      </c>
    </row>
    <row r="90" spans="1:11" ht="12.75" customHeight="1" x14ac:dyDescent="0.25">
      <c r="B90" s="18" t="s">
        <v>399</v>
      </c>
      <c r="C90" s="6">
        <v>4</v>
      </c>
      <c r="D90" s="6">
        <v>1.5</v>
      </c>
      <c r="E90" s="6">
        <v>3</v>
      </c>
      <c r="F90" s="6">
        <v>0</v>
      </c>
      <c r="G90" s="6">
        <v>1</v>
      </c>
      <c r="H90" s="6">
        <v>4</v>
      </c>
      <c r="I90" s="6">
        <v>0</v>
      </c>
      <c r="J90" s="6">
        <v>0</v>
      </c>
      <c r="K90" s="6">
        <v>0</v>
      </c>
    </row>
    <row r="91" spans="1:11" ht="12.75" customHeight="1" x14ac:dyDescent="0.25">
      <c r="B91" s="18" t="s">
        <v>200</v>
      </c>
      <c r="C91" s="6">
        <v>58</v>
      </c>
      <c r="D91" s="6">
        <v>3.6</v>
      </c>
      <c r="E91" s="6">
        <v>26</v>
      </c>
      <c r="F91" s="6">
        <v>15</v>
      </c>
      <c r="G91" s="6">
        <v>4</v>
      </c>
      <c r="H91" s="6">
        <v>45</v>
      </c>
      <c r="I91" s="6">
        <v>1</v>
      </c>
      <c r="J91" s="6">
        <v>4</v>
      </c>
      <c r="K91" s="6">
        <v>7</v>
      </c>
    </row>
    <row r="92" spans="1:11" ht="12.75" customHeight="1" x14ac:dyDescent="0.25">
      <c r="B92" s="18"/>
      <c r="C92" s="6"/>
      <c r="D92" s="6"/>
      <c r="E92" s="6"/>
      <c r="F92" s="6"/>
      <c r="G92" s="6"/>
      <c r="H92" s="6"/>
      <c r="I92" s="6"/>
      <c r="J92" s="6"/>
      <c r="K92" s="6"/>
    </row>
    <row r="93" spans="1:11" ht="12.75" customHeight="1" x14ac:dyDescent="0.25">
      <c r="A93" s="34">
        <v>2012</v>
      </c>
      <c r="B93" s="18"/>
      <c r="C93" s="6"/>
      <c r="D93" s="6"/>
      <c r="E93" s="6"/>
      <c r="F93" s="6"/>
      <c r="G93" s="6"/>
      <c r="H93" s="6"/>
      <c r="I93" s="6"/>
      <c r="J93" s="6"/>
      <c r="K93" s="6"/>
    </row>
    <row r="94" spans="1:11" ht="12.75" customHeight="1" x14ac:dyDescent="0.25">
      <c r="B94" s="3" t="s">
        <v>52</v>
      </c>
      <c r="C94" s="35">
        <v>10</v>
      </c>
      <c r="D94" s="35">
        <v>6.2</v>
      </c>
      <c r="E94" s="35">
        <v>2</v>
      </c>
      <c r="F94" s="35">
        <v>2</v>
      </c>
      <c r="G94" s="35">
        <v>1</v>
      </c>
      <c r="H94" s="35">
        <v>5</v>
      </c>
      <c r="I94" s="35">
        <v>2</v>
      </c>
      <c r="J94" s="35">
        <v>1</v>
      </c>
      <c r="K94" s="35">
        <v>2</v>
      </c>
    </row>
    <row r="95" spans="1:11" ht="12.75" customHeight="1" x14ac:dyDescent="0.25">
      <c r="B95" s="3" t="s">
        <v>53</v>
      </c>
      <c r="C95" s="35">
        <v>17</v>
      </c>
      <c r="D95" s="35">
        <v>2.5</v>
      </c>
      <c r="E95" s="35">
        <v>12</v>
      </c>
      <c r="F95" s="35">
        <v>0</v>
      </c>
      <c r="G95" s="35">
        <v>1</v>
      </c>
      <c r="H95" s="35">
        <v>13</v>
      </c>
      <c r="I95" s="35">
        <v>1</v>
      </c>
      <c r="J95" s="35">
        <v>2</v>
      </c>
      <c r="K95" s="35">
        <v>1</v>
      </c>
    </row>
    <row r="96" spans="1:11" ht="12.75" customHeight="1" x14ac:dyDescent="0.25">
      <c r="B96" s="3" t="s">
        <v>200</v>
      </c>
      <c r="C96" s="40">
        <v>27</v>
      </c>
      <c r="D96" s="40">
        <v>3.9</v>
      </c>
      <c r="E96" s="35">
        <v>14</v>
      </c>
      <c r="F96" s="35">
        <v>2</v>
      </c>
      <c r="G96" s="35">
        <v>2</v>
      </c>
      <c r="H96" s="35">
        <v>18</v>
      </c>
      <c r="I96" s="35">
        <v>3</v>
      </c>
      <c r="J96" s="35">
        <v>3</v>
      </c>
      <c r="K96" s="35">
        <v>3</v>
      </c>
    </row>
    <row r="97" spans="1:13" ht="12.75" customHeight="1" x14ac:dyDescent="0.25">
      <c r="B97" s="18"/>
      <c r="C97" s="16"/>
      <c r="D97" s="16"/>
      <c r="E97" s="6"/>
      <c r="F97" s="6"/>
      <c r="G97" s="6"/>
      <c r="H97" s="6"/>
      <c r="I97" s="6"/>
      <c r="J97" s="6"/>
      <c r="K97" s="6"/>
    </row>
    <row r="98" spans="1:13" x14ac:dyDescent="0.25">
      <c r="A98" s="9"/>
      <c r="B98" s="9"/>
      <c r="E98" s="9"/>
      <c r="F98" s="9"/>
      <c r="G98" s="9"/>
      <c r="H98" s="9"/>
      <c r="I98" s="9"/>
      <c r="J98" s="9"/>
      <c r="K98" s="9"/>
    </row>
    <row r="99" spans="1:13" ht="39" customHeight="1" x14ac:dyDescent="0.25">
      <c r="A99" s="91" t="s">
        <v>328</v>
      </c>
      <c r="B99" s="91"/>
      <c r="C99" s="91"/>
      <c r="D99" s="91"/>
      <c r="E99" s="91"/>
      <c r="F99" s="91"/>
      <c r="G99" s="91"/>
      <c r="H99" s="91"/>
      <c r="I99" s="91"/>
      <c r="J99" s="91"/>
      <c r="K99" s="91"/>
      <c r="L99" s="91"/>
      <c r="M99" s="91"/>
    </row>
    <row r="100" spans="1:13" x14ac:dyDescent="0.25">
      <c r="M100" s="4"/>
    </row>
    <row r="101" spans="1:13" x14ac:dyDescent="0.25">
      <c r="A101" s="3" t="s">
        <v>9</v>
      </c>
      <c r="M101" s="4"/>
    </row>
    <row r="102" spans="1:13" ht="12.75" customHeight="1" x14ac:dyDescent="0.25">
      <c r="A102" s="91" t="s">
        <v>10</v>
      </c>
      <c r="B102" s="91"/>
      <c r="C102" s="91"/>
      <c r="D102" s="91"/>
      <c r="E102" s="91"/>
      <c r="F102" s="91"/>
      <c r="G102" s="91"/>
      <c r="H102" s="91"/>
      <c r="I102" s="91"/>
      <c r="J102" s="91"/>
      <c r="K102" s="91"/>
      <c r="L102" s="91"/>
      <c r="M102" s="91"/>
    </row>
    <row r="103" spans="1:13" ht="14.25" customHeight="1" x14ac:dyDescent="0.25">
      <c r="A103" s="91"/>
      <c r="B103" s="91"/>
      <c r="C103" s="91"/>
      <c r="D103" s="91"/>
      <c r="E103" s="91"/>
      <c r="F103" s="91"/>
      <c r="G103" s="91"/>
      <c r="H103" s="91"/>
      <c r="I103" s="91"/>
      <c r="J103" s="91"/>
      <c r="K103" s="91"/>
      <c r="L103" s="91"/>
      <c r="M103" s="91"/>
    </row>
    <row r="104" spans="1:13" ht="12.75" customHeight="1" x14ac:dyDescent="0.25">
      <c r="A104" s="91" t="s">
        <v>11</v>
      </c>
      <c r="B104" s="91"/>
      <c r="C104" s="91"/>
      <c r="D104" s="91"/>
      <c r="E104" s="91"/>
      <c r="F104" s="91"/>
      <c r="G104" s="91"/>
      <c r="H104" s="91"/>
      <c r="I104" s="91"/>
      <c r="J104" s="91"/>
      <c r="K104" s="91"/>
      <c r="L104" s="91"/>
      <c r="M104" s="91"/>
    </row>
    <row r="105" spans="1:13" x14ac:dyDescent="0.25">
      <c r="A105" s="91"/>
      <c r="B105" s="91"/>
      <c r="C105" s="91"/>
      <c r="D105" s="91"/>
      <c r="E105" s="91"/>
      <c r="F105" s="91"/>
      <c r="G105" s="91"/>
      <c r="H105" s="91"/>
      <c r="I105" s="91"/>
      <c r="J105" s="91"/>
      <c r="K105" s="91"/>
      <c r="L105" s="91"/>
      <c r="M105" s="91"/>
    </row>
    <row r="106" spans="1:13" ht="37.5" customHeight="1" x14ac:dyDescent="0.25">
      <c r="A106" s="93" t="s">
        <v>12</v>
      </c>
      <c r="B106" s="93"/>
      <c r="C106" s="93"/>
      <c r="D106" s="93"/>
      <c r="E106" s="93"/>
      <c r="F106" s="93"/>
      <c r="G106" s="93"/>
      <c r="H106" s="93"/>
      <c r="I106" s="93"/>
      <c r="J106" s="93"/>
      <c r="K106" s="93"/>
      <c r="L106" s="93"/>
      <c r="M106" s="93"/>
    </row>
    <row r="107" spans="1:13" x14ac:dyDescent="0.25">
      <c r="A107" s="12" t="s">
        <v>296</v>
      </c>
      <c r="B107" s="4"/>
      <c r="C107" s="4"/>
      <c r="D107" s="4"/>
      <c r="E107" s="4"/>
      <c r="F107" s="4"/>
      <c r="G107" s="4"/>
      <c r="H107" s="4"/>
      <c r="I107" s="4"/>
      <c r="J107" s="4"/>
      <c r="K107" s="4"/>
      <c r="L107" s="4"/>
    </row>
    <row r="108" spans="1:13" x14ac:dyDescent="0.25">
      <c r="A108" s="12" t="s">
        <v>306</v>
      </c>
      <c r="B108" s="4"/>
      <c r="C108" s="4"/>
      <c r="D108" s="4"/>
      <c r="E108" s="4"/>
      <c r="F108" s="4"/>
      <c r="G108" s="4"/>
      <c r="H108" s="4"/>
      <c r="I108" s="4"/>
      <c r="J108" s="4"/>
      <c r="K108" s="4"/>
      <c r="L108" s="4"/>
    </row>
    <row r="109" spans="1:13" ht="24.75" customHeight="1" x14ac:dyDescent="0.25">
      <c r="A109" s="93" t="s">
        <v>13</v>
      </c>
      <c r="B109" s="93"/>
      <c r="C109" s="93"/>
      <c r="D109" s="93"/>
      <c r="E109" s="93"/>
      <c r="F109" s="93"/>
      <c r="G109" s="93"/>
      <c r="H109" s="93"/>
      <c r="I109" s="93"/>
      <c r="J109" s="93"/>
      <c r="K109" s="93"/>
      <c r="L109" s="93"/>
      <c r="M109" s="93"/>
    </row>
    <row r="110" spans="1:13" ht="24.75" customHeight="1" x14ac:dyDescent="0.25">
      <c r="A110" s="93" t="s">
        <v>360</v>
      </c>
      <c r="B110" s="93"/>
      <c r="C110" s="93"/>
      <c r="D110" s="93"/>
      <c r="E110" s="93"/>
      <c r="F110" s="93"/>
      <c r="G110" s="93"/>
      <c r="H110" s="93"/>
      <c r="I110" s="93"/>
      <c r="J110" s="93"/>
      <c r="K110" s="93"/>
      <c r="L110" s="93"/>
      <c r="M110" s="93"/>
    </row>
    <row r="111" spans="1:13" ht="24.75" customHeight="1" x14ac:dyDescent="0.25">
      <c r="A111" s="93" t="s">
        <v>358</v>
      </c>
      <c r="B111" s="93"/>
      <c r="C111" s="93"/>
      <c r="D111" s="93"/>
      <c r="E111" s="93"/>
      <c r="F111" s="93"/>
      <c r="G111" s="93"/>
      <c r="H111" s="93"/>
      <c r="I111" s="93"/>
      <c r="J111" s="93"/>
      <c r="K111" s="93"/>
      <c r="L111" s="93"/>
      <c r="M111" s="93"/>
    </row>
    <row r="112" spans="1:13" ht="15" customHeight="1" x14ac:dyDescent="0.25">
      <c r="A112" s="10"/>
    </row>
    <row r="113" spans="1:13" s="12" customFormat="1" ht="52.5" customHeight="1" x14ac:dyDescent="0.25">
      <c r="A113" s="93" t="s">
        <v>466</v>
      </c>
      <c r="B113" s="91"/>
      <c r="C113" s="91"/>
      <c r="D113" s="91"/>
      <c r="E113" s="91"/>
      <c r="F113" s="91"/>
      <c r="G113" s="91"/>
      <c r="H113" s="91"/>
      <c r="I113" s="91"/>
      <c r="J113" s="91"/>
      <c r="K113" s="91"/>
      <c r="L113" s="91"/>
      <c r="M113" s="91"/>
    </row>
    <row r="114" spans="1:13" s="12" customFormat="1" x14ac:dyDescent="0.25">
      <c r="A114" s="34"/>
      <c r="B114" s="34"/>
      <c r="C114" s="34"/>
      <c r="D114" s="34"/>
      <c r="E114" s="34"/>
      <c r="F114" s="34"/>
      <c r="G114" s="34"/>
      <c r="H114" s="34"/>
      <c r="I114" s="34"/>
      <c r="J114" s="34"/>
      <c r="K114" s="34"/>
      <c r="L114" s="34"/>
    </row>
  </sheetData>
  <customSheetViews>
    <customSheetView guid="{82E1E6FF-4744-45C2-A887-EF954EEA3376}" scale="75" showPageBreaks="1" printArea="1" hiddenRows="1" showRuler="0" topLeftCell="A64">
      <selection activeCell="P81" sqref="P81"/>
      <rowBreaks count="1" manualBreakCount="1">
        <brk id="51" max="16383" man="1"/>
      </rowBreaks>
      <pageMargins left="0.75" right="0.75" top="1" bottom="1" header="0.5" footer="0.5"/>
      <pageSetup scale="89" orientation="portrait" horizontalDpi="300" verticalDpi="300" r:id="rId1"/>
      <headerFooter alignWithMargins="0"/>
    </customSheetView>
    <customSheetView guid="{D50CD8CE-D074-4439-B052-6E87EDCA84D2}" scale="75" hiddenRows="1" showRuler="0" topLeftCell="A64">
      <selection activeCell="P81" sqref="P81"/>
      <rowBreaks count="1" manualBreakCount="1">
        <brk id="51" max="16383" man="1"/>
      </rowBreaks>
      <pageMargins left="0.75" right="0.75" top="1" bottom="1" header="0.5" footer="0.5"/>
      <pageSetup scale="89" orientation="portrait" horizontalDpi="300" verticalDpi="300" r:id="rId2"/>
      <headerFooter alignWithMargins="0"/>
    </customSheetView>
  </customSheetViews>
  <mergeCells count="9">
    <mergeCell ref="A111:M111"/>
    <mergeCell ref="A109:M109"/>
    <mergeCell ref="A113:M113"/>
    <mergeCell ref="E3:K3"/>
    <mergeCell ref="A99:M99"/>
    <mergeCell ref="A102:M103"/>
    <mergeCell ref="A104:M105"/>
    <mergeCell ref="A110:M110"/>
    <mergeCell ref="A106:M106"/>
  </mergeCells>
  <phoneticPr fontId="0" type="noConversion"/>
  <pageMargins left="0.5" right="0.5" top="1" bottom="1" header="0.5" footer="0.5"/>
  <pageSetup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rowBreaks count="2" manualBreakCount="2">
    <brk id="44" max="12" man="1"/>
    <brk id="80" max="12" man="1"/>
  </rowBreaks>
  <legacyDrawingHF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M91"/>
  <sheetViews>
    <sheetView view="pageBreakPreview" topLeftCell="A47" zoomScale="60" zoomScaleNormal="100" zoomScalePageLayoutView="70" workbookViewId="0">
      <selection activeCell="G47" sqref="G47"/>
    </sheetView>
  </sheetViews>
  <sheetFormatPr defaultColWidth="9.33203125" defaultRowHeight="13.2" x14ac:dyDescent="0.25"/>
  <cols>
    <col min="1" max="1" width="10.77734375" style="3" customWidth="1"/>
    <col min="2" max="2" width="13.77734375" style="3" customWidth="1"/>
    <col min="3" max="3" width="13.109375" style="3" customWidth="1"/>
    <col min="4" max="4" width="13" style="3" customWidth="1"/>
    <col min="5" max="5" width="5.44140625" style="3" customWidth="1"/>
    <col min="6" max="10" width="5.6640625" style="3" customWidth="1"/>
    <col min="11" max="16384" width="9.33203125" style="3"/>
  </cols>
  <sheetData>
    <row r="1" spans="1:10" x14ac:dyDescent="0.25">
      <c r="A1" s="3" t="s">
        <v>201</v>
      </c>
      <c r="B1" s="3" t="s">
        <v>434</v>
      </c>
    </row>
    <row r="2" spans="1:10" ht="13.8" thickBot="1" x14ac:dyDescent="0.3"/>
    <row r="3" spans="1:10" x14ac:dyDescent="0.25">
      <c r="A3" s="26"/>
      <c r="B3" s="26"/>
      <c r="C3" s="26"/>
      <c r="D3" s="26"/>
      <c r="E3" s="96" t="s">
        <v>188</v>
      </c>
      <c r="F3" s="96"/>
      <c r="G3" s="96"/>
      <c r="H3" s="96"/>
      <c r="I3" s="96"/>
      <c r="J3" s="96"/>
    </row>
    <row r="4" spans="1:10" ht="26.4" x14ac:dyDescent="0.25">
      <c r="A4" s="46" t="s">
        <v>189</v>
      </c>
      <c r="B4" s="16" t="s">
        <v>190</v>
      </c>
      <c r="C4" s="75" t="s">
        <v>191</v>
      </c>
      <c r="D4" s="75" t="s">
        <v>192</v>
      </c>
      <c r="E4" s="86" t="s">
        <v>193</v>
      </c>
      <c r="F4" s="86" t="s">
        <v>194</v>
      </c>
      <c r="G4" s="86" t="s">
        <v>195</v>
      </c>
      <c r="H4" s="87" t="s">
        <v>202</v>
      </c>
      <c r="I4" s="86" t="s">
        <v>203</v>
      </c>
      <c r="J4" s="86" t="s">
        <v>204</v>
      </c>
    </row>
    <row r="5" spans="1:10" ht="12.75" customHeight="1" x14ac:dyDescent="0.25">
      <c r="A5" s="14" t="s">
        <v>22</v>
      </c>
      <c r="B5" s="18" t="s">
        <v>52</v>
      </c>
      <c r="C5" s="6">
        <v>11</v>
      </c>
      <c r="D5" s="6">
        <v>1.6</v>
      </c>
      <c r="E5" s="6">
        <v>7</v>
      </c>
      <c r="F5" s="6">
        <v>2</v>
      </c>
      <c r="G5" s="6">
        <v>1</v>
      </c>
      <c r="H5" s="6">
        <v>1</v>
      </c>
      <c r="I5" s="6">
        <v>0</v>
      </c>
      <c r="J5" s="6">
        <v>0</v>
      </c>
    </row>
    <row r="6" spans="1:10" ht="12.75" customHeight="1" x14ac:dyDescent="0.25">
      <c r="A6" s="18"/>
      <c r="B6" s="18" t="s">
        <v>53</v>
      </c>
      <c r="C6" s="6">
        <v>2</v>
      </c>
      <c r="D6" s="7">
        <v>4</v>
      </c>
      <c r="E6" s="6">
        <v>0</v>
      </c>
      <c r="F6" s="6">
        <v>0</v>
      </c>
      <c r="G6" s="6">
        <v>0</v>
      </c>
      <c r="H6" s="6">
        <v>2</v>
      </c>
      <c r="I6" s="6">
        <v>0</v>
      </c>
      <c r="J6" s="6">
        <v>0</v>
      </c>
    </row>
    <row r="7" spans="1:10" ht="12.75" customHeight="1" x14ac:dyDescent="0.25">
      <c r="A7" s="18"/>
      <c r="B7" s="18" t="s">
        <v>200</v>
      </c>
      <c r="C7" s="6">
        <v>13</v>
      </c>
      <c r="D7" s="7">
        <v>2</v>
      </c>
      <c r="E7" s="6">
        <v>7</v>
      </c>
      <c r="F7" s="6">
        <v>2</v>
      </c>
      <c r="G7" s="6">
        <v>1</v>
      </c>
      <c r="H7" s="6">
        <v>3</v>
      </c>
      <c r="I7" s="6">
        <v>0</v>
      </c>
      <c r="J7" s="6">
        <v>0</v>
      </c>
    </row>
    <row r="8" spans="1:10" ht="12.75" customHeight="1" x14ac:dyDescent="0.25">
      <c r="A8" s="14"/>
      <c r="B8" s="18"/>
      <c r="C8" s="6"/>
      <c r="D8" s="6"/>
      <c r="E8" s="6"/>
      <c r="F8" s="6"/>
      <c r="G8" s="6"/>
      <c r="H8" s="6"/>
      <c r="I8" s="6"/>
      <c r="J8" s="6"/>
    </row>
    <row r="9" spans="1:10" ht="12.75" customHeight="1" x14ac:dyDescent="0.25">
      <c r="A9" s="14" t="s">
        <v>23</v>
      </c>
      <c r="B9" s="18" t="s">
        <v>52</v>
      </c>
      <c r="C9" s="6">
        <v>2</v>
      </c>
      <c r="D9" s="6">
        <v>1.5</v>
      </c>
      <c r="E9" s="6">
        <v>1</v>
      </c>
      <c r="F9" s="6">
        <v>1</v>
      </c>
      <c r="G9" s="6">
        <v>0</v>
      </c>
      <c r="H9" s="6">
        <v>0</v>
      </c>
      <c r="I9" s="6">
        <v>0</v>
      </c>
      <c r="J9" s="6">
        <v>0</v>
      </c>
    </row>
    <row r="10" spans="1:10" ht="12.75" customHeight="1" x14ac:dyDescent="0.25">
      <c r="A10" s="18"/>
      <c r="B10" s="18" t="s">
        <v>53</v>
      </c>
      <c r="C10" s="6">
        <v>8</v>
      </c>
      <c r="D10" s="7">
        <v>1</v>
      </c>
      <c r="E10" s="6">
        <v>8</v>
      </c>
      <c r="F10" s="6">
        <v>0</v>
      </c>
      <c r="G10" s="6">
        <v>0</v>
      </c>
      <c r="H10" s="6">
        <v>0</v>
      </c>
      <c r="I10" s="6">
        <v>0</v>
      </c>
      <c r="J10" s="6">
        <v>0</v>
      </c>
    </row>
    <row r="11" spans="1:10" ht="12.75" customHeight="1" x14ac:dyDescent="0.25">
      <c r="A11" s="18"/>
      <c r="B11" s="18" t="s">
        <v>200</v>
      </c>
      <c r="C11" s="6">
        <v>10</v>
      </c>
      <c r="D11" s="6">
        <v>1.1000000000000001</v>
      </c>
      <c r="E11" s="6">
        <v>9</v>
      </c>
      <c r="F11" s="6">
        <v>1</v>
      </c>
      <c r="G11" s="6">
        <v>0</v>
      </c>
      <c r="H11" s="6">
        <v>0</v>
      </c>
      <c r="I11" s="6">
        <v>0</v>
      </c>
      <c r="J11" s="6">
        <v>0</v>
      </c>
    </row>
    <row r="12" spans="1:10" ht="12.75" customHeight="1" x14ac:dyDescent="0.25">
      <c r="A12" s="18"/>
      <c r="B12" s="18"/>
      <c r="C12" s="6"/>
      <c r="D12" s="6"/>
      <c r="E12" s="6"/>
      <c r="F12" s="6"/>
      <c r="G12" s="6"/>
      <c r="H12" s="6"/>
      <c r="I12" s="6"/>
      <c r="J12" s="6"/>
    </row>
    <row r="13" spans="1:10" ht="12.75" customHeight="1" x14ac:dyDescent="0.25">
      <c r="A13" s="14" t="s">
        <v>28</v>
      </c>
      <c r="B13" s="18" t="s">
        <v>53</v>
      </c>
      <c r="C13" s="6">
        <v>10</v>
      </c>
      <c r="D13" s="6">
        <v>1.4</v>
      </c>
      <c r="E13" s="6">
        <v>6</v>
      </c>
      <c r="F13" s="6">
        <v>4</v>
      </c>
      <c r="G13" s="6">
        <v>0</v>
      </c>
      <c r="H13" s="6">
        <v>0</v>
      </c>
      <c r="I13" s="6">
        <v>0</v>
      </c>
      <c r="J13" s="6">
        <v>0</v>
      </c>
    </row>
    <row r="14" spans="1:10" ht="12.75" customHeight="1" x14ac:dyDescent="0.25">
      <c r="A14" s="18"/>
      <c r="B14" s="18" t="s">
        <v>200</v>
      </c>
      <c r="C14" s="6">
        <v>10</v>
      </c>
      <c r="D14" s="6">
        <v>1.4</v>
      </c>
      <c r="E14" s="6">
        <v>6</v>
      </c>
      <c r="F14" s="6">
        <v>4</v>
      </c>
      <c r="G14" s="6">
        <v>0</v>
      </c>
      <c r="H14" s="6">
        <v>0</v>
      </c>
      <c r="I14" s="6">
        <v>0</v>
      </c>
      <c r="J14" s="6">
        <v>0</v>
      </c>
    </row>
    <row r="15" spans="1:10" ht="12.75" customHeight="1" x14ac:dyDescent="0.25">
      <c r="A15" s="18"/>
      <c r="B15" s="18"/>
      <c r="C15" s="6"/>
      <c r="D15" s="6"/>
      <c r="E15" s="6"/>
      <c r="F15" s="6"/>
      <c r="G15" s="6"/>
      <c r="H15" s="6"/>
      <c r="I15" s="6"/>
      <c r="J15" s="6"/>
    </row>
    <row r="16" spans="1:10" ht="12.75" customHeight="1" x14ac:dyDescent="0.25">
      <c r="A16" s="14" t="s">
        <v>32</v>
      </c>
      <c r="B16" s="18" t="s">
        <v>52</v>
      </c>
      <c r="C16" s="6">
        <v>4</v>
      </c>
      <c r="D16" s="7">
        <v>2</v>
      </c>
      <c r="E16" s="6">
        <v>2</v>
      </c>
      <c r="F16" s="6">
        <v>0</v>
      </c>
      <c r="G16" s="6">
        <v>2</v>
      </c>
      <c r="H16" s="6">
        <v>0</v>
      </c>
      <c r="I16" s="6">
        <v>0</v>
      </c>
      <c r="J16" s="6">
        <v>0</v>
      </c>
    </row>
    <row r="17" spans="1:10" ht="12.75" customHeight="1" x14ac:dyDescent="0.25">
      <c r="A17" s="18"/>
      <c r="B17" s="18" t="s">
        <v>200</v>
      </c>
      <c r="C17" s="6">
        <v>4</v>
      </c>
      <c r="D17" s="7">
        <v>2</v>
      </c>
      <c r="E17" s="6">
        <v>2</v>
      </c>
      <c r="F17" s="6">
        <v>0</v>
      </c>
      <c r="G17" s="6">
        <v>2</v>
      </c>
      <c r="H17" s="6">
        <v>0</v>
      </c>
      <c r="I17" s="6">
        <v>0</v>
      </c>
      <c r="J17" s="6">
        <v>0</v>
      </c>
    </row>
    <row r="18" spans="1:10" ht="12.75" customHeight="1" x14ac:dyDescent="0.25">
      <c r="A18" s="18"/>
      <c r="B18" s="18"/>
      <c r="C18" s="6"/>
      <c r="D18" s="6"/>
      <c r="E18" s="6"/>
      <c r="F18" s="6"/>
      <c r="G18" s="6"/>
      <c r="H18" s="6"/>
      <c r="I18" s="6"/>
      <c r="J18" s="6"/>
    </row>
    <row r="19" spans="1:10" ht="12.75" customHeight="1" x14ac:dyDescent="0.25">
      <c r="A19" s="14" t="s">
        <v>36</v>
      </c>
      <c r="B19" s="18" t="s">
        <v>52</v>
      </c>
      <c r="C19" s="6">
        <v>2</v>
      </c>
      <c r="D19" s="7">
        <v>3</v>
      </c>
      <c r="E19" s="6">
        <v>1</v>
      </c>
      <c r="F19" s="6">
        <v>0</v>
      </c>
      <c r="G19" s="6">
        <v>0</v>
      </c>
      <c r="H19" s="6">
        <v>0</v>
      </c>
      <c r="I19" s="6">
        <v>1</v>
      </c>
      <c r="J19" s="6">
        <v>0</v>
      </c>
    </row>
    <row r="20" spans="1:10" ht="12.75" customHeight="1" x14ac:dyDescent="0.25">
      <c r="A20" s="18"/>
      <c r="B20" s="18" t="s">
        <v>53</v>
      </c>
      <c r="C20" s="6">
        <v>2</v>
      </c>
      <c r="D20" s="6">
        <v>1.5</v>
      </c>
      <c r="E20" s="6">
        <v>1</v>
      </c>
      <c r="F20" s="6">
        <v>1</v>
      </c>
      <c r="G20" s="6">
        <v>0</v>
      </c>
      <c r="H20" s="6">
        <v>0</v>
      </c>
      <c r="I20" s="6">
        <v>0</v>
      </c>
      <c r="J20" s="6">
        <v>0</v>
      </c>
    </row>
    <row r="21" spans="1:10" ht="12.75" customHeight="1" x14ac:dyDescent="0.25">
      <c r="A21" s="18"/>
      <c r="B21" s="18" t="s">
        <v>200</v>
      </c>
      <c r="C21" s="6">
        <v>4</v>
      </c>
      <c r="D21" s="6">
        <v>2.2000000000000002</v>
      </c>
      <c r="E21" s="6">
        <v>2</v>
      </c>
      <c r="F21" s="6">
        <v>1</v>
      </c>
      <c r="G21" s="6">
        <v>0</v>
      </c>
      <c r="H21" s="6">
        <v>0</v>
      </c>
      <c r="I21" s="6">
        <v>1</v>
      </c>
      <c r="J21" s="6">
        <v>0</v>
      </c>
    </row>
    <row r="22" spans="1:10" ht="12.75" customHeight="1" x14ac:dyDescent="0.25">
      <c r="A22" s="18"/>
      <c r="B22" s="18"/>
      <c r="C22" s="6"/>
      <c r="D22" s="6"/>
      <c r="E22" s="6"/>
      <c r="F22" s="6"/>
      <c r="G22" s="6"/>
      <c r="H22" s="6"/>
      <c r="I22" s="6"/>
      <c r="J22" s="6"/>
    </row>
    <row r="23" spans="1:10" ht="12.75" customHeight="1" x14ac:dyDescent="0.25">
      <c r="A23" s="14" t="s">
        <v>38</v>
      </c>
      <c r="B23" s="18" t="s">
        <v>52</v>
      </c>
      <c r="C23" s="6">
        <v>7</v>
      </c>
      <c r="D23" s="7">
        <v>0.9</v>
      </c>
      <c r="E23" s="6">
        <v>6</v>
      </c>
      <c r="F23" s="6">
        <v>0</v>
      </c>
      <c r="G23" s="6">
        <v>1</v>
      </c>
      <c r="H23" s="6">
        <v>0</v>
      </c>
      <c r="I23" s="6">
        <v>0</v>
      </c>
      <c r="J23" s="6">
        <v>0</v>
      </c>
    </row>
    <row r="24" spans="1:10" ht="12.75" customHeight="1" x14ac:dyDescent="0.25">
      <c r="A24" s="18"/>
      <c r="B24" s="18" t="s">
        <v>53</v>
      </c>
      <c r="C24" s="6">
        <v>3</v>
      </c>
      <c r="D24" s="6">
        <v>2.7</v>
      </c>
      <c r="E24" s="6">
        <v>0</v>
      </c>
      <c r="F24" s="6">
        <v>2</v>
      </c>
      <c r="G24" s="6">
        <v>0</v>
      </c>
      <c r="H24" s="6">
        <v>1</v>
      </c>
      <c r="I24" s="6">
        <v>0</v>
      </c>
      <c r="J24" s="6">
        <v>0</v>
      </c>
    </row>
    <row r="25" spans="1:10" ht="12.75" customHeight="1" x14ac:dyDescent="0.25">
      <c r="A25" s="18"/>
      <c r="B25" s="18" t="s">
        <v>200</v>
      </c>
      <c r="C25" s="6">
        <v>10</v>
      </c>
      <c r="D25" s="6">
        <v>1.4</v>
      </c>
      <c r="E25" s="6">
        <v>6</v>
      </c>
      <c r="F25" s="6">
        <v>2</v>
      </c>
      <c r="G25" s="6">
        <v>1</v>
      </c>
      <c r="H25" s="6">
        <v>1</v>
      </c>
      <c r="I25" s="6">
        <v>0</v>
      </c>
      <c r="J25" s="6">
        <v>0</v>
      </c>
    </row>
    <row r="26" spans="1:10" ht="12.75" customHeight="1" x14ac:dyDescent="0.25">
      <c r="A26" s="18"/>
      <c r="B26" s="18"/>
      <c r="C26" s="6"/>
      <c r="D26" s="6"/>
      <c r="E26" s="6"/>
      <c r="F26" s="6"/>
      <c r="G26" s="6"/>
      <c r="H26" s="6"/>
      <c r="I26" s="6"/>
      <c r="J26" s="6"/>
    </row>
    <row r="27" spans="1:10" ht="12.75" customHeight="1" x14ac:dyDescent="0.25">
      <c r="A27" s="14" t="s">
        <v>39</v>
      </c>
      <c r="B27" s="18" t="s">
        <v>52</v>
      </c>
      <c r="C27" s="6">
        <v>12</v>
      </c>
      <c r="D27" s="6">
        <v>2.4</v>
      </c>
      <c r="E27" s="6">
        <v>5</v>
      </c>
      <c r="F27" s="6">
        <v>1</v>
      </c>
      <c r="G27" s="6">
        <v>3</v>
      </c>
      <c r="H27" s="6">
        <v>2</v>
      </c>
      <c r="I27" s="6">
        <v>0</v>
      </c>
      <c r="J27" s="6">
        <v>1</v>
      </c>
    </row>
    <row r="28" spans="1:10" ht="12.75" customHeight="1" x14ac:dyDescent="0.25">
      <c r="A28" s="18"/>
      <c r="B28" s="18" t="s">
        <v>53</v>
      </c>
      <c r="C28" s="6">
        <v>1</v>
      </c>
      <c r="D28" s="7">
        <v>4</v>
      </c>
      <c r="E28" s="6">
        <v>0</v>
      </c>
      <c r="F28" s="6">
        <v>0</v>
      </c>
      <c r="G28" s="6">
        <v>0</v>
      </c>
      <c r="H28" s="6">
        <v>1</v>
      </c>
      <c r="I28" s="6">
        <v>0</v>
      </c>
      <c r="J28" s="6">
        <v>0</v>
      </c>
    </row>
    <row r="29" spans="1:10" ht="12.75" customHeight="1" x14ac:dyDescent="0.25">
      <c r="A29" s="18"/>
      <c r="B29" s="18" t="s">
        <v>200</v>
      </c>
      <c r="C29" s="6">
        <v>13</v>
      </c>
      <c r="D29" s="6">
        <v>2.6</v>
      </c>
      <c r="E29" s="6">
        <v>5</v>
      </c>
      <c r="F29" s="6">
        <v>1</v>
      </c>
      <c r="G29" s="6">
        <v>3</v>
      </c>
      <c r="H29" s="6">
        <v>3</v>
      </c>
      <c r="I29" s="6">
        <v>0</v>
      </c>
      <c r="J29" s="6">
        <v>1</v>
      </c>
    </row>
    <row r="30" spans="1:10" ht="12.75" customHeight="1" x14ac:dyDescent="0.25">
      <c r="A30" s="18"/>
      <c r="B30" s="18"/>
      <c r="C30" s="6"/>
      <c r="D30" s="6"/>
      <c r="E30" s="6"/>
      <c r="F30" s="6"/>
      <c r="G30" s="6"/>
      <c r="H30" s="6"/>
      <c r="I30" s="6"/>
      <c r="J30" s="6"/>
    </row>
    <row r="31" spans="1:10" ht="12.75" customHeight="1" x14ac:dyDescent="0.25">
      <c r="A31" s="14" t="s">
        <v>40</v>
      </c>
      <c r="B31" s="18" t="s">
        <v>52</v>
      </c>
      <c r="C31" s="6">
        <v>1</v>
      </c>
      <c r="D31" s="7">
        <v>4</v>
      </c>
      <c r="E31" s="6">
        <v>0</v>
      </c>
      <c r="F31" s="6">
        <v>0</v>
      </c>
      <c r="G31" s="6">
        <v>0</v>
      </c>
      <c r="H31" s="6">
        <v>1</v>
      </c>
      <c r="I31" s="6">
        <v>0</v>
      </c>
      <c r="J31" s="6">
        <v>0</v>
      </c>
    </row>
    <row r="32" spans="1:10" ht="12.75" customHeight="1" x14ac:dyDescent="0.25">
      <c r="A32" s="18"/>
      <c r="B32" s="18" t="s">
        <v>53</v>
      </c>
      <c r="C32" s="6">
        <v>1</v>
      </c>
      <c r="D32" s="7">
        <v>1</v>
      </c>
      <c r="E32" s="6">
        <v>1</v>
      </c>
      <c r="F32" s="6">
        <v>0</v>
      </c>
      <c r="G32" s="6">
        <v>0</v>
      </c>
      <c r="H32" s="6">
        <v>0</v>
      </c>
      <c r="I32" s="6">
        <v>0</v>
      </c>
      <c r="J32" s="6">
        <v>0</v>
      </c>
    </row>
    <row r="33" spans="1:10" ht="12.75" customHeight="1" x14ac:dyDescent="0.25">
      <c r="A33" s="18"/>
      <c r="B33" s="18" t="s">
        <v>200</v>
      </c>
      <c r="C33" s="6">
        <v>2</v>
      </c>
      <c r="D33" s="7">
        <v>2.5</v>
      </c>
      <c r="E33" s="6">
        <v>1</v>
      </c>
      <c r="F33" s="6">
        <v>0</v>
      </c>
      <c r="G33" s="6">
        <v>0</v>
      </c>
      <c r="H33" s="6">
        <v>1</v>
      </c>
      <c r="I33" s="6">
        <v>0</v>
      </c>
      <c r="J33" s="6">
        <v>0</v>
      </c>
    </row>
    <row r="34" spans="1:10" ht="12.75" customHeight="1" x14ac:dyDescent="0.25">
      <c r="A34" s="18"/>
      <c r="B34" s="18"/>
      <c r="C34" s="6"/>
      <c r="D34" s="6"/>
      <c r="E34" s="6"/>
      <c r="F34" s="6"/>
      <c r="G34" s="6"/>
      <c r="H34" s="6"/>
      <c r="I34" s="6"/>
      <c r="J34" s="6"/>
    </row>
    <row r="35" spans="1:10" ht="12.75" customHeight="1" x14ac:dyDescent="0.25">
      <c r="A35" s="14" t="s">
        <v>41</v>
      </c>
      <c r="B35" s="18" t="s">
        <v>52</v>
      </c>
      <c r="C35" s="6">
        <v>1</v>
      </c>
      <c r="D35" s="7">
        <v>2</v>
      </c>
      <c r="E35" s="6">
        <v>0</v>
      </c>
      <c r="F35" s="6">
        <v>1</v>
      </c>
      <c r="G35" s="6">
        <v>0</v>
      </c>
      <c r="H35" s="6">
        <v>0</v>
      </c>
      <c r="I35" s="6">
        <v>0</v>
      </c>
      <c r="J35" s="6">
        <v>0</v>
      </c>
    </row>
    <row r="36" spans="1:10" ht="12.75" customHeight="1" x14ac:dyDescent="0.25">
      <c r="A36" s="18"/>
      <c r="B36" s="18" t="s">
        <v>53</v>
      </c>
      <c r="C36" s="6">
        <v>2</v>
      </c>
      <c r="D36" s="7">
        <v>2</v>
      </c>
      <c r="E36" s="6">
        <v>1</v>
      </c>
      <c r="F36" s="6">
        <v>0</v>
      </c>
      <c r="G36" s="6">
        <v>1</v>
      </c>
      <c r="H36" s="6">
        <v>0</v>
      </c>
      <c r="I36" s="6">
        <v>0</v>
      </c>
      <c r="J36" s="6">
        <v>0</v>
      </c>
    </row>
    <row r="37" spans="1:10" ht="12.75" customHeight="1" x14ac:dyDescent="0.25">
      <c r="A37" s="18"/>
      <c r="B37" s="18" t="s">
        <v>200</v>
      </c>
      <c r="C37" s="6">
        <v>3</v>
      </c>
      <c r="D37" s="7">
        <v>2</v>
      </c>
      <c r="E37" s="6">
        <v>1</v>
      </c>
      <c r="F37" s="6">
        <v>1</v>
      </c>
      <c r="G37" s="6">
        <v>1</v>
      </c>
      <c r="H37" s="6">
        <v>0</v>
      </c>
      <c r="I37" s="6">
        <v>0</v>
      </c>
      <c r="J37" s="6">
        <v>0</v>
      </c>
    </row>
    <row r="38" spans="1:10" ht="12.75" customHeight="1" x14ac:dyDescent="0.25">
      <c r="A38" s="18"/>
      <c r="B38" s="18"/>
      <c r="C38" s="6"/>
      <c r="D38" s="6"/>
      <c r="E38" s="6"/>
      <c r="F38" s="6"/>
      <c r="G38" s="6"/>
      <c r="H38" s="6"/>
      <c r="I38" s="6"/>
      <c r="J38" s="6"/>
    </row>
    <row r="39" spans="1:10" ht="12.75" customHeight="1" x14ac:dyDescent="0.25">
      <c r="A39" s="14" t="s">
        <v>42</v>
      </c>
      <c r="B39" s="18" t="s">
        <v>390</v>
      </c>
      <c r="C39" s="6">
        <v>7</v>
      </c>
      <c r="D39" s="7">
        <v>0.9</v>
      </c>
      <c r="E39" s="6">
        <v>7</v>
      </c>
      <c r="F39" s="6">
        <v>0</v>
      </c>
      <c r="G39" s="6">
        <v>0</v>
      </c>
      <c r="H39" s="6">
        <v>0</v>
      </c>
      <c r="I39" s="6">
        <v>0</v>
      </c>
      <c r="J39" s="6">
        <v>0</v>
      </c>
    </row>
    <row r="40" spans="1:10" ht="12.75" customHeight="1" x14ac:dyDescent="0.25">
      <c r="A40" s="18"/>
      <c r="B40" s="18" t="s">
        <v>200</v>
      </c>
      <c r="C40" s="6">
        <v>7</v>
      </c>
      <c r="D40" s="6">
        <v>0.9</v>
      </c>
      <c r="E40" s="6">
        <v>7</v>
      </c>
      <c r="F40" s="6">
        <v>0</v>
      </c>
      <c r="G40" s="6">
        <v>0</v>
      </c>
      <c r="H40" s="6">
        <v>1</v>
      </c>
      <c r="I40" s="6">
        <v>0</v>
      </c>
      <c r="J40" s="6">
        <v>0</v>
      </c>
    </row>
    <row r="41" spans="1:10" ht="12.75" customHeight="1" x14ac:dyDescent="0.25">
      <c r="A41" s="18"/>
      <c r="B41" s="18"/>
      <c r="C41" s="6"/>
      <c r="D41" s="6"/>
      <c r="E41" s="6"/>
      <c r="F41" s="6"/>
      <c r="G41" s="6"/>
      <c r="H41" s="6"/>
      <c r="I41" s="6"/>
      <c r="J41" s="6"/>
    </row>
    <row r="42" spans="1:10" ht="12.75" customHeight="1" x14ac:dyDescent="0.25">
      <c r="A42" s="14" t="s">
        <v>43</v>
      </c>
      <c r="B42" s="18" t="s">
        <v>52</v>
      </c>
      <c r="C42" s="6">
        <v>1</v>
      </c>
      <c r="D42" s="7">
        <v>2</v>
      </c>
      <c r="E42" s="6">
        <v>0</v>
      </c>
      <c r="F42" s="6">
        <v>1</v>
      </c>
      <c r="G42" s="6">
        <v>0</v>
      </c>
      <c r="H42" s="6">
        <v>0</v>
      </c>
      <c r="I42" s="6">
        <v>0</v>
      </c>
      <c r="J42" s="6">
        <v>0</v>
      </c>
    </row>
    <row r="43" spans="1:10" ht="12.75" customHeight="1" x14ac:dyDescent="0.25">
      <c r="A43" s="18"/>
      <c r="B43" s="18" t="s">
        <v>53</v>
      </c>
      <c r="C43" s="6">
        <v>3</v>
      </c>
      <c r="D43" s="6">
        <v>1.4</v>
      </c>
      <c r="E43" s="6">
        <v>2</v>
      </c>
      <c r="F43" s="6">
        <v>0</v>
      </c>
      <c r="G43" s="6">
        <v>1</v>
      </c>
      <c r="H43" s="6">
        <v>0</v>
      </c>
      <c r="I43" s="6">
        <v>0</v>
      </c>
      <c r="J43" s="6">
        <v>0</v>
      </c>
    </row>
    <row r="44" spans="1:10" ht="12.75" customHeight="1" x14ac:dyDescent="0.25">
      <c r="A44" s="18"/>
      <c r="B44" s="18" t="s">
        <v>200</v>
      </c>
      <c r="C44" s="6">
        <v>4</v>
      </c>
      <c r="D44" s="6">
        <v>1.6</v>
      </c>
      <c r="E44" s="6">
        <v>2</v>
      </c>
      <c r="F44" s="6">
        <v>1</v>
      </c>
      <c r="G44" s="6">
        <v>1</v>
      </c>
      <c r="H44" s="6">
        <v>0</v>
      </c>
      <c r="I44" s="6">
        <v>0</v>
      </c>
      <c r="J44" s="6">
        <v>0</v>
      </c>
    </row>
    <row r="45" spans="1:10" ht="12.75" customHeight="1" x14ac:dyDescent="0.25">
      <c r="A45" s="18"/>
      <c r="B45" s="18"/>
      <c r="C45" s="6"/>
      <c r="D45" s="6"/>
      <c r="E45" s="6"/>
      <c r="F45" s="6"/>
      <c r="G45" s="6"/>
      <c r="H45" s="6"/>
      <c r="I45" s="6"/>
      <c r="J45" s="6"/>
    </row>
    <row r="46" spans="1:10" ht="12.75" customHeight="1" x14ac:dyDescent="0.25">
      <c r="A46" s="14" t="s">
        <v>44</v>
      </c>
      <c r="B46" s="18" t="s">
        <v>53</v>
      </c>
      <c r="C46" s="6">
        <v>1</v>
      </c>
      <c r="D46" s="7">
        <v>2</v>
      </c>
      <c r="E46" s="6">
        <v>0</v>
      </c>
      <c r="F46" s="6">
        <v>1</v>
      </c>
      <c r="G46" s="6">
        <v>0</v>
      </c>
      <c r="H46" s="6">
        <v>0</v>
      </c>
      <c r="I46" s="6">
        <v>0</v>
      </c>
      <c r="J46" s="6">
        <v>0</v>
      </c>
    </row>
    <row r="47" spans="1:10" ht="12.75" customHeight="1" x14ac:dyDescent="0.25">
      <c r="A47" s="18"/>
      <c r="B47" s="18" t="s">
        <v>200</v>
      </c>
      <c r="C47" s="6">
        <v>1</v>
      </c>
      <c r="D47" s="7">
        <v>2</v>
      </c>
      <c r="E47" s="6">
        <v>0</v>
      </c>
      <c r="F47" s="6">
        <v>1</v>
      </c>
      <c r="G47" s="6">
        <v>0</v>
      </c>
      <c r="H47" s="6">
        <v>0</v>
      </c>
      <c r="I47" s="6">
        <v>0</v>
      </c>
      <c r="J47" s="6">
        <v>0</v>
      </c>
    </row>
    <row r="48" spans="1:10" ht="12.75" customHeight="1" x14ac:dyDescent="0.25">
      <c r="A48" s="18"/>
      <c r="B48" s="18"/>
      <c r="C48" s="6"/>
      <c r="D48" s="6"/>
      <c r="E48" s="6"/>
      <c r="F48" s="6"/>
      <c r="G48" s="6"/>
      <c r="H48" s="6"/>
      <c r="I48" s="6"/>
      <c r="J48" s="6"/>
    </row>
    <row r="49" spans="1:10" ht="12.75" customHeight="1" x14ac:dyDescent="0.25">
      <c r="A49" s="14" t="s">
        <v>45</v>
      </c>
      <c r="B49" s="18" t="s">
        <v>52</v>
      </c>
      <c r="C49" s="6">
        <v>3</v>
      </c>
      <c r="D49" s="6">
        <v>1.3</v>
      </c>
      <c r="E49" s="6">
        <v>2</v>
      </c>
      <c r="F49" s="6">
        <v>1</v>
      </c>
      <c r="G49" s="6">
        <v>0</v>
      </c>
      <c r="H49" s="6">
        <v>0</v>
      </c>
      <c r="I49" s="6">
        <v>0</v>
      </c>
      <c r="J49" s="6">
        <v>0</v>
      </c>
    </row>
    <row r="50" spans="1:10" ht="12.75" customHeight="1" x14ac:dyDescent="0.25">
      <c r="A50" s="18"/>
      <c r="B50" s="18" t="s">
        <v>53</v>
      </c>
      <c r="C50" s="6">
        <v>2</v>
      </c>
      <c r="D50" s="6">
        <v>1.2</v>
      </c>
      <c r="E50" s="6">
        <v>1</v>
      </c>
      <c r="F50" s="6">
        <v>1</v>
      </c>
      <c r="G50" s="6">
        <v>0</v>
      </c>
      <c r="H50" s="6">
        <v>0</v>
      </c>
      <c r="I50" s="6">
        <v>0</v>
      </c>
      <c r="J50" s="6">
        <v>0</v>
      </c>
    </row>
    <row r="51" spans="1:10" ht="12.75" customHeight="1" x14ac:dyDescent="0.25">
      <c r="A51" s="18"/>
      <c r="B51" s="18" t="s">
        <v>200</v>
      </c>
      <c r="C51" s="6">
        <v>5</v>
      </c>
      <c r="D51" s="6">
        <v>1.3</v>
      </c>
      <c r="E51" s="6">
        <v>3</v>
      </c>
      <c r="F51" s="6">
        <v>2</v>
      </c>
      <c r="G51" s="6">
        <v>0</v>
      </c>
      <c r="H51" s="6">
        <v>0</v>
      </c>
      <c r="I51" s="6">
        <v>0</v>
      </c>
      <c r="J51" s="6">
        <v>0</v>
      </c>
    </row>
    <row r="52" spans="1:10" ht="12.75" customHeight="1" x14ac:dyDescent="0.25">
      <c r="A52" s="18"/>
      <c r="B52" s="18"/>
      <c r="C52" s="6"/>
      <c r="D52" s="6"/>
      <c r="E52" s="6"/>
      <c r="F52" s="6"/>
      <c r="G52" s="6"/>
      <c r="H52" s="6"/>
      <c r="I52" s="6"/>
      <c r="J52" s="6"/>
    </row>
    <row r="53" spans="1:10" ht="12.75" customHeight="1" x14ac:dyDescent="0.25">
      <c r="A53" s="14" t="s">
        <v>46</v>
      </c>
      <c r="B53" s="18" t="s">
        <v>52</v>
      </c>
      <c r="C53" s="6">
        <v>2</v>
      </c>
      <c r="D53" s="6">
        <v>1.8</v>
      </c>
      <c r="E53" s="6">
        <v>1</v>
      </c>
      <c r="F53" s="6">
        <v>0</v>
      </c>
      <c r="G53" s="6">
        <v>1</v>
      </c>
      <c r="H53" s="6">
        <v>0</v>
      </c>
      <c r="I53" s="6">
        <v>0</v>
      </c>
      <c r="J53" s="6">
        <v>0</v>
      </c>
    </row>
    <row r="54" spans="1:10" ht="12.75" customHeight="1" x14ac:dyDescent="0.25">
      <c r="A54" s="18"/>
      <c r="B54" s="18" t="s">
        <v>200</v>
      </c>
      <c r="C54" s="6">
        <v>2</v>
      </c>
      <c r="D54" s="7">
        <v>1.8</v>
      </c>
      <c r="E54" s="6">
        <v>1</v>
      </c>
      <c r="F54" s="6">
        <v>0</v>
      </c>
      <c r="G54" s="6">
        <v>1</v>
      </c>
      <c r="H54" s="6">
        <v>0</v>
      </c>
      <c r="I54" s="6">
        <v>0</v>
      </c>
      <c r="J54" s="6">
        <v>0</v>
      </c>
    </row>
    <row r="55" spans="1:10" ht="12.75" customHeight="1" x14ac:dyDescent="0.25">
      <c r="A55" s="18"/>
      <c r="B55" s="18"/>
      <c r="C55" s="6"/>
      <c r="D55" s="6"/>
      <c r="E55" s="6"/>
      <c r="F55" s="6"/>
      <c r="G55" s="6"/>
      <c r="H55" s="6"/>
      <c r="I55" s="6"/>
      <c r="J55" s="6"/>
    </row>
    <row r="56" spans="1:10" ht="12.75" customHeight="1" x14ac:dyDescent="0.25">
      <c r="A56" s="14" t="s">
        <v>47</v>
      </c>
      <c r="B56" s="18" t="s">
        <v>53</v>
      </c>
      <c r="C56" s="6">
        <v>2</v>
      </c>
      <c r="D56" s="7">
        <v>2</v>
      </c>
      <c r="E56" s="6">
        <v>1</v>
      </c>
      <c r="F56" s="6">
        <v>0</v>
      </c>
      <c r="G56" s="6">
        <v>1</v>
      </c>
      <c r="H56" s="6">
        <v>0</v>
      </c>
      <c r="I56" s="6">
        <v>0</v>
      </c>
      <c r="J56" s="6">
        <v>0</v>
      </c>
    </row>
    <row r="57" spans="1:10" ht="12.75" customHeight="1" x14ac:dyDescent="0.25">
      <c r="A57" s="18"/>
      <c r="B57" s="18" t="s">
        <v>200</v>
      </c>
      <c r="C57" s="6">
        <v>2</v>
      </c>
      <c r="D57" s="7">
        <v>2</v>
      </c>
      <c r="E57" s="6">
        <v>1</v>
      </c>
      <c r="F57" s="6">
        <v>0</v>
      </c>
      <c r="G57" s="6">
        <v>1</v>
      </c>
      <c r="H57" s="6">
        <v>0</v>
      </c>
      <c r="I57" s="6">
        <v>0</v>
      </c>
      <c r="J57" s="6">
        <v>0</v>
      </c>
    </row>
    <row r="58" spans="1:10" ht="12.75" customHeight="1" x14ac:dyDescent="0.25">
      <c r="A58" s="18"/>
      <c r="B58" s="18"/>
      <c r="C58" s="6"/>
      <c r="D58" s="7"/>
      <c r="E58" s="6"/>
      <c r="F58" s="6"/>
      <c r="G58" s="6"/>
      <c r="H58" s="6"/>
      <c r="I58" s="6"/>
      <c r="J58" s="6"/>
    </row>
    <row r="59" spans="1:10" ht="12.75" customHeight="1" x14ac:dyDescent="0.25">
      <c r="A59" s="28">
        <v>1998</v>
      </c>
      <c r="B59" s="18" t="s">
        <v>52</v>
      </c>
      <c r="C59" s="6">
        <v>1</v>
      </c>
      <c r="D59" s="7">
        <v>1</v>
      </c>
      <c r="E59" s="6">
        <v>1</v>
      </c>
      <c r="F59" s="6">
        <v>0</v>
      </c>
      <c r="G59" s="6">
        <v>0</v>
      </c>
      <c r="H59" s="6">
        <v>0</v>
      </c>
      <c r="I59" s="6">
        <v>0</v>
      </c>
      <c r="J59" s="6">
        <v>0</v>
      </c>
    </row>
    <row r="60" spans="1:10" ht="12.75" customHeight="1" x14ac:dyDescent="0.25">
      <c r="A60" s="18"/>
      <c r="B60" s="18" t="s">
        <v>283</v>
      </c>
      <c r="C60" s="6">
        <v>2</v>
      </c>
      <c r="D60" s="7">
        <v>2</v>
      </c>
      <c r="E60" s="6">
        <v>1</v>
      </c>
      <c r="F60" s="6">
        <v>1</v>
      </c>
      <c r="G60" s="6">
        <v>0</v>
      </c>
      <c r="H60" s="6">
        <v>0</v>
      </c>
      <c r="I60" s="6">
        <v>0</v>
      </c>
      <c r="J60" s="6">
        <v>0</v>
      </c>
    </row>
    <row r="61" spans="1:10" ht="12.75" customHeight="1" x14ac:dyDescent="0.25">
      <c r="A61" s="18"/>
      <c r="B61" s="18" t="s">
        <v>200</v>
      </c>
      <c r="C61" s="6">
        <v>3</v>
      </c>
      <c r="D61" s="7">
        <v>1.7</v>
      </c>
      <c r="E61" s="6">
        <v>2</v>
      </c>
      <c r="F61" s="6">
        <v>1</v>
      </c>
      <c r="G61" s="6">
        <v>0</v>
      </c>
      <c r="H61" s="6">
        <v>0</v>
      </c>
      <c r="I61" s="6">
        <v>0</v>
      </c>
      <c r="J61" s="6">
        <v>0</v>
      </c>
    </row>
    <row r="62" spans="1:10" ht="12.75" customHeight="1" x14ac:dyDescent="0.25">
      <c r="A62" s="18"/>
      <c r="B62" s="18"/>
      <c r="C62" s="6"/>
      <c r="D62" s="7"/>
      <c r="E62" s="6"/>
      <c r="F62" s="6"/>
      <c r="G62" s="6"/>
      <c r="H62" s="6"/>
      <c r="I62" s="6"/>
      <c r="J62" s="6"/>
    </row>
    <row r="63" spans="1:10" ht="12.75" customHeight="1" x14ac:dyDescent="0.25">
      <c r="A63" s="28">
        <v>2000</v>
      </c>
      <c r="B63" s="18" t="s">
        <v>52</v>
      </c>
      <c r="C63" s="6">
        <v>1</v>
      </c>
      <c r="D63" s="7">
        <v>2</v>
      </c>
      <c r="E63" s="6">
        <v>0</v>
      </c>
      <c r="F63" s="6">
        <v>1</v>
      </c>
      <c r="G63" s="6">
        <v>0</v>
      </c>
      <c r="H63" s="6">
        <v>0</v>
      </c>
      <c r="I63" s="6">
        <v>0</v>
      </c>
      <c r="J63" s="6">
        <v>0</v>
      </c>
    </row>
    <row r="64" spans="1:10" ht="12.75" customHeight="1" x14ac:dyDescent="0.25">
      <c r="A64" s="18"/>
      <c r="B64" s="18" t="s">
        <v>53</v>
      </c>
      <c r="C64" s="6">
        <v>5</v>
      </c>
      <c r="D64" s="7">
        <v>2</v>
      </c>
      <c r="E64" s="6">
        <v>3</v>
      </c>
      <c r="F64" s="6">
        <v>1</v>
      </c>
      <c r="G64" s="6">
        <v>0</v>
      </c>
      <c r="H64" s="6">
        <v>0</v>
      </c>
      <c r="I64" s="6">
        <v>1</v>
      </c>
      <c r="J64" s="6">
        <v>0</v>
      </c>
    </row>
    <row r="65" spans="1:13" ht="12.75" customHeight="1" x14ac:dyDescent="0.25">
      <c r="A65" s="18"/>
      <c r="B65" s="18" t="s">
        <v>200</v>
      </c>
      <c r="C65" s="6">
        <v>6</v>
      </c>
      <c r="D65" s="7">
        <v>2</v>
      </c>
      <c r="E65" s="6">
        <v>3</v>
      </c>
      <c r="F65" s="6">
        <v>2</v>
      </c>
      <c r="G65" s="6">
        <v>0</v>
      </c>
      <c r="H65" s="6">
        <v>0</v>
      </c>
      <c r="I65" s="6">
        <v>1</v>
      </c>
      <c r="J65" s="6">
        <v>0</v>
      </c>
    </row>
    <row r="66" spans="1:13" ht="12.75" customHeight="1" x14ac:dyDescent="0.25">
      <c r="A66" s="18"/>
      <c r="B66" s="18"/>
      <c r="C66" s="6"/>
      <c r="D66" s="7"/>
      <c r="E66" s="6"/>
      <c r="F66" s="6"/>
      <c r="G66" s="6"/>
      <c r="H66" s="6"/>
      <c r="I66" s="6"/>
      <c r="J66" s="6"/>
    </row>
    <row r="67" spans="1:13" ht="12.75" customHeight="1" x14ac:dyDescent="0.25">
      <c r="A67" s="28">
        <v>2002</v>
      </c>
      <c r="B67" s="18" t="s">
        <v>391</v>
      </c>
      <c r="C67" s="6">
        <v>2</v>
      </c>
      <c r="D67" s="7">
        <v>1</v>
      </c>
      <c r="E67" s="6">
        <v>2</v>
      </c>
      <c r="F67" s="6">
        <v>0</v>
      </c>
      <c r="G67" s="6">
        <v>0</v>
      </c>
      <c r="H67" s="6">
        <v>0</v>
      </c>
      <c r="I67" s="6">
        <v>0</v>
      </c>
      <c r="J67" s="6">
        <v>0</v>
      </c>
    </row>
    <row r="68" spans="1:13" ht="12.75" customHeight="1" x14ac:dyDescent="0.25">
      <c r="A68" s="18"/>
      <c r="B68" s="18" t="s">
        <v>53</v>
      </c>
      <c r="C68" s="6">
        <v>2</v>
      </c>
      <c r="D68" s="7">
        <v>1.5</v>
      </c>
      <c r="E68" s="6">
        <v>1</v>
      </c>
      <c r="F68" s="6">
        <v>1</v>
      </c>
      <c r="G68" s="6">
        <v>0</v>
      </c>
      <c r="H68" s="6">
        <v>0</v>
      </c>
      <c r="I68" s="6">
        <v>0</v>
      </c>
      <c r="J68" s="6">
        <v>0</v>
      </c>
    </row>
    <row r="69" spans="1:13" ht="12.75" customHeight="1" x14ac:dyDescent="0.25">
      <c r="A69" s="10"/>
      <c r="B69" s="18" t="s">
        <v>200</v>
      </c>
      <c r="C69" s="6">
        <v>4</v>
      </c>
      <c r="D69" s="7">
        <v>1.25</v>
      </c>
      <c r="E69" s="6">
        <v>3</v>
      </c>
      <c r="F69" s="6">
        <v>1</v>
      </c>
      <c r="G69" s="6">
        <v>0</v>
      </c>
      <c r="H69" s="6">
        <v>0</v>
      </c>
      <c r="I69" s="6">
        <v>0</v>
      </c>
      <c r="J69" s="6">
        <v>0</v>
      </c>
    </row>
    <row r="70" spans="1:13" ht="12.75" customHeight="1" x14ac:dyDescent="0.25">
      <c r="A70" s="10"/>
      <c r="B70" s="18"/>
      <c r="C70" s="6"/>
      <c r="D70" s="7"/>
      <c r="E70" s="6"/>
      <c r="F70" s="6"/>
      <c r="G70" s="6"/>
      <c r="H70" s="6"/>
      <c r="I70" s="6"/>
      <c r="J70" s="6"/>
    </row>
    <row r="71" spans="1:13" ht="12.75" customHeight="1" x14ac:dyDescent="0.25">
      <c r="A71" s="34">
        <v>2004</v>
      </c>
      <c r="B71" s="18" t="s">
        <v>52</v>
      </c>
      <c r="C71" s="35">
        <v>1</v>
      </c>
      <c r="D71" s="7">
        <v>3</v>
      </c>
      <c r="E71" s="6">
        <v>0</v>
      </c>
      <c r="F71" s="6">
        <v>0</v>
      </c>
      <c r="G71" s="6">
        <v>1</v>
      </c>
      <c r="H71" s="6">
        <v>0</v>
      </c>
      <c r="I71" s="6">
        <v>0</v>
      </c>
      <c r="J71" s="6">
        <v>0</v>
      </c>
    </row>
    <row r="72" spans="1:13" ht="12.75" customHeight="1" x14ac:dyDescent="0.25">
      <c r="B72" s="18" t="s">
        <v>53</v>
      </c>
      <c r="C72" s="6">
        <v>0</v>
      </c>
      <c r="D72" s="7">
        <v>0</v>
      </c>
      <c r="E72" s="6">
        <v>0</v>
      </c>
      <c r="F72" s="6">
        <v>0</v>
      </c>
      <c r="G72" s="6">
        <v>0</v>
      </c>
      <c r="H72" s="6">
        <v>0</v>
      </c>
      <c r="I72" s="6">
        <v>0</v>
      </c>
      <c r="J72" s="6">
        <v>0</v>
      </c>
    </row>
    <row r="73" spans="1:13" ht="12.75" customHeight="1" x14ac:dyDescent="0.25">
      <c r="A73" s="10"/>
      <c r="B73" s="18" t="s">
        <v>200</v>
      </c>
      <c r="C73" s="6">
        <v>1</v>
      </c>
      <c r="D73" s="7">
        <v>3</v>
      </c>
      <c r="E73" s="6">
        <v>0</v>
      </c>
      <c r="F73" s="6">
        <v>0</v>
      </c>
      <c r="G73" s="6">
        <v>1</v>
      </c>
      <c r="H73" s="6">
        <v>0</v>
      </c>
      <c r="I73" s="6">
        <v>0</v>
      </c>
      <c r="J73" s="6">
        <v>0</v>
      </c>
    </row>
    <row r="74" spans="1:13" ht="12.75" customHeight="1" x14ac:dyDescent="0.25">
      <c r="A74" s="18"/>
      <c r="B74" s="18"/>
      <c r="C74" s="6"/>
      <c r="D74" s="7"/>
      <c r="E74" s="6"/>
      <c r="F74" s="6"/>
      <c r="G74" s="6"/>
      <c r="H74" s="6"/>
      <c r="I74" s="6"/>
      <c r="J74" s="6"/>
    </row>
    <row r="75" spans="1:13" ht="12.75" customHeight="1" x14ac:dyDescent="0.25">
      <c r="A75" s="34">
        <v>2006</v>
      </c>
      <c r="B75" s="18" t="s">
        <v>53</v>
      </c>
      <c r="C75" s="6">
        <v>5</v>
      </c>
      <c r="D75" s="7">
        <v>1.8</v>
      </c>
      <c r="E75" s="6">
        <v>2</v>
      </c>
      <c r="F75" s="6">
        <v>2</v>
      </c>
      <c r="G75" s="6">
        <v>1</v>
      </c>
      <c r="H75" s="6">
        <v>0</v>
      </c>
      <c r="I75" s="6">
        <v>0</v>
      </c>
      <c r="J75" s="6">
        <v>0</v>
      </c>
      <c r="M75" s="4"/>
    </row>
    <row r="76" spans="1:13" ht="12.75" customHeight="1" x14ac:dyDescent="0.25">
      <c r="B76" s="18" t="s">
        <v>200</v>
      </c>
      <c r="C76" s="6">
        <v>5</v>
      </c>
      <c r="D76" s="7">
        <v>1.8</v>
      </c>
      <c r="E76" s="6">
        <v>2</v>
      </c>
      <c r="F76" s="6">
        <v>2</v>
      </c>
      <c r="G76" s="6">
        <v>1</v>
      </c>
      <c r="H76" s="6">
        <v>0</v>
      </c>
      <c r="I76" s="6">
        <v>0</v>
      </c>
      <c r="J76" s="6">
        <v>0</v>
      </c>
    </row>
    <row r="77" spans="1:13" ht="12.75" customHeight="1" x14ac:dyDescent="0.25">
      <c r="B77" s="18"/>
      <c r="C77" s="6"/>
      <c r="D77" s="7"/>
      <c r="E77" s="6"/>
      <c r="F77" s="6"/>
      <c r="G77" s="6"/>
      <c r="H77" s="6"/>
      <c r="I77" s="6"/>
      <c r="J77" s="6"/>
    </row>
    <row r="78" spans="1:13" ht="12.75" customHeight="1" x14ac:dyDescent="0.25">
      <c r="A78" s="31" t="s">
        <v>361</v>
      </c>
      <c r="B78" s="18" t="s">
        <v>53</v>
      </c>
      <c r="C78" s="6">
        <v>5</v>
      </c>
      <c r="D78" s="7">
        <v>2.2000000000000002</v>
      </c>
      <c r="E78" s="6">
        <v>3</v>
      </c>
      <c r="F78" s="6">
        <v>1</v>
      </c>
      <c r="G78" s="6">
        <v>0</v>
      </c>
      <c r="H78" s="6">
        <v>0</v>
      </c>
      <c r="I78" s="6">
        <v>0</v>
      </c>
      <c r="J78" s="6">
        <v>1</v>
      </c>
    </row>
    <row r="79" spans="1:13" ht="12.75" customHeight="1" x14ac:dyDescent="0.25">
      <c r="B79" s="18" t="s">
        <v>200</v>
      </c>
      <c r="C79" s="6">
        <v>5</v>
      </c>
      <c r="D79" s="7">
        <v>2.2000000000000002</v>
      </c>
      <c r="E79" s="6">
        <v>3</v>
      </c>
      <c r="F79" s="6">
        <v>1</v>
      </c>
      <c r="G79" s="6">
        <v>0</v>
      </c>
      <c r="H79" s="6">
        <v>0</v>
      </c>
      <c r="I79" s="6">
        <v>0</v>
      </c>
      <c r="J79" s="6">
        <v>1</v>
      </c>
    </row>
    <row r="80" spans="1:13" ht="12.75" customHeight="1" x14ac:dyDescent="0.25">
      <c r="B80" s="18"/>
      <c r="C80" s="6"/>
      <c r="D80" s="7"/>
      <c r="E80" s="6"/>
      <c r="F80" s="6"/>
      <c r="G80" s="6"/>
      <c r="H80" s="6"/>
      <c r="I80" s="6"/>
      <c r="J80" s="6"/>
    </row>
    <row r="81" spans="1:12" ht="12.75" customHeight="1" x14ac:dyDescent="0.25">
      <c r="A81" s="31" t="s">
        <v>362</v>
      </c>
      <c r="B81" s="18" t="s">
        <v>52</v>
      </c>
      <c r="C81" s="6">
        <v>3</v>
      </c>
      <c r="D81" s="7">
        <v>3.3</v>
      </c>
      <c r="E81" s="6">
        <v>0</v>
      </c>
      <c r="F81" s="6">
        <v>1</v>
      </c>
      <c r="G81" s="6">
        <v>1</v>
      </c>
      <c r="H81" s="6">
        <v>0</v>
      </c>
      <c r="I81" s="6">
        <v>1</v>
      </c>
      <c r="J81" s="6">
        <v>0</v>
      </c>
    </row>
    <row r="82" spans="1:12" ht="12.75" customHeight="1" x14ac:dyDescent="0.25">
      <c r="B82" s="18" t="s">
        <v>53</v>
      </c>
      <c r="C82" s="6">
        <v>1</v>
      </c>
      <c r="D82" s="7">
        <v>3</v>
      </c>
      <c r="E82" s="6">
        <v>0</v>
      </c>
      <c r="F82" s="6">
        <v>0</v>
      </c>
      <c r="G82" s="6">
        <v>1</v>
      </c>
      <c r="H82" s="6">
        <v>0</v>
      </c>
      <c r="I82" s="6">
        <v>0</v>
      </c>
      <c r="J82" s="6">
        <v>0</v>
      </c>
    </row>
    <row r="83" spans="1:12" ht="12.75" customHeight="1" x14ac:dyDescent="0.25">
      <c r="B83" s="18" t="s">
        <v>200</v>
      </c>
      <c r="C83" s="6">
        <v>4</v>
      </c>
      <c r="D83" s="7">
        <v>3.25</v>
      </c>
      <c r="E83" s="6">
        <v>0</v>
      </c>
      <c r="F83" s="6">
        <v>1</v>
      </c>
      <c r="G83" s="6">
        <v>2</v>
      </c>
      <c r="H83" s="6">
        <v>0</v>
      </c>
      <c r="I83" s="6">
        <v>1</v>
      </c>
      <c r="J83" s="6">
        <v>0</v>
      </c>
    </row>
    <row r="84" spans="1:12" ht="12.75" customHeight="1" x14ac:dyDescent="0.25">
      <c r="B84" s="18"/>
      <c r="C84" s="6"/>
      <c r="D84" s="7"/>
      <c r="E84" s="6"/>
      <c r="F84" s="6"/>
      <c r="G84" s="6"/>
      <c r="H84" s="6"/>
      <c r="I84" s="6"/>
      <c r="J84" s="6"/>
    </row>
    <row r="85" spans="1:12" ht="12.75" customHeight="1" x14ac:dyDescent="0.25">
      <c r="A85" s="34">
        <v>2012</v>
      </c>
      <c r="B85" s="3" t="s">
        <v>53</v>
      </c>
      <c r="C85" s="35">
        <v>1</v>
      </c>
      <c r="D85" s="35">
        <v>1</v>
      </c>
      <c r="E85" s="35">
        <v>1</v>
      </c>
      <c r="F85" s="35">
        <v>0</v>
      </c>
      <c r="G85" s="35">
        <v>0</v>
      </c>
      <c r="H85" s="35">
        <v>0</v>
      </c>
      <c r="I85" s="35">
        <v>0</v>
      </c>
      <c r="J85" s="35">
        <v>0</v>
      </c>
    </row>
    <row r="86" spans="1:12" ht="12.75" customHeight="1" x14ac:dyDescent="0.25">
      <c r="B86" s="3" t="s">
        <v>200</v>
      </c>
      <c r="C86" s="35">
        <v>1</v>
      </c>
      <c r="D86" s="35">
        <v>1</v>
      </c>
      <c r="E86" s="35">
        <v>1</v>
      </c>
      <c r="F86" s="35">
        <v>0</v>
      </c>
      <c r="G86" s="35">
        <v>0</v>
      </c>
      <c r="H86" s="35">
        <v>0</v>
      </c>
      <c r="I86" s="35">
        <v>0</v>
      </c>
      <c r="J86" s="35">
        <v>0</v>
      </c>
    </row>
    <row r="87" spans="1:12" ht="12.75" customHeight="1" x14ac:dyDescent="0.25">
      <c r="A87" s="9"/>
      <c r="B87" s="36"/>
      <c r="C87" s="33"/>
      <c r="D87" s="37"/>
      <c r="E87" s="33"/>
      <c r="F87" s="33"/>
      <c r="G87" s="33"/>
      <c r="H87" s="33"/>
      <c r="I87" s="33"/>
      <c r="J87" s="33"/>
    </row>
    <row r="88" spans="1:12" ht="25.5" customHeight="1" x14ac:dyDescent="0.25">
      <c r="A88" s="114" t="s">
        <v>319</v>
      </c>
      <c r="B88" s="90"/>
      <c r="C88" s="90"/>
      <c r="D88" s="90"/>
      <c r="E88" s="90"/>
      <c r="F88" s="90"/>
      <c r="G88" s="90"/>
      <c r="H88" s="90"/>
      <c r="I88" s="90"/>
      <c r="J88" s="90"/>
      <c r="K88" s="91"/>
      <c r="L88" s="91"/>
    </row>
    <row r="89" spans="1:12" ht="15" customHeight="1" x14ac:dyDescent="0.25">
      <c r="A89" s="91" t="s">
        <v>8</v>
      </c>
      <c r="B89" s="91"/>
      <c r="C89" s="91"/>
      <c r="D89" s="91"/>
      <c r="E89" s="91"/>
      <c r="F89" s="91"/>
      <c r="G89" s="91"/>
      <c r="H89" s="91"/>
      <c r="I89" s="91"/>
      <c r="J89" s="91"/>
      <c r="K89" s="91"/>
      <c r="L89" s="91"/>
    </row>
    <row r="90" spans="1:12" ht="12.75" customHeight="1" x14ac:dyDescent="0.25"/>
    <row r="91" spans="1:12" ht="54.75" customHeight="1" x14ac:dyDescent="0.25">
      <c r="A91" s="91" t="s">
        <v>387</v>
      </c>
      <c r="B91" s="91"/>
      <c r="C91" s="91"/>
      <c r="D91" s="91"/>
      <c r="E91" s="91"/>
      <c r="F91" s="91"/>
      <c r="G91" s="91"/>
      <c r="H91" s="91"/>
      <c r="I91" s="91"/>
      <c r="J91" s="91"/>
      <c r="K91" s="91"/>
      <c r="L91" s="91"/>
    </row>
  </sheetData>
  <customSheetViews>
    <customSheetView guid="{82E1E6FF-4744-45C2-A887-EF954EEA3376}" hiddenRows="1" showRuler="0" topLeftCell="A55">
      <selection activeCell="A80" sqref="A80"/>
      <pageMargins left="0.75" right="0.75" top="1" bottom="1" header="0.5" footer="0.5"/>
      <pageSetup orientation="portrait" horizontalDpi="300" verticalDpi="300" r:id="rId1"/>
      <headerFooter alignWithMargins="0"/>
    </customSheetView>
    <customSheetView guid="{D50CD8CE-D074-4439-B052-6E87EDCA84D2}" hiddenRows="1" showRuler="0" topLeftCell="A55">
      <selection activeCell="A80" sqref="A80"/>
      <pageMargins left="0.75" right="0.75" top="1" bottom="1" header="0.5" footer="0.5"/>
      <pageSetup orientation="portrait" horizontalDpi="300" verticalDpi="300" r:id="rId2"/>
      <headerFooter alignWithMargins="0"/>
    </customSheetView>
  </customSheetViews>
  <mergeCells count="4">
    <mergeCell ref="E3:J3"/>
    <mergeCell ref="A89:L89"/>
    <mergeCell ref="A88:L88"/>
    <mergeCell ref="A91:L91"/>
  </mergeCells>
  <phoneticPr fontId="0" type="noConversion"/>
  <pageMargins left="0.5" right="0.5" top="1" bottom="1" header="0.5" footer="0.5"/>
  <pageSetup scale="95"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rowBreaks count="1" manualBreakCount="1">
    <brk id="48" max="11" man="1"/>
  </rowBreaks>
  <legacyDrawingHF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H36"/>
  <sheetViews>
    <sheetView view="pageLayout" zoomScale="70" zoomScaleNormal="100" zoomScalePageLayoutView="70" workbookViewId="0">
      <selection activeCell="C27" sqref="C27"/>
    </sheetView>
  </sheetViews>
  <sheetFormatPr defaultColWidth="9.33203125" defaultRowHeight="13.2" x14ac:dyDescent="0.25"/>
  <cols>
    <col min="1" max="1" width="10.77734375" style="3" customWidth="1"/>
    <col min="2" max="3" width="20.77734375" style="3" customWidth="1"/>
    <col min="4" max="16384" width="9.33203125" style="3"/>
  </cols>
  <sheetData>
    <row r="1" spans="1:3" x14ac:dyDescent="0.25">
      <c r="A1" s="3" t="s">
        <v>205</v>
      </c>
      <c r="B1" s="3" t="s">
        <v>435</v>
      </c>
    </row>
    <row r="2" spans="1:3" ht="13.8" thickBot="1" x14ac:dyDescent="0.3"/>
    <row r="3" spans="1:3" ht="65.099999999999994" customHeight="1" x14ac:dyDescent="0.25">
      <c r="A3" s="79" t="s">
        <v>19</v>
      </c>
      <c r="B3" s="80" t="s">
        <v>206</v>
      </c>
      <c r="C3" s="80" t="s">
        <v>207</v>
      </c>
    </row>
    <row r="4" spans="1:3" x14ac:dyDescent="0.25">
      <c r="A4" s="14" t="s">
        <v>27</v>
      </c>
      <c r="B4" s="6">
        <v>403</v>
      </c>
      <c r="C4" s="6">
        <v>59.1</v>
      </c>
    </row>
    <row r="5" spans="1:3" x14ac:dyDescent="0.25">
      <c r="A5" s="14" t="s">
        <v>28</v>
      </c>
      <c r="B5" s="6">
        <v>390</v>
      </c>
      <c r="C5" s="6">
        <v>63.1</v>
      </c>
    </row>
    <row r="6" spans="1:3" x14ac:dyDescent="0.25">
      <c r="A6" s="14" t="s">
        <v>29</v>
      </c>
      <c r="B6" s="6">
        <v>400</v>
      </c>
      <c r="C6" s="6">
        <v>58.9</v>
      </c>
    </row>
    <row r="7" spans="1:3" x14ac:dyDescent="0.25">
      <c r="A7" s="14" t="s">
        <v>30</v>
      </c>
      <c r="B7" s="6">
        <v>376</v>
      </c>
      <c r="C7" s="6">
        <v>63.6</v>
      </c>
    </row>
    <row r="8" spans="1:3" x14ac:dyDescent="0.25">
      <c r="A8" s="14" t="s">
        <v>31</v>
      </c>
      <c r="B8" s="6">
        <v>388</v>
      </c>
      <c r="C8" s="6">
        <v>58.5</v>
      </c>
    </row>
    <row r="9" spans="1:3" x14ac:dyDescent="0.25">
      <c r="A9" s="14" t="s">
        <v>32</v>
      </c>
      <c r="B9" s="6">
        <v>401</v>
      </c>
      <c r="C9" s="6">
        <v>67.7</v>
      </c>
    </row>
    <row r="10" spans="1:3" x14ac:dyDescent="0.25">
      <c r="A10" s="14" t="s">
        <v>33</v>
      </c>
      <c r="B10" s="6">
        <v>397</v>
      </c>
      <c r="C10" s="6">
        <v>72.2</v>
      </c>
    </row>
    <row r="11" spans="1:3" x14ac:dyDescent="0.25">
      <c r="A11" s="14" t="s">
        <v>34</v>
      </c>
      <c r="B11" s="6">
        <v>389</v>
      </c>
      <c r="C11" s="6">
        <v>77.3</v>
      </c>
    </row>
    <row r="12" spans="1:3" x14ac:dyDescent="0.25">
      <c r="A12" s="14" t="s">
        <v>35</v>
      </c>
      <c r="B12" s="6">
        <v>373</v>
      </c>
      <c r="C12" s="6">
        <v>77.8</v>
      </c>
    </row>
    <row r="13" spans="1:3" x14ac:dyDescent="0.25">
      <c r="A13" s="14" t="s">
        <v>36</v>
      </c>
      <c r="B13" s="6">
        <v>383</v>
      </c>
      <c r="C13" s="6">
        <v>66.400000000000006</v>
      </c>
    </row>
    <row r="14" spans="1:3" x14ac:dyDescent="0.25">
      <c r="A14" s="14" t="s">
        <v>37</v>
      </c>
      <c r="B14" s="6">
        <v>381</v>
      </c>
      <c r="C14" s="6">
        <v>71.900000000000006</v>
      </c>
    </row>
    <row r="15" spans="1:3" x14ac:dyDescent="0.25">
      <c r="A15" s="14" t="s">
        <v>38</v>
      </c>
      <c r="B15" s="6">
        <v>377</v>
      </c>
      <c r="C15" s="7">
        <v>78</v>
      </c>
    </row>
    <row r="16" spans="1:3" x14ac:dyDescent="0.25">
      <c r="A16" s="14" t="s">
        <v>39</v>
      </c>
      <c r="B16" s="6">
        <v>392</v>
      </c>
      <c r="C16" s="6">
        <v>72.900000000000006</v>
      </c>
    </row>
    <row r="17" spans="1:5" x14ac:dyDescent="0.25">
      <c r="A17" s="14" t="s">
        <v>40</v>
      </c>
      <c r="B17" s="6">
        <v>383</v>
      </c>
      <c r="C17" s="6">
        <v>68.900000000000006</v>
      </c>
    </row>
    <row r="18" spans="1:5" x14ac:dyDescent="0.25">
      <c r="A18" s="14" t="s">
        <v>41</v>
      </c>
      <c r="B18" s="6">
        <v>406</v>
      </c>
      <c r="C18" s="6">
        <v>74.599999999999994</v>
      </c>
    </row>
    <row r="19" spans="1:5" x14ac:dyDescent="0.25">
      <c r="A19" s="14" t="s">
        <v>42</v>
      </c>
      <c r="B19" s="6">
        <v>391</v>
      </c>
      <c r="C19" s="6">
        <v>86.4</v>
      </c>
    </row>
    <row r="20" spans="1:5" x14ac:dyDescent="0.25">
      <c r="A20" s="14" t="s">
        <v>43</v>
      </c>
      <c r="B20" s="6">
        <v>407</v>
      </c>
      <c r="C20" s="6">
        <v>88.5</v>
      </c>
    </row>
    <row r="21" spans="1:5" x14ac:dyDescent="0.25">
      <c r="A21" s="14" t="s">
        <v>44</v>
      </c>
      <c r="B21" s="6">
        <v>406</v>
      </c>
      <c r="C21" s="6">
        <v>76.400000000000006</v>
      </c>
    </row>
    <row r="22" spans="1:5" x14ac:dyDescent="0.25">
      <c r="A22" s="14" t="s">
        <v>45</v>
      </c>
      <c r="B22" s="6">
        <v>349</v>
      </c>
      <c r="C22" s="6">
        <v>65.599999999999994</v>
      </c>
    </row>
    <row r="23" spans="1:5" x14ac:dyDescent="0.25">
      <c r="A23" s="14" t="s">
        <v>46</v>
      </c>
      <c r="B23" s="6">
        <v>383</v>
      </c>
      <c r="C23" s="6">
        <v>64.5</v>
      </c>
    </row>
    <row r="24" spans="1:5" x14ac:dyDescent="0.25">
      <c r="A24" s="14" t="s">
        <v>47</v>
      </c>
      <c r="B24" s="6">
        <v>383</v>
      </c>
      <c r="C24" s="6">
        <v>73.599999999999994</v>
      </c>
    </row>
    <row r="25" spans="1:5" x14ac:dyDescent="0.25">
      <c r="A25" s="5">
        <v>1998</v>
      </c>
      <c r="B25" s="6">
        <v>401</v>
      </c>
      <c r="C25" s="6">
        <v>75.599999999999994</v>
      </c>
    </row>
    <row r="26" spans="1:5" x14ac:dyDescent="0.25">
      <c r="A26" s="5">
        <v>2000</v>
      </c>
      <c r="B26" s="6">
        <v>400</v>
      </c>
      <c r="C26" s="6">
        <v>77.3</v>
      </c>
    </row>
    <row r="27" spans="1:5" ht="15.6" x14ac:dyDescent="0.25">
      <c r="A27" s="29">
        <v>2002</v>
      </c>
      <c r="B27" s="6" t="s">
        <v>389</v>
      </c>
      <c r="C27" s="6">
        <v>85.4</v>
      </c>
    </row>
    <row r="28" spans="1:5" x14ac:dyDescent="0.25">
      <c r="A28" s="29">
        <v>2004</v>
      </c>
      <c r="B28" s="6">
        <v>402</v>
      </c>
      <c r="C28" s="6">
        <v>81.599999999999994</v>
      </c>
    </row>
    <row r="29" spans="1:5" x14ac:dyDescent="0.25">
      <c r="A29" s="29">
        <v>2006</v>
      </c>
      <c r="B29" s="6">
        <v>403</v>
      </c>
      <c r="C29" s="6">
        <v>80.900000000000006</v>
      </c>
    </row>
    <row r="30" spans="1:5" x14ac:dyDescent="0.25">
      <c r="A30" s="30" t="s">
        <v>361</v>
      </c>
      <c r="B30" s="6">
        <v>399</v>
      </c>
      <c r="C30" s="6">
        <v>78.400000000000006</v>
      </c>
    </row>
    <row r="31" spans="1:5" x14ac:dyDescent="0.25">
      <c r="A31" s="31" t="s">
        <v>362</v>
      </c>
      <c r="B31" s="6">
        <v>390</v>
      </c>
      <c r="C31" s="6">
        <v>70.8</v>
      </c>
      <c r="D31" s="10"/>
      <c r="E31" s="10"/>
    </row>
    <row r="32" spans="1:5" x14ac:dyDescent="0.25">
      <c r="A32" s="70">
        <v>2012</v>
      </c>
      <c r="B32" s="6">
        <v>378</v>
      </c>
      <c r="C32" s="6">
        <v>68.8</v>
      </c>
      <c r="D32" s="10"/>
      <c r="E32" s="10"/>
    </row>
    <row r="33" spans="1:8" x14ac:dyDescent="0.25">
      <c r="A33" s="32"/>
      <c r="B33" s="33"/>
      <c r="C33" s="33"/>
      <c r="D33" s="10"/>
      <c r="E33" s="10"/>
    </row>
    <row r="34" spans="1:8" ht="25.5" customHeight="1" x14ac:dyDescent="0.25">
      <c r="A34" s="94" t="s">
        <v>0</v>
      </c>
      <c r="B34" s="90"/>
      <c r="C34" s="90"/>
      <c r="D34" s="90"/>
      <c r="E34" s="90"/>
      <c r="F34" s="91"/>
      <c r="G34" s="91"/>
      <c r="H34" s="91"/>
    </row>
    <row r="36" spans="1:8" s="4" customFormat="1" ht="63.75" customHeight="1" x14ac:dyDescent="0.25">
      <c r="A36" s="91" t="s">
        <v>461</v>
      </c>
      <c r="B36" s="91"/>
      <c r="C36" s="91"/>
      <c r="D36" s="91"/>
      <c r="E36" s="91"/>
      <c r="F36" s="91"/>
      <c r="G36" s="91"/>
      <c r="H36" s="91"/>
    </row>
  </sheetData>
  <customSheetViews>
    <customSheetView guid="{82E1E6FF-4744-45C2-A887-EF954EEA3376}" showRuler="0">
      <selection activeCell="C38" sqref="C38"/>
      <pageMargins left="0.75" right="0.75" top="1" bottom="1" header="0.5" footer="0.5"/>
      <pageSetup orientation="portrait" horizontalDpi="300" verticalDpi="300" r:id="rId1"/>
      <headerFooter alignWithMargins="0"/>
    </customSheetView>
    <customSheetView guid="{D50CD8CE-D074-4439-B052-6E87EDCA84D2}" showRuler="0">
      <selection activeCell="C38" sqref="C38"/>
      <pageMargins left="0.75" right="0.75" top="1" bottom="1" header="0.5" footer="0.5"/>
      <pageSetup orientation="portrait" horizontalDpi="300" verticalDpi="300" r:id="rId2"/>
      <headerFooter alignWithMargins="0"/>
    </customSheetView>
  </customSheetViews>
  <mergeCells count="2">
    <mergeCell ref="A34:H34"/>
    <mergeCell ref="A36:H36"/>
  </mergeCells>
  <phoneticPr fontId="0" type="noConversion"/>
  <pageMargins left="0.5" right="0.5" top="1" bottom="1" header="0.5" footer="0.5"/>
  <pageSetup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legacyDrawingHF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H23"/>
  <sheetViews>
    <sheetView tabSelected="1" view="pageLayout" zoomScale="70" zoomScaleNormal="100" zoomScalePageLayoutView="70" workbookViewId="0">
      <selection activeCell="G26" sqref="G26"/>
    </sheetView>
  </sheetViews>
  <sheetFormatPr defaultColWidth="9.33203125" defaultRowHeight="13.2" x14ac:dyDescent="0.25"/>
  <cols>
    <col min="1" max="1" width="12.77734375" style="3" customWidth="1"/>
    <col min="2" max="2" width="14.109375" style="3" customWidth="1"/>
    <col min="3" max="5" width="13.77734375" style="3" customWidth="1"/>
    <col min="6" max="16384" width="9.33203125" style="3"/>
  </cols>
  <sheetData>
    <row r="1" spans="1:8" x14ac:dyDescent="0.25">
      <c r="A1" s="3" t="s">
        <v>208</v>
      </c>
      <c r="B1" s="91" t="s">
        <v>364</v>
      </c>
      <c r="C1" s="91"/>
      <c r="D1" s="91"/>
      <c r="E1" s="91"/>
      <c r="F1" s="91"/>
      <c r="G1" s="91"/>
      <c r="H1" s="91"/>
    </row>
    <row r="2" spans="1:8" ht="13.8" thickBot="1" x14ac:dyDescent="0.3"/>
    <row r="3" spans="1:8" ht="40.5" customHeight="1" x14ac:dyDescent="0.25">
      <c r="A3" s="73"/>
      <c r="B3" s="73"/>
      <c r="C3" s="97" t="s">
        <v>476</v>
      </c>
      <c r="D3" s="97"/>
      <c r="E3" s="97"/>
    </row>
    <row r="4" spans="1:8" ht="65.099999999999994" customHeight="1" x14ac:dyDescent="0.25">
      <c r="A4" s="88" t="s">
        <v>209</v>
      </c>
      <c r="B4" s="75" t="s">
        <v>206</v>
      </c>
      <c r="C4" s="74" t="s">
        <v>210</v>
      </c>
      <c r="D4" s="74" t="s">
        <v>211</v>
      </c>
      <c r="E4" s="74" t="s">
        <v>212</v>
      </c>
    </row>
    <row r="5" spans="1:8" x14ac:dyDescent="0.25">
      <c r="A5" s="14" t="s">
        <v>213</v>
      </c>
      <c r="B5" s="6">
        <v>61</v>
      </c>
      <c r="C5" s="7">
        <v>100</v>
      </c>
      <c r="D5" s="6">
        <v>22.9</v>
      </c>
      <c r="E5" s="6">
        <v>39.299999999999997</v>
      </c>
    </row>
    <row r="6" spans="1:8" x14ac:dyDescent="0.25">
      <c r="A6" s="14" t="s">
        <v>214</v>
      </c>
      <c r="B6" s="6">
        <v>76</v>
      </c>
      <c r="C6" s="7">
        <v>100</v>
      </c>
      <c r="D6" s="6">
        <v>18.3</v>
      </c>
      <c r="E6" s="6">
        <v>35.5</v>
      </c>
    </row>
    <row r="7" spans="1:8" x14ac:dyDescent="0.25">
      <c r="A7" s="14" t="s">
        <v>215</v>
      </c>
      <c r="B7" s="6">
        <v>84</v>
      </c>
      <c r="C7" s="7">
        <v>95.5</v>
      </c>
      <c r="D7" s="6">
        <v>24.2</v>
      </c>
      <c r="E7" s="6">
        <v>42.9</v>
      </c>
    </row>
    <row r="8" spans="1:8" x14ac:dyDescent="0.25">
      <c r="A8" s="14" t="s">
        <v>216</v>
      </c>
      <c r="B8" s="6">
        <v>86</v>
      </c>
      <c r="C8" s="7">
        <v>70</v>
      </c>
      <c r="D8" s="6">
        <v>36.4</v>
      </c>
      <c r="E8" s="6">
        <v>44.2</v>
      </c>
    </row>
    <row r="9" spans="1:8" x14ac:dyDescent="0.25">
      <c r="A9" s="14" t="s">
        <v>217</v>
      </c>
      <c r="B9" s="6">
        <v>74</v>
      </c>
      <c r="C9" s="7">
        <v>71.400000000000006</v>
      </c>
      <c r="D9" s="6">
        <v>38.299999999999997</v>
      </c>
      <c r="E9" s="6">
        <v>44.6</v>
      </c>
    </row>
    <row r="10" spans="1:8" x14ac:dyDescent="0.25">
      <c r="A10" s="14" t="s">
        <v>218</v>
      </c>
      <c r="B10" s="6">
        <v>70</v>
      </c>
      <c r="C10" s="7">
        <v>57.1</v>
      </c>
      <c r="D10" s="6">
        <v>37.5</v>
      </c>
      <c r="E10" s="6">
        <v>41.4</v>
      </c>
    </row>
    <row r="11" spans="1:8" ht="15.6" x14ac:dyDescent="0.25">
      <c r="A11" s="14" t="s">
        <v>388</v>
      </c>
      <c r="B11" s="6">
        <v>84</v>
      </c>
      <c r="C11" s="7">
        <v>63.3</v>
      </c>
      <c r="D11" s="6">
        <v>51.9</v>
      </c>
      <c r="E11" s="6">
        <v>54.1</v>
      </c>
    </row>
    <row r="12" spans="1:8" x14ac:dyDescent="0.25">
      <c r="A12" s="14" t="s">
        <v>219</v>
      </c>
      <c r="B12" s="6">
        <v>87</v>
      </c>
      <c r="C12" s="7">
        <v>68.2</v>
      </c>
      <c r="D12" s="6">
        <v>53.9</v>
      </c>
      <c r="E12" s="6">
        <v>57.5</v>
      </c>
    </row>
    <row r="13" spans="1:8" x14ac:dyDescent="0.25">
      <c r="A13" s="14" t="s">
        <v>285</v>
      </c>
      <c r="B13" s="6">
        <v>72</v>
      </c>
      <c r="C13" s="7">
        <v>50</v>
      </c>
      <c r="D13" s="6">
        <v>32.1</v>
      </c>
      <c r="E13" s="6">
        <v>36.6</v>
      </c>
    </row>
    <row r="14" spans="1:8" s="10" customFormat="1" x14ac:dyDescent="0.25">
      <c r="A14" s="18" t="s">
        <v>308</v>
      </c>
      <c r="B14" s="6">
        <v>85</v>
      </c>
      <c r="C14" s="7">
        <v>51.5</v>
      </c>
      <c r="D14" s="6">
        <v>62.3</v>
      </c>
      <c r="E14" s="6">
        <v>57.6</v>
      </c>
    </row>
    <row r="15" spans="1:8" x14ac:dyDescent="0.25">
      <c r="A15" s="21" t="s">
        <v>363</v>
      </c>
      <c r="B15" s="16">
        <v>83</v>
      </c>
      <c r="C15" s="8">
        <v>61.5</v>
      </c>
      <c r="D15" s="16">
        <v>69</v>
      </c>
      <c r="E15" s="16">
        <v>68.5</v>
      </c>
    </row>
    <row r="17" spans="1:8" x14ac:dyDescent="0.25">
      <c r="A17" s="28"/>
      <c r="B17" s="6"/>
      <c r="C17" s="7"/>
      <c r="D17" s="6"/>
      <c r="E17" s="6"/>
    </row>
    <row r="18" spans="1:8" x14ac:dyDescent="0.25">
      <c r="A18" s="103" t="s">
        <v>1</v>
      </c>
      <c r="B18" s="93"/>
      <c r="C18" s="93"/>
      <c r="D18" s="93"/>
      <c r="E18" s="93"/>
      <c r="F18" s="93"/>
      <c r="G18" s="93"/>
      <c r="H18" s="93"/>
    </row>
    <row r="19" spans="1:8" x14ac:dyDescent="0.25">
      <c r="A19" s="93"/>
      <c r="B19" s="93"/>
      <c r="C19" s="93"/>
      <c r="D19" s="93"/>
      <c r="E19" s="93"/>
      <c r="F19" s="93"/>
      <c r="G19" s="93"/>
      <c r="H19" s="93"/>
    </row>
    <row r="20" spans="1:8" x14ac:dyDescent="0.25">
      <c r="A20" s="93" t="s">
        <v>2</v>
      </c>
      <c r="B20" s="93"/>
      <c r="C20" s="93"/>
      <c r="D20" s="93"/>
      <c r="E20" s="93"/>
      <c r="F20" s="93"/>
      <c r="G20" s="93"/>
      <c r="H20" s="93"/>
    </row>
    <row r="21" spans="1:8" ht="25.5" customHeight="1" x14ac:dyDescent="0.25">
      <c r="A21" s="93"/>
      <c r="B21" s="93"/>
      <c r="C21" s="93"/>
      <c r="D21" s="93"/>
      <c r="E21" s="93"/>
      <c r="F21" s="93"/>
      <c r="G21" s="93"/>
      <c r="H21" s="93"/>
    </row>
    <row r="23" spans="1:8" ht="54.75" customHeight="1" x14ac:dyDescent="0.25">
      <c r="A23" s="91" t="s">
        <v>387</v>
      </c>
      <c r="B23" s="91"/>
      <c r="C23" s="91"/>
      <c r="D23" s="91"/>
      <c r="E23" s="91"/>
      <c r="F23" s="91"/>
      <c r="G23" s="91"/>
      <c r="H23" s="91"/>
    </row>
  </sheetData>
  <customSheetViews>
    <customSheetView guid="{82E1E6FF-4744-45C2-A887-EF954EEA3376}" showRuler="0">
      <selection activeCell="I6" sqref="I6"/>
      <pageMargins left="0.75" right="0.75" top="1" bottom="1" header="0.5" footer="0.5"/>
      <pageSetup orientation="portrait" horizontalDpi="300" verticalDpi="300" r:id="rId1"/>
      <headerFooter alignWithMargins="0"/>
    </customSheetView>
    <customSheetView guid="{D50CD8CE-D074-4439-B052-6E87EDCA84D2}" showRuler="0">
      <selection activeCell="I6" sqref="I6"/>
      <pageMargins left="0.75" right="0.75" top="1" bottom="1" header="0.5" footer="0.5"/>
      <pageSetup orientation="portrait" horizontalDpi="300" verticalDpi="300" r:id="rId2"/>
      <headerFooter alignWithMargins="0"/>
    </customSheetView>
  </customSheetViews>
  <mergeCells count="5">
    <mergeCell ref="A23:H23"/>
    <mergeCell ref="B1:H1"/>
    <mergeCell ref="C3:E3"/>
    <mergeCell ref="A18:H19"/>
    <mergeCell ref="A20:H21"/>
  </mergeCells>
  <phoneticPr fontId="0" type="noConversion"/>
  <pageMargins left="0.5" right="0.5" top="1" bottom="1" header="0.5" footer="0.5"/>
  <pageSetup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legacyDrawingHF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G8"/>
  <sheetViews>
    <sheetView view="pageLayout" topLeftCell="A16" zoomScaleNormal="100" workbookViewId="0">
      <selection activeCell="E37" sqref="E36:E37"/>
    </sheetView>
  </sheetViews>
  <sheetFormatPr defaultColWidth="9.33203125" defaultRowHeight="13.2" x14ac:dyDescent="0.25"/>
  <cols>
    <col min="1" max="1" width="11.44140625" style="3" customWidth="1"/>
    <col min="2" max="2" width="12.77734375" style="3" customWidth="1"/>
    <col min="3" max="3" width="13.6640625" style="3" customWidth="1"/>
    <col min="4" max="4" width="1.77734375" style="3" customWidth="1"/>
    <col min="5" max="5" width="12.77734375" style="3" customWidth="1"/>
    <col min="6" max="6" width="14.109375" style="3" customWidth="1"/>
    <col min="7" max="16384" width="9.33203125" style="3"/>
  </cols>
  <sheetData>
    <row r="1" spans="1:7" x14ac:dyDescent="0.25">
      <c r="A1" s="3" t="s">
        <v>486</v>
      </c>
      <c r="B1" s="3" t="s">
        <v>460</v>
      </c>
    </row>
    <row r="2" spans="1:7" ht="13.8" thickBot="1" x14ac:dyDescent="0.3"/>
    <row r="3" spans="1:7" ht="41.25" customHeight="1" x14ac:dyDescent="0.25">
      <c r="A3" s="89"/>
      <c r="B3" s="97" t="s">
        <v>339</v>
      </c>
      <c r="C3" s="97"/>
      <c r="D3" s="72"/>
      <c r="E3" s="97" t="s">
        <v>338</v>
      </c>
      <c r="F3" s="97"/>
    </row>
    <row r="4" spans="1:7" x14ac:dyDescent="0.25">
      <c r="A4" s="16" t="s">
        <v>220</v>
      </c>
      <c r="B4" s="16" t="s">
        <v>221</v>
      </c>
      <c r="C4" s="16" t="s">
        <v>222</v>
      </c>
      <c r="D4" s="16"/>
      <c r="E4" s="16" t="s">
        <v>221</v>
      </c>
      <c r="F4" s="16" t="s">
        <v>222</v>
      </c>
    </row>
    <row r="5" spans="1:7" x14ac:dyDescent="0.25">
      <c r="A5" s="18" t="s">
        <v>100</v>
      </c>
      <c r="B5" s="35">
        <v>169</v>
      </c>
      <c r="C5" s="35">
        <v>38.9</v>
      </c>
      <c r="D5" s="35"/>
      <c r="E5" s="35">
        <v>78</v>
      </c>
      <c r="F5" s="35">
        <v>17.899999999999999</v>
      </c>
    </row>
    <row r="6" spans="1:7" ht="13.8" thickBot="1" x14ac:dyDescent="0.3">
      <c r="A6" s="27" t="s">
        <v>101</v>
      </c>
      <c r="B6" s="69">
        <v>56</v>
      </c>
      <c r="C6" s="69">
        <v>56</v>
      </c>
      <c r="D6" s="69"/>
      <c r="E6" s="69">
        <v>32</v>
      </c>
      <c r="F6" s="69">
        <v>32</v>
      </c>
    </row>
    <row r="8" spans="1:7" ht="96.75" customHeight="1" x14ac:dyDescent="0.25">
      <c r="A8" s="115" t="s">
        <v>467</v>
      </c>
      <c r="B8" s="115"/>
      <c r="C8" s="115"/>
      <c r="D8" s="115"/>
      <c r="E8" s="115"/>
      <c r="F8" s="115"/>
      <c r="G8" s="68"/>
    </row>
  </sheetData>
  <customSheetViews>
    <customSheetView guid="{82E1E6FF-4744-45C2-A887-EF954EEA3376}" showRuler="0">
      <selection activeCell="A20" sqref="A20"/>
      <pageMargins left="0.75" right="0.75" top="1" bottom="1" header="0.5" footer="0.5"/>
      <pageSetup orientation="portrait" horizontalDpi="300" verticalDpi="300" r:id="rId1"/>
      <headerFooter alignWithMargins="0"/>
    </customSheetView>
    <customSheetView guid="{D50CD8CE-D074-4439-B052-6E87EDCA84D2}" showRuler="0">
      <selection activeCell="A20" sqref="A20"/>
      <pageMargins left="0.75" right="0.75" top="1" bottom="1" header="0.5" footer="0.5"/>
      <pageSetup orientation="portrait" horizontalDpi="300" verticalDpi="300" r:id="rId2"/>
      <headerFooter alignWithMargins="0"/>
    </customSheetView>
  </customSheetViews>
  <mergeCells count="3">
    <mergeCell ref="B3:C3"/>
    <mergeCell ref="E3:F3"/>
    <mergeCell ref="A8:F8"/>
  </mergeCells>
  <phoneticPr fontId="0" type="noConversion"/>
  <pageMargins left="0.5" right="0.5" top="1" bottom="1" header="0.5" footer="0.5"/>
  <pageSetup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legacyDrawingHF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I49"/>
  <sheetViews>
    <sheetView view="pageBreakPreview" zoomScale="60" zoomScaleNormal="100" zoomScalePageLayoutView="70" workbookViewId="0">
      <selection activeCell="G36" sqref="G36"/>
    </sheetView>
  </sheetViews>
  <sheetFormatPr defaultColWidth="9.33203125" defaultRowHeight="13.2" x14ac:dyDescent="0.25"/>
  <cols>
    <col min="1" max="1" width="20.77734375" style="3" customWidth="1"/>
    <col min="2" max="2" width="10.6640625" style="3" customWidth="1"/>
    <col min="3" max="3" width="11.77734375" style="3" customWidth="1"/>
    <col min="4" max="4" width="10" style="3" customWidth="1"/>
    <col min="5" max="5" width="14.77734375" style="3" customWidth="1"/>
    <col min="6" max="6" width="1.77734375" style="3" customWidth="1"/>
    <col min="7" max="7" width="11.77734375" style="3" customWidth="1"/>
    <col min="8" max="8" width="12.109375" style="3" customWidth="1"/>
    <col min="9" max="9" width="13.33203125" style="3" customWidth="1"/>
    <col min="10" max="16384" width="9.33203125" style="3"/>
  </cols>
  <sheetData>
    <row r="1" spans="1:9" x14ac:dyDescent="0.25">
      <c r="A1" s="3" t="s">
        <v>310</v>
      </c>
      <c r="B1" s="3" t="s">
        <v>365</v>
      </c>
    </row>
    <row r="2" spans="1:9" ht="13.8" thickBot="1" x14ac:dyDescent="0.3"/>
    <row r="3" spans="1:9" x14ac:dyDescent="0.25">
      <c r="A3" s="26"/>
      <c r="B3" s="116" t="s">
        <v>100</v>
      </c>
      <c r="C3" s="116"/>
      <c r="D3" s="116"/>
      <c r="E3" s="116"/>
      <c r="F3" s="26"/>
      <c r="G3" s="116" t="s">
        <v>101</v>
      </c>
      <c r="H3" s="116"/>
      <c r="I3" s="116"/>
    </row>
    <row r="4" spans="1:9" ht="29.1" customHeight="1" x14ac:dyDescent="0.25">
      <c r="A4" s="16" t="s">
        <v>223</v>
      </c>
      <c r="B4" s="82" t="s">
        <v>224</v>
      </c>
      <c r="C4" s="82" t="s">
        <v>225</v>
      </c>
      <c r="D4" s="82" t="s">
        <v>200</v>
      </c>
      <c r="E4" s="74" t="s">
        <v>226</v>
      </c>
      <c r="F4" s="75"/>
      <c r="G4" s="82" t="s">
        <v>224</v>
      </c>
      <c r="H4" s="82" t="s">
        <v>225</v>
      </c>
      <c r="I4" s="82" t="s">
        <v>200</v>
      </c>
    </row>
    <row r="5" spans="1:9" x14ac:dyDescent="0.25">
      <c r="A5" s="18" t="s">
        <v>227</v>
      </c>
      <c r="B5" s="18"/>
      <c r="C5" s="18"/>
      <c r="D5" s="18"/>
      <c r="E5" s="18"/>
      <c r="F5" s="18"/>
      <c r="G5" s="18"/>
      <c r="H5" s="18"/>
      <c r="I5" s="18"/>
    </row>
    <row r="6" spans="1:9" x14ac:dyDescent="0.25">
      <c r="A6" s="18" t="s">
        <v>287</v>
      </c>
      <c r="B6" s="6">
        <v>13</v>
      </c>
      <c r="C6" s="6">
        <v>9</v>
      </c>
      <c r="D6" s="6">
        <f>SUM(C6,B6)</f>
        <v>22</v>
      </c>
      <c r="E6" s="7">
        <f>(D6/435)*100</f>
        <v>5.0574712643678161</v>
      </c>
      <c r="F6" s="6"/>
      <c r="G6" s="6">
        <v>1</v>
      </c>
      <c r="H6" s="6">
        <v>2</v>
      </c>
      <c r="I6" s="6">
        <f>SUM(G6:H6)</f>
        <v>3</v>
      </c>
    </row>
    <row r="7" spans="1:9" s="20" customFormat="1" x14ac:dyDescent="0.25">
      <c r="A7" s="18" t="s">
        <v>286</v>
      </c>
      <c r="B7" s="6">
        <v>41</v>
      </c>
      <c r="C7" s="6">
        <v>67</v>
      </c>
      <c r="D7" s="6">
        <f t="shared" ref="D7:D17" si="0">SUM(C7,B7)</f>
        <v>108</v>
      </c>
      <c r="E7" s="7">
        <f t="shared" ref="E7:E17" si="1">(D7/435)*100</f>
        <v>24.827586206896552</v>
      </c>
      <c r="F7" s="6"/>
      <c r="G7" s="6">
        <v>23</v>
      </c>
      <c r="H7" s="6">
        <v>10</v>
      </c>
      <c r="I7" s="6">
        <v>33</v>
      </c>
    </row>
    <row r="8" spans="1:9" s="20" customFormat="1" x14ac:dyDescent="0.25">
      <c r="A8" s="18"/>
      <c r="B8" s="6"/>
      <c r="C8" s="6"/>
      <c r="D8" s="6"/>
      <c r="E8" s="7"/>
      <c r="F8" s="6"/>
      <c r="G8" s="6"/>
      <c r="H8" s="6"/>
      <c r="I8" s="6"/>
    </row>
    <row r="9" spans="1:9" s="20" customFormat="1" ht="26.1" customHeight="1" x14ac:dyDescent="0.25">
      <c r="A9" s="67" t="s">
        <v>228</v>
      </c>
      <c r="B9" s="6"/>
      <c r="C9" s="6"/>
      <c r="D9" s="6"/>
      <c r="E9" s="7"/>
      <c r="F9" s="6"/>
      <c r="G9" s="6"/>
      <c r="H9" s="6"/>
      <c r="I9" s="6"/>
    </row>
    <row r="10" spans="1:9" s="20" customFormat="1" x14ac:dyDescent="0.25">
      <c r="A10" s="18" t="s">
        <v>229</v>
      </c>
      <c r="B10" s="6">
        <v>74</v>
      </c>
      <c r="C10" s="6">
        <v>87</v>
      </c>
      <c r="D10" s="6">
        <f t="shared" si="0"/>
        <v>161</v>
      </c>
      <c r="E10" s="7">
        <f t="shared" si="1"/>
        <v>37.011494252873561</v>
      </c>
      <c r="F10" s="6"/>
      <c r="G10" s="6">
        <v>20</v>
      </c>
      <c r="H10" s="6">
        <v>19</v>
      </c>
      <c r="I10" s="6">
        <v>39</v>
      </c>
    </row>
    <row r="11" spans="1:9" s="20" customFormat="1" x14ac:dyDescent="0.25">
      <c r="A11" s="18" t="s">
        <v>230</v>
      </c>
      <c r="B11" s="6">
        <v>32</v>
      </c>
      <c r="C11" s="6">
        <v>46</v>
      </c>
      <c r="D11" s="6">
        <f t="shared" si="0"/>
        <v>78</v>
      </c>
      <c r="E11" s="7">
        <f t="shared" si="1"/>
        <v>17.931034482758619</v>
      </c>
      <c r="F11" s="7"/>
      <c r="G11" s="6">
        <v>7</v>
      </c>
      <c r="H11" s="6">
        <v>12</v>
      </c>
      <c r="I11" s="6">
        <f>SUM(G11:H11)</f>
        <v>19</v>
      </c>
    </row>
    <row r="12" spans="1:9" x14ac:dyDescent="0.25">
      <c r="A12" s="18"/>
      <c r="B12" s="6"/>
      <c r="C12" s="6"/>
      <c r="D12" s="6"/>
      <c r="E12" s="7"/>
      <c r="F12" s="6"/>
      <c r="G12" s="6"/>
      <c r="H12" s="6"/>
      <c r="I12" s="6"/>
    </row>
    <row r="13" spans="1:9" ht="26.1" customHeight="1" x14ac:dyDescent="0.25">
      <c r="A13" s="67" t="s">
        <v>231</v>
      </c>
      <c r="B13" s="6"/>
      <c r="C13" s="6"/>
      <c r="D13" s="6"/>
      <c r="E13" s="7"/>
      <c r="F13" s="6"/>
      <c r="G13" s="6"/>
      <c r="H13" s="6"/>
      <c r="I13" s="6"/>
    </row>
    <row r="14" spans="1:9" x14ac:dyDescent="0.25">
      <c r="A14" s="18" t="s">
        <v>229</v>
      </c>
      <c r="B14" s="6">
        <v>15</v>
      </c>
      <c r="C14" s="6">
        <v>8</v>
      </c>
      <c r="D14" s="6">
        <f t="shared" si="0"/>
        <v>23</v>
      </c>
      <c r="E14" s="7">
        <f t="shared" si="1"/>
        <v>5.2873563218390807</v>
      </c>
      <c r="F14" s="6"/>
      <c r="G14" s="6">
        <v>1</v>
      </c>
      <c r="H14" s="6">
        <v>1</v>
      </c>
      <c r="I14" s="6">
        <f>SUM(G14:H14)</f>
        <v>2</v>
      </c>
    </row>
    <row r="15" spans="1:9" x14ac:dyDescent="0.25">
      <c r="A15" s="18" t="s">
        <v>230</v>
      </c>
      <c r="B15" s="6">
        <v>1</v>
      </c>
      <c r="C15" s="6">
        <v>4</v>
      </c>
      <c r="D15" s="6">
        <f t="shared" si="0"/>
        <v>5</v>
      </c>
      <c r="E15" s="7">
        <f t="shared" si="1"/>
        <v>1.1494252873563218</v>
      </c>
      <c r="F15" s="6"/>
      <c r="G15" s="6">
        <v>0</v>
      </c>
      <c r="H15" s="6">
        <v>2</v>
      </c>
      <c r="I15" s="6">
        <f>SUM(G15:H15)</f>
        <v>2</v>
      </c>
    </row>
    <row r="16" spans="1:9" x14ac:dyDescent="0.25">
      <c r="A16" s="18"/>
      <c r="B16" s="6"/>
      <c r="C16" s="6"/>
      <c r="D16" s="6"/>
      <c r="E16" s="7"/>
      <c r="F16" s="6"/>
      <c r="G16" s="6"/>
      <c r="H16" s="6"/>
      <c r="I16" s="6"/>
    </row>
    <row r="17" spans="1:9" x14ac:dyDescent="0.25">
      <c r="A17" s="18" t="s">
        <v>232</v>
      </c>
      <c r="B17" s="6">
        <v>17</v>
      </c>
      <c r="C17" s="6">
        <v>20</v>
      </c>
      <c r="D17" s="6">
        <f t="shared" si="0"/>
        <v>37</v>
      </c>
      <c r="E17" s="7">
        <f t="shared" si="1"/>
        <v>8.5057471264367823</v>
      </c>
      <c r="F17" s="6"/>
      <c r="G17" s="24" t="s">
        <v>346</v>
      </c>
      <c r="H17" s="24" t="s">
        <v>346</v>
      </c>
      <c r="I17" s="24" t="s">
        <v>346</v>
      </c>
    </row>
    <row r="18" spans="1:9" x14ac:dyDescent="0.25">
      <c r="A18" s="18"/>
      <c r="B18" s="6"/>
      <c r="C18" s="6"/>
      <c r="D18" s="6"/>
      <c r="E18" s="7"/>
      <c r="F18" s="6"/>
      <c r="G18" s="6"/>
      <c r="H18" s="6"/>
      <c r="I18" s="6"/>
    </row>
    <row r="19" spans="1:9" ht="15.6" x14ac:dyDescent="0.25">
      <c r="A19" s="21" t="s">
        <v>233</v>
      </c>
      <c r="B19" s="16">
        <f>SUM(B5:B17)</f>
        <v>193</v>
      </c>
      <c r="C19" s="16">
        <f>SUM(C5:C17)</f>
        <v>241</v>
      </c>
      <c r="D19" s="16" t="s">
        <v>386</v>
      </c>
      <c r="E19" s="8">
        <v>100</v>
      </c>
      <c r="F19" s="8"/>
      <c r="G19" s="16">
        <f>SUM(G6:G17)</f>
        <v>52</v>
      </c>
      <c r="H19" s="16">
        <f>SUM(H6:H17)</f>
        <v>46</v>
      </c>
      <c r="I19" s="16">
        <f>SUM(I6:I15)</f>
        <v>98</v>
      </c>
    </row>
    <row r="20" spans="1:9" x14ac:dyDescent="0.25">
      <c r="A20" s="18"/>
      <c r="B20" s="6"/>
      <c r="C20" s="6"/>
      <c r="D20" s="6"/>
      <c r="E20" s="7"/>
      <c r="F20" s="7"/>
      <c r="G20" s="6"/>
      <c r="H20" s="6"/>
      <c r="I20" s="6"/>
    </row>
    <row r="21" spans="1:9" x14ac:dyDescent="0.25">
      <c r="A21" s="3" t="s">
        <v>371</v>
      </c>
    </row>
    <row r="22" spans="1:9" ht="25.5" customHeight="1" x14ac:dyDescent="0.25">
      <c r="A22" s="93" t="s">
        <v>372</v>
      </c>
      <c r="B22" s="93"/>
      <c r="C22" s="93"/>
      <c r="D22" s="93"/>
      <c r="E22" s="93"/>
      <c r="F22" s="93"/>
      <c r="G22" s="93"/>
      <c r="H22" s="93"/>
      <c r="I22" s="93"/>
    </row>
    <row r="23" spans="1:9" ht="25.5" customHeight="1" x14ac:dyDescent="0.25">
      <c r="A23" s="93" t="s">
        <v>373</v>
      </c>
      <c r="B23" s="93"/>
      <c r="C23" s="93"/>
      <c r="D23" s="93"/>
      <c r="E23" s="93"/>
      <c r="F23" s="93"/>
      <c r="G23" s="93"/>
      <c r="H23" s="93"/>
      <c r="I23" s="93"/>
    </row>
    <row r="24" spans="1:9" x14ac:dyDescent="0.25">
      <c r="A24" s="23"/>
      <c r="B24" s="23"/>
      <c r="C24" s="23"/>
      <c r="D24" s="23"/>
      <c r="E24" s="23"/>
      <c r="F24" s="23"/>
      <c r="G24" s="23"/>
      <c r="H24" s="23"/>
      <c r="I24" s="23"/>
    </row>
    <row r="25" spans="1:9" x14ac:dyDescent="0.25">
      <c r="A25" s="3" t="s">
        <v>309</v>
      </c>
      <c r="B25" s="3" t="s">
        <v>446</v>
      </c>
    </row>
    <row r="26" spans="1:9" ht="13.8" thickBot="1" x14ac:dyDescent="0.3"/>
    <row r="27" spans="1:9" x14ac:dyDescent="0.25">
      <c r="A27" s="26"/>
      <c r="B27" s="116" t="s">
        <v>100</v>
      </c>
      <c r="C27" s="116"/>
      <c r="D27" s="116"/>
      <c r="E27" s="116"/>
      <c r="F27" s="26"/>
      <c r="G27" s="116" t="s">
        <v>101</v>
      </c>
      <c r="H27" s="116"/>
      <c r="I27" s="116"/>
    </row>
    <row r="28" spans="1:9" ht="30" customHeight="1" x14ac:dyDescent="0.25">
      <c r="A28" s="16" t="s">
        <v>223</v>
      </c>
      <c r="B28" s="82" t="s">
        <v>224</v>
      </c>
      <c r="C28" s="82" t="s">
        <v>225</v>
      </c>
      <c r="D28" s="82" t="s">
        <v>200</v>
      </c>
      <c r="E28" s="74" t="s">
        <v>477</v>
      </c>
      <c r="F28" s="75"/>
      <c r="G28" s="82" t="s">
        <v>224</v>
      </c>
      <c r="H28" s="82" t="s">
        <v>225</v>
      </c>
      <c r="I28" s="82" t="s">
        <v>200</v>
      </c>
    </row>
    <row r="29" spans="1:9" x14ac:dyDescent="0.25">
      <c r="A29" s="18" t="s">
        <v>227</v>
      </c>
      <c r="B29" s="18"/>
      <c r="C29" s="18"/>
      <c r="D29" s="18"/>
      <c r="E29" s="18"/>
      <c r="F29" s="18"/>
      <c r="G29" s="18"/>
      <c r="H29" s="18"/>
      <c r="I29" s="18"/>
    </row>
    <row r="30" spans="1:9" x14ac:dyDescent="0.25">
      <c r="A30" s="18" t="s">
        <v>287</v>
      </c>
      <c r="B30" s="6">
        <v>12</v>
      </c>
      <c r="C30" s="6">
        <v>11</v>
      </c>
      <c r="D30" s="6">
        <f>SUM(C30,B30)</f>
        <v>23</v>
      </c>
      <c r="E30" s="7">
        <f>(D30/435)*100</f>
        <v>5.2873563218390807</v>
      </c>
      <c r="F30" s="6"/>
      <c r="G30" s="6">
        <v>1</v>
      </c>
      <c r="H30" s="6">
        <v>2</v>
      </c>
      <c r="I30" s="6">
        <f>SUM(G30:H30)</f>
        <v>3</v>
      </c>
    </row>
    <row r="31" spans="1:9" x14ac:dyDescent="0.25">
      <c r="A31" s="18" t="s">
        <v>286</v>
      </c>
      <c r="B31" s="6">
        <v>53</v>
      </c>
      <c r="C31" s="6">
        <v>58</v>
      </c>
      <c r="D31" s="6">
        <f t="shared" ref="D31:D41" si="2">SUM(C31,B31)</f>
        <v>111</v>
      </c>
      <c r="E31" s="7">
        <f>(D31/435)*100</f>
        <v>25.517241379310345</v>
      </c>
      <c r="F31" s="6"/>
      <c r="G31" s="6">
        <v>20</v>
      </c>
      <c r="H31" s="6">
        <v>8</v>
      </c>
      <c r="I31" s="6">
        <v>28</v>
      </c>
    </row>
    <row r="32" spans="1:9" x14ac:dyDescent="0.25">
      <c r="A32" s="18"/>
      <c r="B32" s="6"/>
      <c r="C32" s="6"/>
      <c r="D32" s="6"/>
      <c r="E32" s="7"/>
      <c r="F32" s="6"/>
      <c r="G32" s="6"/>
      <c r="H32" s="6"/>
      <c r="I32" s="6"/>
    </row>
    <row r="33" spans="1:9" ht="26.4" x14ac:dyDescent="0.25">
      <c r="A33" s="67" t="s">
        <v>228</v>
      </c>
      <c r="B33" s="6"/>
      <c r="C33" s="6"/>
      <c r="D33" s="6"/>
      <c r="E33" s="7"/>
      <c r="F33" s="6"/>
      <c r="G33" s="6"/>
      <c r="H33" s="6"/>
      <c r="I33" s="6"/>
    </row>
    <row r="34" spans="1:9" ht="15.6" x14ac:dyDescent="0.25">
      <c r="A34" s="18" t="s">
        <v>229</v>
      </c>
      <c r="B34" s="6">
        <v>79</v>
      </c>
      <c r="C34" s="6" t="s">
        <v>447</v>
      </c>
      <c r="D34" s="6">
        <f t="shared" si="2"/>
        <v>79</v>
      </c>
      <c r="E34" s="7">
        <v>37</v>
      </c>
      <c r="F34" s="6"/>
      <c r="G34" s="6">
        <v>23</v>
      </c>
      <c r="H34" s="6">
        <v>23</v>
      </c>
      <c r="I34" s="6">
        <v>46</v>
      </c>
    </row>
    <row r="35" spans="1:9" ht="15.6" x14ac:dyDescent="0.25">
      <c r="A35" s="18" t="s">
        <v>230</v>
      </c>
      <c r="B35" s="6" t="s">
        <v>448</v>
      </c>
      <c r="C35" s="6">
        <v>48</v>
      </c>
      <c r="D35" s="6">
        <f t="shared" si="2"/>
        <v>48</v>
      </c>
      <c r="E35" s="7">
        <v>16.8</v>
      </c>
      <c r="F35" s="7"/>
      <c r="G35" s="6">
        <v>9</v>
      </c>
      <c r="H35" s="6">
        <v>9</v>
      </c>
      <c r="I35" s="6">
        <f>SUM(G35:H35)</f>
        <v>18</v>
      </c>
    </row>
    <row r="36" spans="1:9" x14ac:dyDescent="0.25">
      <c r="A36" s="18"/>
      <c r="B36" s="6"/>
      <c r="C36" s="6"/>
      <c r="D36" s="6"/>
      <c r="E36" s="7"/>
      <c r="F36" s="6"/>
      <c r="G36" s="6"/>
      <c r="H36" s="6"/>
      <c r="I36" s="6"/>
    </row>
    <row r="37" spans="1:9" ht="26.25" customHeight="1" x14ac:dyDescent="0.25">
      <c r="A37" s="67" t="s">
        <v>231</v>
      </c>
      <c r="B37" s="6"/>
      <c r="C37" s="6"/>
      <c r="D37" s="6"/>
      <c r="E37" s="7"/>
      <c r="F37" s="6"/>
      <c r="G37" s="6"/>
      <c r="H37" s="6"/>
      <c r="I37" s="6"/>
    </row>
    <row r="38" spans="1:9" x14ac:dyDescent="0.25">
      <c r="A38" s="18" t="s">
        <v>229</v>
      </c>
      <c r="B38" s="6">
        <v>11</v>
      </c>
      <c r="C38" s="6">
        <v>7</v>
      </c>
      <c r="D38" s="6">
        <f t="shared" si="2"/>
        <v>18</v>
      </c>
      <c r="E38" s="7">
        <f>(D38/435)*100</f>
        <v>4.1379310344827589</v>
      </c>
      <c r="F38" s="6"/>
      <c r="G38" s="6">
        <v>1</v>
      </c>
      <c r="H38" s="6">
        <v>1</v>
      </c>
      <c r="I38" s="6">
        <f>SUM(G38:H38)</f>
        <v>2</v>
      </c>
    </row>
    <row r="39" spans="1:9" x14ac:dyDescent="0.25">
      <c r="A39" s="18" t="s">
        <v>230</v>
      </c>
      <c r="B39" s="6">
        <v>0</v>
      </c>
      <c r="C39" s="6">
        <v>4</v>
      </c>
      <c r="D39" s="6">
        <f t="shared" si="2"/>
        <v>4</v>
      </c>
      <c r="E39" s="7">
        <f>(D39/435)*100</f>
        <v>0.91954022988505746</v>
      </c>
      <c r="F39" s="6"/>
      <c r="G39" s="6">
        <v>0</v>
      </c>
      <c r="H39" s="6">
        <v>1</v>
      </c>
      <c r="I39" s="6">
        <f>SUM(G39:H39)</f>
        <v>1</v>
      </c>
    </row>
    <row r="40" spans="1:9" x14ac:dyDescent="0.25">
      <c r="A40" s="18"/>
      <c r="B40" s="6"/>
      <c r="C40" s="6"/>
      <c r="D40" s="6"/>
      <c r="E40" s="7"/>
      <c r="F40" s="6"/>
      <c r="G40" s="6"/>
      <c r="H40" s="6"/>
      <c r="I40" s="6"/>
    </row>
    <row r="41" spans="1:9" x14ac:dyDescent="0.25">
      <c r="A41" s="18" t="s">
        <v>232</v>
      </c>
      <c r="B41" s="6">
        <v>22</v>
      </c>
      <c r="C41" s="6">
        <v>23</v>
      </c>
      <c r="D41" s="6">
        <f t="shared" si="2"/>
        <v>45</v>
      </c>
      <c r="E41" s="7">
        <f>(D41/435)*100</f>
        <v>10.344827586206897</v>
      </c>
      <c r="F41" s="6"/>
      <c r="G41" s="24" t="s">
        <v>346</v>
      </c>
      <c r="H41" s="24" t="s">
        <v>346</v>
      </c>
      <c r="I41" s="24" t="s">
        <v>346</v>
      </c>
    </row>
    <row r="42" spans="1:9" x14ac:dyDescent="0.25">
      <c r="A42" s="18"/>
      <c r="B42" s="6"/>
      <c r="C42" s="6"/>
      <c r="D42" s="6"/>
      <c r="E42" s="7"/>
      <c r="F42" s="6"/>
      <c r="G42" s="6"/>
      <c r="H42" s="6"/>
      <c r="I42" s="6"/>
    </row>
    <row r="43" spans="1:9" x14ac:dyDescent="0.25">
      <c r="A43" s="21" t="s">
        <v>233</v>
      </c>
      <c r="B43" s="16">
        <v>202</v>
      </c>
      <c r="C43" s="16">
        <v>233</v>
      </c>
      <c r="D43" s="16">
        <f>SUM(B43:C43)</f>
        <v>435</v>
      </c>
      <c r="E43" s="8">
        <v>100</v>
      </c>
      <c r="F43" s="8"/>
      <c r="G43" s="16">
        <f>SUM(G30:G41)</f>
        <v>54</v>
      </c>
      <c r="H43" s="16">
        <f>SUM(H30:H41)</f>
        <v>44</v>
      </c>
      <c r="I43" s="16">
        <f>SUM(I30:I39)</f>
        <v>98</v>
      </c>
    </row>
    <row r="45" spans="1:9" ht="25.5" customHeight="1" x14ac:dyDescent="0.25">
      <c r="A45" s="3" t="s">
        <v>449</v>
      </c>
    </row>
    <row r="46" spans="1:9" ht="26.25" customHeight="1" x14ac:dyDescent="0.25">
      <c r="A46" s="93" t="s">
        <v>450</v>
      </c>
      <c r="B46" s="93"/>
      <c r="C46" s="93"/>
      <c r="D46" s="93"/>
      <c r="E46" s="93"/>
      <c r="F46" s="93"/>
      <c r="G46" s="93"/>
      <c r="H46" s="93"/>
      <c r="I46" s="93"/>
    </row>
    <row r="47" spans="1:9" ht="24.75" customHeight="1" x14ac:dyDescent="0.25">
      <c r="A47" s="93" t="s">
        <v>451</v>
      </c>
      <c r="B47" s="93"/>
      <c r="C47" s="93"/>
      <c r="D47" s="93"/>
      <c r="E47" s="93"/>
      <c r="F47" s="93"/>
      <c r="G47" s="93"/>
      <c r="H47" s="93"/>
      <c r="I47" s="93"/>
    </row>
    <row r="48" spans="1:9" x14ac:dyDescent="0.25">
      <c r="A48" s="23"/>
      <c r="B48" s="23"/>
      <c r="C48" s="23"/>
      <c r="D48" s="23"/>
      <c r="E48" s="23"/>
      <c r="F48" s="23"/>
      <c r="G48" s="23"/>
      <c r="H48" s="23"/>
      <c r="I48" s="23"/>
    </row>
    <row r="49" spans="1:9" ht="51" customHeight="1" x14ac:dyDescent="0.25">
      <c r="A49" s="93" t="s">
        <v>345</v>
      </c>
      <c r="B49" s="93"/>
      <c r="C49" s="93"/>
      <c r="D49" s="93"/>
      <c r="E49" s="93"/>
      <c r="F49" s="93"/>
      <c r="G49" s="93"/>
      <c r="H49" s="93"/>
      <c r="I49" s="93"/>
    </row>
  </sheetData>
  <customSheetViews>
    <customSheetView guid="{82E1E6FF-4744-45C2-A887-EF954EEA3376}" fitToPage="1" showRuler="0" topLeftCell="A29">
      <selection activeCell="M48" sqref="M48"/>
      <pageMargins left="0.75" right="0.75" top="1" bottom="1" header="0.5" footer="0.5"/>
      <pageSetup scale="55" orientation="landscape" horizontalDpi="300" verticalDpi="300" r:id="rId1"/>
      <headerFooter alignWithMargins="0"/>
    </customSheetView>
    <customSheetView guid="{D50CD8CE-D074-4439-B052-6E87EDCA84D2}" fitToPage="1" showRuler="0" topLeftCell="A29">
      <selection activeCell="M48" sqref="M48"/>
      <pageMargins left="0.75" right="0.75" top="1" bottom="1" header="0.5" footer="0.5"/>
      <pageSetup scale="55" orientation="landscape" horizontalDpi="300" verticalDpi="300" r:id="rId2"/>
      <headerFooter alignWithMargins="0"/>
    </customSheetView>
  </customSheetViews>
  <mergeCells count="9">
    <mergeCell ref="A46:I46"/>
    <mergeCell ref="A47:I47"/>
    <mergeCell ref="A49:I49"/>
    <mergeCell ref="B3:E3"/>
    <mergeCell ref="G3:I3"/>
    <mergeCell ref="A22:I22"/>
    <mergeCell ref="A23:I23"/>
    <mergeCell ref="B27:E27"/>
    <mergeCell ref="G27:I27"/>
  </mergeCells>
  <phoneticPr fontId="0" type="noConversion"/>
  <pageMargins left="0.5" right="0.5" top="1" bottom="1" header="0.5" footer="0.5"/>
  <pageSetup scale="97"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rowBreaks count="1" manualBreakCount="1">
    <brk id="24" max="16383" man="1"/>
  </rowBreaks>
  <legacyDrawingHF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I41"/>
  <sheetViews>
    <sheetView view="pageLayout" zoomScale="70" zoomScaleNormal="100" zoomScalePageLayoutView="70" workbookViewId="0">
      <selection activeCell="G47" sqref="G47"/>
    </sheetView>
  </sheetViews>
  <sheetFormatPr defaultColWidth="9.33203125" defaultRowHeight="13.2" x14ac:dyDescent="0.25"/>
  <cols>
    <col min="1" max="2" width="10.77734375" style="3" customWidth="1"/>
    <col min="3" max="3" width="12.77734375" style="3" customWidth="1"/>
    <col min="4" max="4" width="13.77734375" style="3" customWidth="1"/>
    <col min="5" max="16384" width="9.33203125" style="3"/>
  </cols>
  <sheetData>
    <row r="1" spans="1:4" x14ac:dyDescent="0.25">
      <c r="A1" s="3" t="s">
        <v>234</v>
      </c>
      <c r="B1" s="3" t="s">
        <v>455</v>
      </c>
    </row>
    <row r="2" spans="1:4" ht="13.8" thickBot="1" x14ac:dyDescent="0.3"/>
    <row r="3" spans="1:4" ht="15.6" x14ac:dyDescent="0.25">
      <c r="A3" s="73"/>
      <c r="B3" s="73"/>
      <c r="C3" s="96" t="s">
        <v>480</v>
      </c>
      <c r="D3" s="96"/>
    </row>
    <row r="4" spans="1:4" ht="15.6" x14ac:dyDescent="0.25">
      <c r="A4" s="16" t="s">
        <v>19</v>
      </c>
      <c r="B4" s="16" t="s">
        <v>481</v>
      </c>
      <c r="C4" s="82" t="s">
        <v>221</v>
      </c>
      <c r="D4" s="82" t="s">
        <v>222</v>
      </c>
    </row>
    <row r="5" spans="1:4" x14ac:dyDescent="0.25">
      <c r="A5" s="24">
        <v>1900</v>
      </c>
      <c r="B5" s="6">
        <v>295</v>
      </c>
      <c r="C5" s="6">
        <v>10</v>
      </c>
      <c r="D5" s="7">
        <v>3.4</v>
      </c>
    </row>
    <row r="6" spans="1:4" x14ac:dyDescent="0.25">
      <c r="A6" s="24">
        <v>1904</v>
      </c>
      <c r="B6" s="6">
        <v>310</v>
      </c>
      <c r="C6" s="6">
        <v>5</v>
      </c>
      <c r="D6" s="7">
        <v>1.6</v>
      </c>
    </row>
    <row r="7" spans="1:4" x14ac:dyDescent="0.25">
      <c r="A7" s="24">
        <v>1908</v>
      </c>
      <c r="B7" s="6">
        <v>314</v>
      </c>
      <c r="C7" s="6">
        <v>21</v>
      </c>
      <c r="D7" s="7">
        <v>6.7</v>
      </c>
    </row>
    <row r="8" spans="1:4" x14ac:dyDescent="0.25">
      <c r="A8" s="24">
        <v>1912</v>
      </c>
      <c r="B8" s="6">
        <v>333</v>
      </c>
      <c r="C8" s="6">
        <v>84</v>
      </c>
      <c r="D8" s="7">
        <v>25.2</v>
      </c>
    </row>
    <row r="9" spans="1:4" x14ac:dyDescent="0.25">
      <c r="A9" s="24">
        <v>1916</v>
      </c>
      <c r="B9" s="6">
        <v>333</v>
      </c>
      <c r="C9" s="6">
        <v>35</v>
      </c>
      <c r="D9" s="7">
        <v>10.5</v>
      </c>
    </row>
    <row r="10" spans="1:4" x14ac:dyDescent="0.25">
      <c r="A10" s="24">
        <v>1920</v>
      </c>
      <c r="B10" s="6">
        <v>344</v>
      </c>
      <c r="C10" s="6">
        <v>11</v>
      </c>
      <c r="D10" s="7">
        <v>3.2</v>
      </c>
    </row>
    <row r="11" spans="1:4" x14ac:dyDescent="0.25">
      <c r="A11" s="24">
        <v>1924</v>
      </c>
      <c r="B11" s="6">
        <v>356</v>
      </c>
      <c r="C11" s="6">
        <v>42</v>
      </c>
      <c r="D11" s="7">
        <v>11.8</v>
      </c>
    </row>
    <row r="12" spans="1:4" x14ac:dyDescent="0.25">
      <c r="A12" s="24">
        <v>1928</v>
      </c>
      <c r="B12" s="6">
        <v>359</v>
      </c>
      <c r="C12" s="6">
        <v>68</v>
      </c>
      <c r="D12" s="7">
        <v>18.899999999999999</v>
      </c>
    </row>
    <row r="13" spans="1:4" x14ac:dyDescent="0.25">
      <c r="A13" s="24">
        <v>1932</v>
      </c>
      <c r="B13" s="6">
        <v>355</v>
      </c>
      <c r="C13" s="6">
        <v>50</v>
      </c>
      <c r="D13" s="7">
        <v>14.1</v>
      </c>
    </row>
    <row r="14" spans="1:4" x14ac:dyDescent="0.25">
      <c r="A14" s="24">
        <v>1936</v>
      </c>
      <c r="B14" s="6">
        <v>361</v>
      </c>
      <c r="C14" s="6">
        <v>51</v>
      </c>
      <c r="D14" s="7">
        <v>14.1</v>
      </c>
    </row>
    <row r="15" spans="1:4" x14ac:dyDescent="0.25">
      <c r="A15" s="24">
        <v>1940</v>
      </c>
      <c r="B15" s="6">
        <v>362</v>
      </c>
      <c r="C15" s="6">
        <v>53</v>
      </c>
      <c r="D15" s="7">
        <v>14.6</v>
      </c>
    </row>
    <row r="16" spans="1:4" x14ac:dyDescent="0.25">
      <c r="A16" s="24">
        <v>1944</v>
      </c>
      <c r="B16" s="6">
        <v>367</v>
      </c>
      <c r="C16" s="6">
        <v>41</v>
      </c>
      <c r="D16" s="7">
        <v>11.2</v>
      </c>
    </row>
    <row r="17" spans="1:4" x14ac:dyDescent="0.25">
      <c r="A17" s="24">
        <v>1948</v>
      </c>
      <c r="B17" s="6">
        <v>422</v>
      </c>
      <c r="C17" s="6">
        <v>90</v>
      </c>
      <c r="D17" s="7">
        <v>21.3</v>
      </c>
    </row>
    <row r="18" spans="1:4" x14ac:dyDescent="0.25">
      <c r="A18" s="24">
        <v>1952</v>
      </c>
      <c r="B18" s="6">
        <v>435</v>
      </c>
      <c r="C18" s="6">
        <v>84</v>
      </c>
      <c r="D18" s="7">
        <v>19.3</v>
      </c>
    </row>
    <row r="19" spans="1:4" x14ac:dyDescent="0.25">
      <c r="A19" s="24">
        <v>1956</v>
      </c>
      <c r="B19" s="6">
        <v>435</v>
      </c>
      <c r="C19" s="6">
        <v>130</v>
      </c>
      <c r="D19" s="7">
        <v>29.9</v>
      </c>
    </row>
    <row r="20" spans="1:4" x14ac:dyDescent="0.25">
      <c r="A20" s="24">
        <v>1960</v>
      </c>
      <c r="B20" s="6">
        <v>437</v>
      </c>
      <c r="C20" s="6">
        <v>114</v>
      </c>
      <c r="D20" s="7">
        <v>26.1</v>
      </c>
    </row>
    <row r="21" spans="1:4" x14ac:dyDescent="0.25">
      <c r="A21" s="24">
        <v>1964</v>
      </c>
      <c r="B21" s="6">
        <v>435</v>
      </c>
      <c r="C21" s="6">
        <v>145</v>
      </c>
      <c r="D21" s="7">
        <v>33.299999999999997</v>
      </c>
    </row>
    <row r="22" spans="1:4" x14ac:dyDescent="0.25">
      <c r="A22" s="24">
        <v>1968</v>
      </c>
      <c r="B22" s="6">
        <v>435</v>
      </c>
      <c r="C22" s="6">
        <v>139</v>
      </c>
      <c r="D22" s="7">
        <v>32</v>
      </c>
    </row>
    <row r="23" spans="1:4" x14ac:dyDescent="0.25">
      <c r="A23" s="24">
        <v>1972</v>
      </c>
      <c r="B23" s="6">
        <v>435</v>
      </c>
      <c r="C23" s="6">
        <v>192</v>
      </c>
      <c r="D23" s="7">
        <v>44.1</v>
      </c>
    </row>
    <row r="24" spans="1:4" x14ac:dyDescent="0.25">
      <c r="A24" s="24">
        <v>1976</v>
      </c>
      <c r="B24" s="6">
        <v>435</v>
      </c>
      <c r="C24" s="6">
        <v>124</v>
      </c>
      <c r="D24" s="7">
        <v>28.5</v>
      </c>
    </row>
    <row r="25" spans="1:4" x14ac:dyDescent="0.25">
      <c r="A25" s="24">
        <v>1980</v>
      </c>
      <c r="B25" s="6">
        <v>435</v>
      </c>
      <c r="C25" s="6">
        <v>143</v>
      </c>
      <c r="D25" s="7">
        <v>32.799999999999997</v>
      </c>
    </row>
    <row r="26" spans="1:4" x14ac:dyDescent="0.25">
      <c r="A26" s="24">
        <v>1984</v>
      </c>
      <c r="B26" s="6">
        <v>435</v>
      </c>
      <c r="C26" s="6">
        <v>190</v>
      </c>
      <c r="D26" s="7">
        <v>43.7</v>
      </c>
    </row>
    <row r="27" spans="1:4" x14ac:dyDescent="0.25">
      <c r="A27" s="24">
        <v>1988</v>
      </c>
      <c r="B27" s="6">
        <v>435</v>
      </c>
      <c r="C27" s="6">
        <v>148</v>
      </c>
      <c r="D27" s="7">
        <v>34</v>
      </c>
    </row>
    <row r="28" spans="1:4" x14ac:dyDescent="0.25">
      <c r="A28" s="24">
        <v>1992</v>
      </c>
      <c r="B28" s="6">
        <v>435</v>
      </c>
      <c r="C28" s="6">
        <v>100</v>
      </c>
      <c r="D28" s="7">
        <v>23</v>
      </c>
    </row>
    <row r="29" spans="1:4" x14ac:dyDescent="0.25">
      <c r="A29" s="24">
        <v>1996</v>
      </c>
      <c r="B29" s="6">
        <v>435</v>
      </c>
      <c r="C29" s="6">
        <v>110</v>
      </c>
      <c r="D29" s="7">
        <v>25.3</v>
      </c>
    </row>
    <row r="30" spans="1:4" x14ac:dyDescent="0.25">
      <c r="A30" s="24">
        <v>2000</v>
      </c>
      <c r="B30" s="6">
        <v>435</v>
      </c>
      <c r="C30" s="6">
        <v>86</v>
      </c>
      <c r="D30" s="7">
        <v>19.8</v>
      </c>
    </row>
    <row r="31" spans="1:4" x14ac:dyDescent="0.25">
      <c r="A31" s="24">
        <v>2004</v>
      </c>
      <c r="B31" s="6">
        <v>435</v>
      </c>
      <c r="C31" s="6">
        <v>59</v>
      </c>
      <c r="D31" s="7">
        <v>13.6</v>
      </c>
    </row>
    <row r="32" spans="1:4" x14ac:dyDescent="0.25">
      <c r="A32" s="6">
        <v>2008</v>
      </c>
      <c r="B32" s="6">
        <v>435</v>
      </c>
      <c r="C32" s="6">
        <v>83</v>
      </c>
      <c r="D32" s="7">
        <v>19.100000000000001</v>
      </c>
    </row>
    <row r="33" spans="1:9" ht="15.6" x14ac:dyDescent="0.25">
      <c r="A33" s="16">
        <v>2012</v>
      </c>
      <c r="B33" s="16">
        <v>424</v>
      </c>
      <c r="C33" s="16" t="s">
        <v>452</v>
      </c>
      <c r="D33" s="8">
        <v>5.7</v>
      </c>
    </row>
    <row r="34" spans="1:9" ht="12" customHeight="1" x14ac:dyDescent="0.25">
      <c r="A34" s="5"/>
      <c r="B34" s="18"/>
      <c r="C34" s="18"/>
      <c r="D34" s="25"/>
    </row>
    <row r="35" spans="1:9" x14ac:dyDescent="0.25">
      <c r="A35" s="117" t="s">
        <v>297</v>
      </c>
      <c r="B35" s="91"/>
      <c r="C35" s="91"/>
      <c r="D35" s="91"/>
      <c r="E35" s="91"/>
      <c r="F35" s="91"/>
      <c r="G35" s="91"/>
      <c r="H35" s="91"/>
      <c r="I35" s="91"/>
    </row>
    <row r="36" spans="1:9" x14ac:dyDescent="0.25">
      <c r="A36" s="91"/>
      <c r="B36" s="91"/>
      <c r="C36" s="91"/>
      <c r="D36" s="91"/>
      <c r="E36" s="91"/>
      <c r="F36" s="91"/>
      <c r="G36" s="91"/>
      <c r="H36" s="91"/>
      <c r="I36" s="91"/>
    </row>
    <row r="37" spans="1:9" x14ac:dyDescent="0.25">
      <c r="A37" s="12" t="s">
        <v>298</v>
      </c>
      <c r="B37" s="4"/>
      <c r="C37" s="4"/>
      <c r="D37" s="4"/>
      <c r="E37" s="4"/>
      <c r="F37" s="4"/>
      <c r="G37" s="4"/>
      <c r="H37" s="4"/>
      <c r="I37" s="4"/>
    </row>
    <row r="38" spans="1:9" x14ac:dyDescent="0.25">
      <c r="A38" s="92" t="s">
        <v>459</v>
      </c>
      <c r="B38" s="92"/>
      <c r="C38" s="92"/>
      <c r="D38" s="92"/>
      <c r="E38" s="92"/>
      <c r="F38" s="92"/>
      <c r="G38" s="92"/>
      <c r="H38" s="92"/>
      <c r="I38" s="92"/>
    </row>
    <row r="39" spans="1:9" x14ac:dyDescent="0.25">
      <c r="A39" s="92"/>
      <c r="B39" s="92"/>
      <c r="C39" s="92"/>
      <c r="D39" s="92"/>
      <c r="E39" s="92"/>
      <c r="F39" s="92"/>
      <c r="G39" s="92"/>
      <c r="H39" s="92"/>
      <c r="I39" s="92"/>
    </row>
    <row r="40" spans="1:9" x14ac:dyDescent="0.25">
      <c r="A40" s="66"/>
      <c r="B40" s="66"/>
      <c r="C40" s="66"/>
      <c r="D40" s="66"/>
      <c r="E40" s="66"/>
      <c r="F40" s="66"/>
      <c r="G40" s="66"/>
      <c r="H40" s="66"/>
      <c r="I40" s="66"/>
    </row>
    <row r="41" spans="1:9" ht="39" customHeight="1" x14ac:dyDescent="0.25">
      <c r="A41" s="91" t="s">
        <v>463</v>
      </c>
      <c r="B41" s="91"/>
      <c r="C41" s="91"/>
      <c r="D41" s="91"/>
      <c r="E41" s="91"/>
      <c r="F41" s="91"/>
      <c r="G41" s="91"/>
      <c r="H41" s="91"/>
      <c r="I41" s="91"/>
    </row>
  </sheetData>
  <customSheetViews>
    <customSheetView guid="{82E1E6FF-4744-45C2-A887-EF954EEA3376}" showRuler="0" topLeftCell="A7">
      <selection activeCell="L33" sqref="L33"/>
      <pageMargins left="0.75" right="0.75" top="1" bottom="1" header="0.5" footer="0.5"/>
      <pageSetup orientation="portrait" horizontalDpi="300" verticalDpi="300" r:id="rId1"/>
      <headerFooter alignWithMargins="0"/>
    </customSheetView>
    <customSheetView guid="{D50CD8CE-D074-4439-B052-6E87EDCA84D2}" showRuler="0" topLeftCell="A7">
      <selection activeCell="L33" sqref="L33"/>
      <pageMargins left="0.75" right="0.75" top="1" bottom="1" header="0.5" footer="0.5"/>
      <pageSetup orientation="portrait" horizontalDpi="300" verticalDpi="300" r:id="rId2"/>
      <headerFooter alignWithMargins="0"/>
    </customSheetView>
  </customSheetViews>
  <mergeCells count="4">
    <mergeCell ref="C3:D3"/>
    <mergeCell ref="A35:I36"/>
    <mergeCell ref="A41:I41"/>
    <mergeCell ref="A38:I39"/>
  </mergeCells>
  <phoneticPr fontId="0" type="noConversion"/>
  <pageMargins left="0.5" right="0.5" top="1" bottom="1" header="0.5" footer="0.5"/>
  <pageSetup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legacyDrawingHF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I35"/>
  <sheetViews>
    <sheetView view="pageLayout" topLeftCell="A4" zoomScale="70" zoomScaleNormal="100" zoomScalePageLayoutView="70" workbookViewId="0">
      <selection activeCell="A33" sqref="A33:H33"/>
    </sheetView>
  </sheetViews>
  <sheetFormatPr defaultColWidth="9.33203125" defaultRowHeight="13.2" x14ac:dyDescent="0.25"/>
  <cols>
    <col min="1" max="1" width="10.77734375" style="3" customWidth="1"/>
    <col min="2" max="2" width="20.77734375" style="3" customWidth="1"/>
    <col min="3" max="4" width="13.109375" style="3" customWidth="1"/>
    <col min="5" max="16384" width="9.33203125" style="3"/>
  </cols>
  <sheetData>
    <row r="1" spans="1:4" x14ac:dyDescent="0.25">
      <c r="A1" s="3" t="s">
        <v>235</v>
      </c>
      <c r="B1" s="3" t="s">
        <v>437</v>
      </c>
    </row>
    <row r="2" spans="1:4" ht="13.8" thickBot="1" x14ac:dyDescent="0.3"/>
    <row r="3" spans="1:4" ht="51.9" customHeight="1" x14ac:dyDescent="0.25">
      <c r="A3" s="73"/>
      <c r="B3" s="73"/>
      <c r="C3" s="97" t="s">
        <v>236</v>
      </c>
      <c r="D3" s="97"/>
    </row>
    <row r="4" spans="1:4" ht="28.8" x14ac:dyDescent="0.25">
      <c r="A4" s="46" t="s">
        <v>19</v>
      </c>
      <c r="B4" s="75" t="s">
        <v>479</v>
      </c>
      <c r="C4" s="74" t="s">
        <v>237</v>
      </c>
      <c r="D4" s="74" t="s">
        <v>238</v>
      </c>
    </row>
    <row r="5" spans="1:4" x14ac:dyDescent="0.25">
      <c r="A5" s="14" t="s">
        <v>25</v>
      </c>
      <c r="B5" s="6">
        <v>297</v>
      </c>
      <c r="C5" s="6" t="s">
        <v>239</v>
      </c>
      <c r="D5" s="6" t="s">
        <v>239</v>
      </c>
    </row>
    <row r="6" spans="1:4" x14ac:dyDescent="0.25">
      <c r="A6" s="14" t="s">
        <v>27</v>
      </c>
      <c r="B6" s="6">
        <v>329</v>
      </c>
      <c r="C6" s="6">
        <v>155</v>
      </c>
      <c r="D6" s="6">
        <v>43</v>
      </c>
    </row>
    <row r="7" spans="1:4" x14ac:dyDescent="0.25">
      <c r="A7" s="14" t="s">
        <v>29</v>
      </c>
      <c r="B7" s="6">
        <v>204</v>
      </c>
      <c r="C7" s="6">
        <v>22</v>
      </c>
      <c r="D7" s="6">
        <v>243</v>
      </c>
    </row>
    <row r="8" spans="1:4" ht="15.6" x14ac:dyDescent="0.25">
      <c r="A8" s="14" t="s">
        <v>31</v>
      </c>
      <c r="B8" s="6">
        <v>375</v>
      </c>
      <c r="C8" s="6" t="s">
        <v>378</v>
      </c>
      <c r="D8" s="6" t="s">
        <v>379</v>
      </c>
    </row>
    <row r="9" spans="1:4" x14ac:dyDescent="0.25">
      <c r="A9" s="14" t="s">
        <v>35</v>
      </c>
      <c r="B9" s="6">
        <v>377</v>
      </c>
      <c r="C9" s="6">
        <v>104</v>
      </c>
      <c r="D9" s="6">
        <v>88</v>
      </c>
    </row>
    <row r="10" spans="1:4" x14ac:dyDescent="0.25">
      <c r="A10" s="14" t="s">
        <v>37</v>
      </c>
      <c r="B10" s="6">
        <v>220</v>
      </c>
      <c r="C10" s="6">
        <v>22</v>
      </c>
      <c r="D10" s="6">
        <v>270</v>
      </c>
    </row>
    <row r="11" spans="1:4" ht="15.6" x14ac:dyDescent="0.25">
      <c r="A11" s="14" t="s">
        <v>39</v>
      </c>
      <c r="B11" s="6">
        <v>309</v>
      </c>
      <c r="C11" s="6" t="s">
        <v>380</v>
      </c>
      <c r="D11" s="6" t="s">
        <v>381</v>
      </c>
    </row>
    <row r="12" spans="1:4" x14ac:dyDescent="0.25">
      <c r="A12" s="14" t="s">
        <v>41</v>
      </c>
      <c r="B12" s="6">
        <v>372</v>
      </c>
      <c r="C12" s="6">
        <v>59</v>
      </c>
      <c r="D12" s="6">
        <v>123</v>
      </c>
    </row>
    <row r="13" spans="1:4" x14ac:dyDescent="0.25">
      <c r="A13" s="14" t="s">
        <v>43</v>
      </c>
      <c r="B13" s="6">
        <v>299</v>
      </c>
      <c r="C13" s="6">
        <v>26</v>
      </c>
      <c r="D13" s="6">
        <v>149</v>
      </c>
    </row>
    <row r="14" spans="1:4" ht="15.6" x14ac:dyDescent="0.25">
      <c r="A14" s="14" t="s">
        <v>45</v>
      </c>
      <c r="B14" s="6">
        <v>257</v>
      </c>
      <c r="C14" s="6" t="s">
        <v>382</v>
      </c>
      <c r="D14" s="6" t="s">
        <v>383</v>
      </c>
    </row>
    <row r="15" spans="1:4" ht="15.6" x14ac:dyDescent="0.25">
      <c r="A15" s="14" t="s">
        <v>47</v>
      </c>
      <c r="B15" s="6">
        <v>280</v>
      </c>
      <c r="C15" s="6" t="s">
        <v>384</v>
      </c>
      <c r="D15" s="6" t="s">
        <v>385</v>
      </c>
    </row>
    <row r="16" spans="1:4" x14ac:dyDescent="0.25">
      <c r="A16" s="5">
        <v>2000</v>
      </c>
      <c r="B16" s="6">
        <v>228</v>
      </c>
      <c r="C16" s="6">
        <v>26</v>
      </c>
      <c r="D16" s="6">
        <v>195</v>
      </c>
    </row>
    <row r="17" spans="1:9" x14ac:dyDescent="0.25">
      <c r="A17" s="5">
        <v>2004</v>
      </c>
      <c r="B17" s="6">
        <v>255</v>
      </c>
      <c r="C17" s="6">
        <v>39</v>
      </c>
      <c r="D17" s="6">
        <v>154</v>
      </c>
    </row>
    <row r="18" spans="1:9" x14ac:dyDescent="0.25">
      <c r="A18" s="5">
        <v>2008</v>
      </c>
      <c r="B18" s="6">
        <v>242</v>
      </c>
      <c r="C18" s="6">
        <v>37</v>
      </c>
      <c r="D18" s="6">
        <v>220</v>
      </c>
    </row>
    <row r="19" spans="1:9" ht="15.6" x14ac:dyDescent="0.25">
      <c r="A19" s="15">
        <v>2012</v>
      </c>
      <c r="B19" s="16" t="s">
        <v>453</v>
      </c>
      <c r="C19" s="16">
        <v>58</v>
      </c>
      <c r="D19" s="16">
        <v>134</v>
      </c>
    </row>
    <row r="20" spans="1:9" x14ac:dyDescent="0.25">
      <c r="A20" s="3" t="s">
        <v>282</v>
      </c>
    </row>
    <row r="22" spans="1:9" x14ac:dyDescent="0.25">
      <c r="A22" s="3" t="s">
        <v>299</v>
      </c>
    </row>
    <row r="23" spans="1:9" ht="12.75" customHeight="1" x14ac:dyDescent="0.25">
      <c r="A23" s="93" t="s">
        <v>300</v>
      </c>
      <c r="B23" s="93"/>
      <c r="C23" s="93"/>
      <c r="D23" s="93"/>
      <c r="E23" s="93"/>
      <c r="F23" s="93"/>
      <c r="G23" s="93"/>
      <c r="H23" s="93"/>
      <c r="I23" s="4"/>
    </row>
    <row r="24" spans="1:9" x14ac:dyDescent="0.25">
      <c r="A24" s="93"/>
      <c r="B24" s="93"/>
      <c r="C24" s="93"/>
      <c r="D24" s="93"/>
      <c r="E24" s="93"/>
      <c r="F24" s="93"/>
      <c r="G24" s="93"/>
      <c r="H24" s="93"/>
      <c r="I24" s="4"/>
    </row>
    <row r="25" spans="1:9" ht="12.75" customHeight="1" x14ac:dyDescent="0.25">
      <c r="A25" s="93" t="s">
        <v>3</v>
      </c>
      <c r="B25" s="93"/>
      <c r="C25" s="93"/>
      <c r="D25" s="93"/>
      <c r="E25" s="93"/>
      <c r="F25" s="93"/>
      <c r="G25" s="93"/>
      <c r="H25" s="93"/>
      <c r="I25" s="4"/>
    </row>
    <row r="26" spans="1:9" ht="26.25" customHeight="1" x14ac:dyDescent="0.25">
      <c r="A26" s="93"/>
      <c r="B26" s="93"/>
      <c r="C26" s="93"/>
      <c r="D26" s="93"/>
      <c r="E26" s="93"/>
      <c r="F26" s="93"/>
      <c r="G26" s="93"/>
      <c r="H26" s="93"/>
      <c r="I26" s="4"/>
    </row>
    <row r="27" spans="1:9" s="4" customFormat="1" ht="12.75" customHeight="1" x14ac:dyDescent="0.25">
      <c r="A27" s="93" t="s">
        <v>488</v>
      </c>
      <c r="B27" s="93"/>
      <c r="C27" s="93"/>
      <c r="D27" s="93"/>
      <c r="E27" s="93"/>
      <c r="F27" s="93"/>
      <c r="G27" s="93"/>
      <c r="H27" s="93"/>
    </row>
    <row r="28" spans="1:9" s="4" customFormat="1" x14ac:dyDescent="0.25">
      <c r="A28" s="93"/>
      <c r="B28" s="93"/>
      <c r="C28" s="93"/>
      <c r="D28" s="93"/>
      <c r="E28" s="93"/>
      <c r="F28" s="93"/>
      <c r="G28" s="93"/>
      <c r="H28" s="93"/>
    </row>
    <row r="29" spans="1:9" s="4" customFormat="1" x14ac:dyDescent="0.25">
      <c r="A29" s="93"/>
      <c r="B29" s="93"/>
      <c r="C29" s="93"/>
      <c r="D29" s="93"/>
      <c r="E29" s="93"/>
      <c r="F29" s="93"/>
      <c r="G29" s="93"/>
      <c r="H29" s="93"/>
    </row>
    <row r="30" spans="1:9" s="4" customFormat="1" ht="12.75" customHeight="1" x14ac:dyDescent="0.25">
      <c r="A30" s="93" t="s">
        <v>489</v>
      </c>
      <c r="B30" s="93"/>
      <c r="C30" s="93"/>
      <c r="D30" s="93"/>
      <c r="E30" s="93"/>
      <c r="F30" s="93"/>
      <c r="G30" s="93"/>
      <c r="H30" s="93"/>
    </row>
    <row r="31" spans="1:9" s="4" customFormat="1" x14ac:dyDescent="0.25">
      <c r="A31" s="93"/>
      <c r="B31" s="93"/>
      <c r="C31" s="93"/>
      <c r="D31" s="93"/>
      <c r="E31" s="93"/>
      <c r="F31" s="93"/>
      <c r="G31" s="93"/>
      <c r="H31" s="93"/>
    </row>
    <row r="32" spans="1:9" s="4" customFormat="1" x14ac:dyDescent="0.25">
      <c r="A32" s="93"/>
      <c r="B32" s="93"/>
      <c r="C32" s="93"/>
      <c r="D32" s="93"/>
      <c r="E32" s="93"/>
      <c r="F32" s="93"/>
      <c r="G32" s="93"/>
      <c r="H32" s="93"/>
    </row>
    <row r="33" spans="1:8" s="4" customFormat="1" ht="25.5" customHeight="1" x14ac:dyDescent="0.25">
      <c r="A33" s="93" t="s">
        <v>468</v>
      </c>
      <c r="B33" s="93"/>
      <c r="C33" s="93"/>
      <c r="D33" s="93"/>
      <c r="E33" s="93"/>
      <c r="F33" s="93"/>
      <c r="G33" s="93"/>
      <c r="H33" s="93"/>
    </row>
    <row r="34" spans="1:8" s="4" customFormat="1" x14ac:dyDescent="0.25"/>
    <row r="35" spans="1:8" ht="63.75" customHeight="1" x14ac:dyDescent="0.25">
      <c r="A35" s="91" t="s">
        <v>464</v>
      </c>
      <c r="B35" s="91"/>
      <c r="C35" s="91"/>
      <c r="D35" s="91"/>
      <c r="E35" s="91"/>
      <c r="F35" s="91"/>
      <c r="G35" s="91"/>
      <c r="H35" s="91"/>
    </row>
  </sheetData>
  <customSheetViews>
    <customSheetView guid="{82E1E6FF-4744-45C2-A887-EF954EEA3376}" showRuler="0" topLeftCell="A10">
      <selection activeCell="A32" sqref="A32"/>
      <pageMargins left="0.75" right="0.75" top="1" bottom="1" header="0.5" footer="0.5"/>
      <pageSetup orientation="portrait" horizontalDpi="300" verticalDpi="300" r:id="rId1"/>
      <headerFooter alignWithMargins="0"/>
    </customSheetView>
    <customSheetView guid="{D50CD8CE-D074-4439-B052-6E87EDCA84D2}" showRuler="0" topLeftCell="A10">
      <selection activeCell="A32" sqref="A32"/>
      <pageMargins left="0.75" right="0.75" top="1" bottom="1" header="0.5" footer="0.5"/>
      <pageSetup orientation="portrait" horizontalDpi="300" verticalDpi="300" r:id="rId2"/>
      <headerFooter alignWithMargins="0"/>
    </customSheetView>
  </customSheetViews>
  <mergeCells count="7">
    <mergeCell ref="A35:H35"/>
    <mergeCell ref="A30:H32"/>
    <mergeCell ref="C3:D3"/>
    <mergeCell ref="A23:H24"/>
    <mergeCell ref="A25:H26"/>
    <mergeCell ref="A27:H29"/>
    <mergeCell ref="A33:H33"/>
  </mergeCells>
  <phoneticPr fontId="0" type="noConversion"/>
  <pageMargins left="0.5" right="0.5" top="1" bottom="1" header="0.5" footer="0.5"/>
  <pageSetup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legacyDrawingHF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I28"/>
  <sheetViews>
    <sheetView view="pageLayout" topLeftCell="A16" zoomScale="70" zoomScaleNormal="100" zoomScalePageLayoutView="70" workbookViewId="0">
      <selection activeCell="E29" sqref="E29"/>
    </sheetView>
  </sheetViews>
  <sheetFormatPr defaultColWidth="9.33203125" defaultRowHeight="13.2" x14ac:dyDescent="0.25"/>
  <cols>
    <col min="1" max="1" width="10.77734375" style="3" customWidth="1"/>
    <col min="2" max="2" width="12.77734375" style="3" customWidth="1"/>
    <col min="3" max="5" width="11.77734375" style="3" customWidth="1"/>
    <col min="6" max="16384" width="9.33203125" style="3"/>
  </cols>
  <sheetData>
    <row r="1" spans="1:5" x14ac:dyDescent="0.25">
      <c r="A1" s="3" t="s">
        <v>240</v>
      </c>
      <c r="B1" s="3" t="s">
        <v>370</v>
      </c>
    </row>
    <row r="2" spans="1:5" ht="13.8" thickBot="1" x14ac:dyDescent="0.3"/>
    <row r="3" spans="1:5" ht="26.1" customHeight="1" x14ac:dyDescent="0.25">
      <c r="A3" s="73"/>
      <c r="B3" s="73"/>
      <c r="C3" s="118" t="s">
        <v>241</v>
      </c>
      <c r="D3" s="118"/>
      <c r="E3" s="118"/>
    </row>
    <row r="4" spans="1:5" ht="51.9" customHeight="1" x14ac:dyDescent="0.25">
      <c r="A4" s="46" t="s">
        <v>242</v>
      </c>
      <c r="B4" s="75" t="s">
        <v>243</v>
      </c>
      <c r="C4" s="74" t="s">
        <v>244</v>
      </c>
      <c r="D4" s="74" t="s">
        <v>245</v>
      </c>
      <c r="E4" s="74" t="s">
        <v>478</v>
      </c>
    </row>
    <row r="5" spans="1:5" x14ac:dyDescent="0.25">
      <c r="A5" s="14" t="s">
        <v>246</v>
      </c>
      <c r="B5" s="7">
        <v>5</v>
      </c>
      <c r="C5" s="7">
        <v>-9.5</v>
      </c>
      <c r="D5" s="7">
        <v>27.3</v>
      </c>
      <c r="E5" s="7">
        <v>30.3</v>
      </c>
    </row>
    <row r="6" spans="1:5" x14ac:dyDescent="0.25">
      <c r="A6" s="14" t="s">
        <v>247</v>
      </c>
      <c r="B6" s="7">
        <v>-1.2</v>
      </c>
      <c r="C6" s="7">
        <v>-22.1</v>
      </c>
      <c r="D6" s="7">
        <v>14.4</v>
      </c>
      <c r="E6" s="7">
        <v>31.4</v>
      </c>
    </row>
    <row r="7" spans="1:5" x14ac:dyDescent="0.25">
      <c r="A7" s="14" t="s">
        <v>248</v>
      </c>
      <c r="B7" s="7">
        <v>5.8</v>
      </c>
      <c r="C7" s="7">
        <v>-18.8</v>
      </c>
      <c r="D7" s="7">
        <v>36.200000000000003</v>
      </c>
      <c r="E7" s="7">
        <v>92.2</v>
      </c>
    </row>
    <row r="8" spans="1:5" x14ac:dyDescent="0.25">
      <c r="A8" s="14" t="s">
        <v>249</v>
      </c>
      <c r="B8" s="7">
        <v>-1.3</v>
      </c>
      <c r="C8" s="7">
        <v>-30.7</v>
      </c>
      <c r="D8" s="7">
        <v>31.6</v>
      </c>
      <c r="E8" s="7">
        <v>81</v>
      </c>
    </row>
    <row r="9" spans="1:5" x14ac:dyDescent="0.25">
      <c r="A9" s="14" t="s">
        <v>250</v>
      </c>
      <c r="B9" s="7">
        <v>-2.8</v>
      </c>
      <c r="C9" s="7">
        <v>-37.6</v>
      </c>
      <c r="D9" s="7">
        <v>39.6</v>
      </c>
      <c r="E9" s="7">
        <v>106.1</v>
      </c>
    </row>
    <row r="10" spans="1:5" x14ac:dyDescent="0.25">
      <c r="A10" s="14" t="s">
        <v>251</v>
      </c>
      <c r="B10" s="7">
        <v>-3.2</v>
      </c>
      <c r="C10" s="7">
        <v>-27.8</v>
      </c>
      <c r="D10" s="7">
        <v>37</v>
      </c>
      <c r="E10" s="7">
        <v>85</v>
      </c>
    </row>
    <row r="11" spans="1:5" x14ac:dyDescent="0.25">
      <c r="A11" s="14" t="s">
        <v>252</v>
      </c>
      <c r="B11" s="7">
        <v>-4.0999999999999996</v>
      </c>
      <c r="C11" s="7">
        <v>-40.6</v>
      </c>
      <c r="D11" s="7">
        <v>16.5</v>
      </c>
      <c r="E11" s="7">
        <v>68.8</v>
      </c>
    </row>
    <row r="12" spans="1:5" x14ac:dyDescent="0.25">
      <c r="A12" s="14" t="s">
        <v>253</v>
      </c>
      <c r="B12" s="7">
        <v>2.4</v>
      </c>
      <c r="C12" s="7">
        <v>-46.1</v>
      </c>
      <c r="D12" s="7">
        <v>22.5</v>
      </c>
      <c r="E12" s="7">
        <v>63.6</v>
      </c>
    </row>
    <row r="13" spans="1:5" x14ac:dyDescent="0.25">
      <c r="A13" s="14" t="s">
        <v>254</v>
      </c>
      <c r="B13" s="7">
        <v>-1.1000000000000001</v>
      </c>
      <c r="C13" s="7">
        <v>-23.5</v>
      </c>
      <c r="D13" s="7">
        <v>36.1</v>
      </c>
      <c r="E13" s="7">
        <v>65.900000000000006</v>
      </c>
    </row>
    <row r="14" spans="1:5" x14ac:dyDescent="0.25">
      <c r="A14" s="14" t="s">
        <v>255</v>
      </c>
      <c r="B14" s="7">
        <v>0.1</v>
      </c>
      <c r="C14" s="7">
        <v>-29.1</v>
      </c>
      <c r="D14" s="7">
        <v>36.4</v>
      </c>
      <c r="E14" s="7">
        <v>92.6</v>
      </c>
    </row>
    <row r="15" spans="1:5" x14ac:dyDescent="0.25">
      <c r="A15" s="14" t="s">
        <v>256</v>
      </c>
      <c r="B15" s="7">
        <v>-6.3</v>
      </c>
      <c r="C15" s="7">
        <v>-38</v>
      </c>
      <c r="D15" s="7">
        <v>28</v>
      </c>
      <c r="E15" s="7">
        <v>67.2</v>
      </c>
    </row>
    <row r="16" spans="1:5" x14ac:dyDescent="0.25">
      <c r="A16" s="14" t="s">
        <v>257</v>
      </c>
      <c r="B16" s="7">
        <v>3.4</v>
      </c>
      <c r="C16" s="7">
        <v>-31.2</v>
      </c>
      <c r="D16" s="7">
        <v>21.5</v>
      </c>
      <c r="E16" s="7">
        <v>51.1</v>
      </c>
    </row>
    <row r="17" spans="1:9" x14ac:dyDescent="0.25">
      <c r="A17" s="18" t="s">
        <v>288</v>
      </c>
      <c r="B17" s="7">
        <v>-0.7</v>
      </c>
      <c r="C17" s="7">
        <v>-16.3</v>
      </c>
      <c r="D17" s="7">
        <v>21</v>
      </c>
      <c r="E17" s="7">
        <v>46</v>
      </c>
    </row>
    <row r="18" spans="1:9" x14ac:dyDescent="0.25">
      <c r="A18" s="18" t="s">
        <v>289</v>
      </c>
      <c r="B18" s="7">
        <v>0.7</v>
      </c>
      <c r="C18" s="7">
        <v>-28.7</v>
      </c>
      <c r="D18" s="7">
        <v>27</v>
      </c>
      <c r="E18" s="7">
        <v>41.2</v>
      </c>
    </row>
    <row r="19" spans="1:9" s="20" customFormat="1" x14ac:dyDescent="0.25">
      <c r="A19" s="18" t="s">
        <v>315</v>
      </c>
      <c r="B19" s="19">
        <v>1.4</v>
      </c>
      <c r="C19" s="19">
        <v>-28</v>
      </c>
      <c r="D19" s="19">
        <v>22.8</v>
      </c>
      <c r="E19" s="19">
        <v>36.700000000000003</v>
      </c>
    </row>
    <row r="20" spans="1:9" s="20" customFormat="1" x14ac:dyDescent="0.25">
      <c r="A20" s="18" t="s">
        <v>366</v>
      </c>
      <c r="B20" s="19">
        <v>1.5</v>
      </c>
      <c r="C20" s="19">
        <v>-41.1</v>
      </c>
      <c r="D20" s="19">
        <v>30.77</v>
      </c>
      <c r="E20" s="19">
        <v>48.02</v>
      </c>
    </row>
    <row r="21" spans="1:9" s="20" customFormat="1" x14ac:dyDescent="0.25">
      <c r="A21" s="21" t="s">
        <v>367</v>
      </c>
      <c r="B21" s="22">
        <v>-9</v>
      </c>
      <c r="C21" s="22">
        <v>-27.7</v>
      </c>
      <c r="D21" s="22">
        <v>40.700000000000003</v>
      </c>
      <c r="E21" s="22">
        <v>49.4</v>
      </c>
    </row>
    <row r="22" spans="1:9" x14ac:dyDescent="0.25">
      <c r="A22" s="14"/>
      <c r="B22" s="6"/>
      <c r="C22" s="6"/>
      <c r="D22" s="6"/>
      <c r="E22" s="6"/>
    </row>
    <row r="23" spans="1:9" ht="53.25" customHeight="1" x14ac:dyDescent="0.25">
      <c r="A23" s="91" t="s">
        <v>454</v>
      </c>
      <c r="B23" s="91"/>
      <c r="C23" s="91"/>
      <c r="D23" s="91"/>
      <c r="E23" s="91"/>
      <c r="F23" s="91"/>
      <c r="G23" s="91"/>
      <c r="H23" s="91"/>
      <c r="I23" s="91"/>
    </row>
    <row r="24" spans="1:9" x14ac:dyDescent="0.25">
      <c r="A24" s="3" t="s">
        <v>326</v>
      </c>
    </row>
    <row r="25" spans="1:9" x14ac:dyDescent="0.25">
      <c r="A25" s="91" t="s">
        <v>301</v>
      </c>
      <c r="B25" s="91"/>
      <c r="C25" s="91"/>
      <c r="D25" s="91"/>
      <c r="E25" s="91"/>
      <c r="F25" s="91"/>
      <c r="G25" s="91"/>
      <c r="H25" s="91"/>
      <c r="I25" s="91"/>
    </row>
    <row r="26" spans="1:9" x14ac:dyDescent="0.25">
      <c r="A26" s="91"/>
      <c r="B26" s="91"/>
      <c r="C26" s="91"/>
      <c r="D26" s="91"/>
      <c r="E26" s="91"/>
      <c r="F26" s="91"/>
      <c r="G26" s="91"/>
      <c r="H26" s="91"/>
      <c r="I26" s="91"/>
    </row>
    <row r="27" spans="1:9" x14ac:dyDescent="0.25">
      <c r="A27" s="4"/>
      <c r="B27" s="4"/>
      <c r="C27" s="4"/>
      <c r="D27" s="4"/>
      <c r="E27" s="4"/>
      <c r="F27" s="4"/>
      <c r="G27" s="4"/>
      <c r="H27" s="4"/>
      <c r="I27" s="4"/>
    </row>
    <row r="28" spans="1:9" ht="26.25" customHeight="1" x14ac:dyDescent="0.25">
      <c r="A28" s="91" t="s">
        <v>377</v>
      </c>
      <c r="B28" s="91"/>
      <c r="C28" s="91"/>
      <c r="D28" s="91"/>
      <c r="E28" s="91"/>
      <c r="F28" s="91"/>
      <c r="G28" s="91"/>
      <c r="H28" s="91"/>
      <c r="I28" s="91"/>
    </row>
  </sheetData>
  <customSheetViews>
    <customSheetView guid="{82E1E6FF-4744-45C2-A887-EF954EEA3376}" showRuler="0" topLeftCell="A13">
      <selection activeCell="M16" sqref="M16"/>
      <pageMargins left="0.75" right="0.75" top="1" bottom="1" header="0.5" footer="0.5"/>
      <pageSetup orientation="portrait" horizontalDpi="300" verticalDpi="300" r:id="rId1"/>
      <headerFooter alignWithMargins="0"/>
    </customSheetView>
    <customSheetView guid="{D50CD8CE-D074-4439-B052-6E87EDCA84D2}" showRuler="0" topLeftCell="A13">
      <selection activeCell="M16" sqref="M16"/>
      <pageMargins left="0.75" right="0.75" top="1" bottom="1" header="0.5" footer="0.5"/>
      <pageSetup orientation="portrait" horizontalDpi="300" verticalDpi="300" r:id="rId2"/>
      <headerFooter alignWithMargins="0"/>
    </customSheetView>
  </customSheetViews>
  <mergeCells count="4">
    <mergeCell ref="C3:E3"/>
    <mergeCell ref="A25:I26"/>
    <mergeCell ref="A23:I23"/>
    <mergeCell ref="A28:I28"/>
  </mergeCells>
  <phoneticPr fontId="0" type="noConversion"/>
  <pageMargins left="0.5" right="0.5" top="1" bottom="1" header="0.5" footer="0.5"/>
  <pageSetup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J50"/>
  <sheetViews>
    <sheetView view="pageBreakPreview" zoomScale="60" zoomScaleNormal="100" zoomScalePageLayoutView="70" workbookViewId="0">
      <selection activeCell="G25" sqref="G25"/>
    </sheetView>
  </sheetViews>
  <sheetFormatPr defaultColWidth="9.33203125" defaultRowHeight="13.2" x14ac:dyDescent="0.25"/>
  <cols>
    <col min="1" max="1" width="10.77734375" style="3" customWidth="1"/>
    <col min="2" max="2" width="15.33203125" style="3" customWidth="1"/>
    <col min="3" max="3" width="13" style="3" customWidth="1"/>
    <col min="4" max="4" width="5" style="3" customWidth="1"/>
    <col min="5" max="5" width="10.6640625" style="3" customWidth="1"/>
    <col min="6" max="6" width="15.33203125" style="3" customWidth="1"/>
    <col min="7" max="7" width="13" style="3" customWidth="1"/>
    <col min="8" max="16384" width="9.33203125" style="3"/>
  </cols>
  <sheetData>
    <row r="1" spans="1:10" ht="25.5" customHeight="1" x14ac:dyDescent="0.25">
      <c r="A1" s="3" t="s">
        <v>18</v>
      </c>
      <c r="B1" s="93" t="s">
        <v>445</v>
      </c>
      <c r="C1" s="93"/>
      <c r="D1" s="93"/>
      <c r="E1" s="93"/>
      <c r="F1" s="93"/>
      <c r="G1" s="93"/>
      <c r="H1" s="4"/>
      <c r="I1" s="4"/>
      <c r="J1" s="4"/>
    </row>
    <row r="2" spans="1:10" ht="13.8" thickBot="1" x14ac:dyDescent="0.3"/>
    <row r="3" spans="1:10" ht="24.75" customHeight="1" x14ac:dyDescent="0.25">
      <c r="A3" s="79" t="s">
        <v>19</v>
      </c>
      <c r="B3" s="80" t="s">
        <v>20</v>
      </c>
      <c r="C3" s="80" t="s">
        <v>21</v>
      </c>
      <c r="E3" s="79" t="s">
        <v>19</v>
      </c>
      <c r="F3" s="80" t="s">
        <v>20</v>
      </c>
      <c r="G3" s="80" t="s">
        <v>21</v>
      </c>
    </row>
    <row r="4" spans="1:10" x14ac:dyDescent="0.25">
      <c r="A4" s="5">
        <v>1930</v>
      </c>
      <c r="B4" s="6"/>
      <c r="C4" s="7">
        <v>33.700000000000003</v>
      </c>
      <c r="E4" s="5">
        <v>1972</v>
      </c>
      <c r="F4" s="6">
        <v>56.6</v>
      </c>
      <c r="G4" s="7">
        <v>51.4</v>
      </c>
    </row>
    <row r="5" spans="1:10" x14ac:dyDescent="0.25">
      <c r="A5" s="5">
        <v>1932</v>
      </c>
      <c r="B5" s="6">
        <v>56.3</v>
      </c>
      <c r="C5" s="7">
        <v>49.7</v>
      </c>
      <c r="E5" s="5">
        <v>1974</v>
      </c>
      <c r="F5" s="6"/>
      <c r="G5" s="7">
        <v>40</v>
      </c>
    </row>
    <row r="6" spans="1:10" x14ac:dyDescent="0.25">
      <c r="A6" s="5">
        <v>1934</v>
      </c>
      <c r="B6" s="6"/>
      <c r="C6" s="7">
        <v>41.4</v>
      </c>
      <c r="E6" s="5">
        <v>1976</v>
      </c>
      <c r="F6" s="6">
        <v>55.1</v>
      </c>
      <c r="G6" s="7">
        <v>50.29</v>
      </c>
    </row>
    <row r="7" spans="1:10" x14ac:dyDescent="0.25">
      <c r="A7" s="5">
        <v>1936</v>
      </c>
      <c r="B7" s="6">
        <v>62.2</v>
      </c>
      <c r="C7" s="7">
        <v>53.5</v>
      </c>
      <c r="E7" s="5">
        <v>1978</v>
      </c>
      <c r="F7" s="6"/>
      <c r="G7" s="7">
        <v>39.5</v>
      </c>
    </row>
    <row r="8" spans="1:10" x14ac:dyDescent="0.25">
      <c r="A8" s="5">
        <v>1938</v>
      </c>
      <c r="B8" s="6"/>
      <c r="C8" s="7">
        <v>44</v>
      </c>
      <c r="E8" s="5">
        <v>1980</v>
      </c>
      <c r="F8" s="6">
        <v>54.7</v>
      </c>
      <c r="G8" s="7">
        <v>49.3</v>
      </c>
    </row>
    <row r="9" spans="1:10" x14ac:dyDescent="0.25">
      <c r="A9" s="5">
        <v>1940</v>
      </c>
      <c r="B9" s="6">
        <v>65.2</v>
      </c>
      <c r="C9" s="7">
        <v>55.4</v>
      </c>
      <c r="E9" s="5">
        <v>1982</v>
      </c>
      <c r="F9" s="6"/>
      <c r="G9" s="7">
        <v>42.2</v>
      </c>
    </row>
    <row r="10" spans="1:10" x14ac:dyDescent="0.25">
      <c r="A10" s="5">
        <v>1942</v>
      </c>
      <c r="B10" s="6"/>
      <c r="C10" s="7">
        <v>32.5</v>
      </c>
      <c r="E10" s="5">
        <v>1984</v>
      </c>
      <c r="F10" s="7">
        <v>56</v>
      </c>
      <c r="G10" s="7">
        <v>50.19</v>
      </c>
    </row>
    <row r="11" spans="1:10" x14ac:dyDescent="0.25">
      <c r="A11" s="5">
        <v>1944</v>
      </c>
      <c r="B11" s="7">
        <v>58.4</v>
      </c>
      <c r="C11" s="7">
        <v>52.7</v>
      </c>
      <c r="E11" s="5">
        <v>1986</v>
      </c>
      <c r="F11" s="6"/>
      <c r="G11" s="7">
        <v>38.200000000000003</v>
      </c>
    </row>
    <row r="12" spans="1:10" x14ac:dyDescent="0.25">
      <c r="A12" s="5">
        <v>1946</v>
      </c>
      <c r="B12" s="6"/>
      <c r="C12" s="7">
        <v>37.1</v>
      </c>
      <c r="E12" s="5">
        <v>1988</v>
      </c>
      <c r="F12" s="6">
        <v>53.1</v>
      </c>
      <c r="G12" s="7">
        <v>47.64</v>
      </c>
    </row>
    <row r="13" spans="1:10" x14ac:dyDescent="0.25">
      <c r="A13" s="5">
        <v>1948</v>
      </c>
      <c r="B13" s="6">
        <v>53.3</v>
      </c>
      <c r="C13" s="7">
        <v>48.1</v>
      </c>
      <c r="E13" s="5">
        <v>1990</v>
      </c>
      <c r="F13" s="6"/>
      <c r="G13" s="7">
        <v>38.1</v>
      </c>
    </row>
    <row r="14" spans="1:10" x14ac:dyDescent="0.25">
      <c r="A14" s="5">
        <v>1950</v>
      </c>
      <c r="B14" s="6"/>
      <c r="C14" s="7">
        <v>41.1</v>
      </c>
      <c r="E14" s="5">
        <v>1992</v>
      </c>
      <c r="F14" s="6">
        <v>58.1</v>
      </c>
      <c r="G14" s="7">
        <v>53.56</v>
      </c>
    </row>
    <row r="15" spans="1:10" x14ac:dyDescent="0.25">
      <c r="A15" s="5">
        <v>1952</v>
      </c>
      <c r="B15" s="6">
        <v>63.4</v>
      </c>
      <c r="C15" s="7">
        <v>57.6</v>
      </c>
      <c r="E15" s="5">
        <v>1994</v>
      </c>
      <c r="F15" s="6"/>
      <c r="G15" s="7">
        <v>40.5</v>
      </c>
    </row>
    <row r="16" spans="1:10" x14ac:dyDescent="0.25">
      <c r="A16" s="5">
        <v>1954</v>
      </c>
      <c r="B16" s="6"/>
      <c r="C16" s="7">
        <v>41.7</v>
      </c>
      <c r="E16" s="5">
        <v>1996</v>
      </c>
      <c r="F16" s="7">
        <v>51.5</v>
      </c>
      <c r="G16" s="7">
        <v>48.22</v>
      </c>
    </row>
    <row r="17" spans="1:7" x14ac:dyDescent="0.25">
      <c r="A17" s="5">
        <v>1956</v>
      </c>
      <c r="B17" s="6">
        <v>61.2</v>
      </c>
      <c r="C17" s="7">
        <v>55.9</v>
      </c>
      <c r="E17" s="5">
        <v>1998</v>
      </c>
      <c r="F17" s="6"/>
      <c r="G17" s="7">
        <v>37.6</v>
      </c>
    </row>
    <row r="18" spans="1:7" x14ac:dyDescent="0.25">
      <c r="A18" s="5">
        <v>1958</v>
      </c>
      <c r="B18" s="6"/>
      <c r="C18" s="7">
        <v>43</v>
      </c>
      <c r="E18" s="5">
        <v>2000</v>
      </c>
      <c r="F18" s="7">
        <v>54.3</v>
      </c>
      <c r="G18" s="7">
        <v>50.15</v>
      </c>
    </row>
    <row r="19" spans="1:7" x14ac:dyDescent="0.25">
      <c r="A19" s="5">
        <v>1960</v>
      </c>
      <c r="B19" s="6">
        <v>64.900000000000006</v>
      </c>
      <c r="C19" s="7">
        <v>58.5</v>
      </c>
      <c r="E19" s="5">
        <v>2002</v>
      </c>
      <c r="F19" s="7"/>
      <c r="G19" s="7">
        <v>37.200000000000003</v>
      </c>
    </row>
    <row r="20" spans="1:7" x14ac:dyDescent="0.25">
      <c r="A20" s="5">
        <v>1962</v>
      </c>
      <c r="B20" s="6"/>
      <c r="C20" s="7">
        <v>49.2</v>
      </c>
      <c r="E20" s="5">
        <v>2004</v>
      </c>
      <c r="F20" s="7">
        <v>60.7</v>
      </c>
      <c r="G20" s="7">
        <v>55.3</v>
      </c>
    </row>
    <row r="21" spans="1:7" x14ac:dyDescent="0.25">
      <c r="A21" s="5">
        <v>1964</v>
      </c>
      <c r="B21" s="6">
        <v>62.8</v>
      </c>
      <c r="C21" s="7">
        <v>59.03</v>
      </c>
      <c r="E21" s="5">
        <v>2006</v>
      </c>
      <c r="F21" s="7"/>
      <c r="G21" s="7">
        <v>40.4</v>
      </c>
    </row>
    <row r="22" spans="1:7" x14ac:dyDescent="0.25">
      <c r="A22" s="5">
        <v>1966</v>
      </c>
      <c r="B22" s="6"/>
      <c r="C22" s="7">
        <v>49.3</v>
      </c>
      <c r="E22" s="5">
        <v>2008</v>
      </c>
      <c r="F22" s="7">
        <v>61.6</v>
      </c>
      <c r="G22" s="7">
        <v>57.6</v>
      </c>
    </row>
    <row r="23" spans="1:7" x14ac:dyDescent="0.25">
      <c r="A23" s="5">
        <v>1968</v>
      </c>
      <c r="B23" s="6">
        <v>61.9</v>
      </c>
      <c r="C23" s="7">
        <v>56.28</v>
      </c>
      <c r="E23" s="5">
        <v>2010</v>
      </c>
      <c r="F23" s="7"/>
      <c r="G23" s="7">
        <v>40.1</v>
      </c>
    </row>
    <row r="24" spans="1:7" x14ac:dyDescent="0.25">
      <c r="A24" s="15">
        <v>1970</v>
      </c>
      <c r="B24" s="16"/>
      <c r="C24" s="8">
        <v>48.4</v>
      </c>
      <c r="E24" s="42">
        <v>2012</v>
      </c>
      <c r="F24" s="43">
        <v>58.2</v>
      </c>
      <c r="G24" s="43">
        <v>55.3</v>
      </c>
    </row>
    <row r="25" spans="1:7" x14ac:dyDescent="0.25">
      <c r="A25" s="5"/>
      <c r="B25" s="6"/>
      <c r="C25" s="7"/>
    </row>
    <row r="26" spans="1:7" ht="126" customHeight="1" x14ac:dyDescent="0.25">
      <c r="A26" s="90" t="s">
        <v>374</v>
      </c>
      <c r="B26" s="91"/>
      <c r="C26" s="91"/>
      <c r="D26" s="91"/>
      <c r="E26" s="91"/>
      <c r="F26" s="91"/>
    </row>
    <row r="27" spans="1:7" x14ac:dyDescent="0.25">
      <c r="A27" s="10"/>
      <c r="C27" s="10"/>
    </row>
    <row r="28" spans="1:7" ht="116.25" customHeight="1" x14ac:dyDescent="0.25">
      <c r="A28" s="92" t="s">
        <v>375</v>
      </c>
      <c r="B28" s="91"/>
      <c r="C28" s="91"/>
      <c r="D28" s="91"/>
      <c r="E28" s="91"/>
      <c r="F28" s="91"/>
    </row>
    <row r="29" spans="1:7" x14ac:dyDescent="0.25">
      <c r="A29" s="5"/>
      <c r="B29" s="6"/>
      <c r="C29" s="7"/>
    </row>
    <row r="30" spans="1:7" x14ac:dyDescent="0.25">
      <c r="A30" s="5"/>
      <c r="B30" s="6"/>
      <c r="C30" s="7"/>
    </row>
    <row r="31" spans="1:7" x14ac:dyDescent="0.25">
      <c r="A31" s="5"/>
      <c r="B31" s="7"/>
      <c r="C31" s="7"/>
    </row>
    <row r="32" spans="1:7" x14ac:dyDescent="0.25">
      <c r="A32" s="5"/>
      <c r="B32" s="6"/>
      <c r="C32" s="7"/>
    </row>
    <row r="33" spans="1:6" x14ac:dyDescent="0.25">
      <c r="A33" s="5"/>
      <c r="B33" s="6"/>
      <c r="C33" s="7"/>
    </row>
    <row r="34" spans="1:6" x14ac:dyDescent="0.25">
      <c r="A34" s="5"/>
      <c r="B34" s="6"/>
      <c r="C34" s="7"/>
    </row>
    <row r="35" spans="1:6" x14ac:dyDescent="0.25">
      <c r="A35" s="5"/>
      <c r="B35" s="6"/>
      <c r="C35" s="7"/>
      <c r="D35" s="10"/>
      <c r="E35" s="10"/>
      <c r="F35" s="10"/>
    </row>
    <row r="36" spans="1:6" x14ac:dyDescent="0.25">
      <c r="A36" s="5"/>
      <c r="B36" s="6"/>
      <c r="C36" s="7"/>
      <c r="D36" s="10"/>
      <c r="E36" s="10"/>
      <c r="F36" s="10"/>
    </row>
    <row r="37" spans="1:6" x14ac:dyDescent="0.25">
      <c r="A37" s="5"/>
      <c r="B37" s="7"/>
      <c r="C37" s="7"/>
      <c r="D37" s="10"/>
      <c r="E37" s="10"/>
      <c r="F37" s="10"/>
    </row>
    <row r="38" spans="1:6" x14ac:dyDescent="0.25">
      <c r="A38" s="5"/>
      <c r="B38" s="6"/>
      <c r="C38" s="7"/>
      <c r="D38" s="10"/>
      <c r="E38" s="10"/>
      <c r="F38" s="10"/>
    </row>
    <row r="39" spans="1:6" x14ac:dyDescent="0.25">
      <c r="A39" s="5"/>
      <c r="B39" s="7"/>
      <c r="C39" s="7"/>
      <c r="D39" s="10"/>
      <c r="E39" s="10"/>
      <c r="F39" s="10"/>
    </row>
    <row r="40" spans="1:6" x14ac:dyDescent="0.25">
      <c r="A40" s="5"/>
      <c r="B40" s="7"/>
      <c r="C40" s="7"/>
      <c r="D40" s="10"/>
      <c r="E40" s="10"/>
      <c r="F40" s="10"/>
    </row>
    <row r="41" spans="1:6" x14ac:dyDescent="0.25">
      <c r="A41" s="5"/>
      <c r="B41" s="7"/>
      <c r="C41" s="7"/>
      <c r="D41" s="10"/>
      <c r="E41" s="10"/>
      <c r="F41" s="10"/>
    </row>
    <row r="42" spans="1:6" x14ac:dyDescent="0.25">
      <c r="A42" s="5"/>
      <c r="B42" s="7"/>
      <c r="C42" s="7"/>
      <c r="D42" s="10"/>
      <c r="E42" s="10"/>
      <c r="F42" s="10"/>
    </row>
    <row r="43" spans="1:6" x14ac:dyDescent="0.25">
      <c r="A43" s="5"/>
      <c r="B43" s="7"/>
      <c r="C43" s="7"/>
      <c r="D43" s="10"/>
      <c r="E43" s="10"/>
      <c r="F43" s="10"/>
    </row>
    <row r="44" spans="1:6" x14ac:dyDescent="0.25">
      <c r="A44" s="5"/>
      <c r="B44" s="7"/>
      <c r="C44" s="7"/>
      <c r="D44" s="10"/>
      <c r="E44" s="10"/>
      <c r="F44" s="10"/>
    </row>
    <row r="45" spans="1:6" x14ac:dyDescent="0.25">
      <c r="A45" s="29"/>
      <c r="B45" s="40"/>
      <c r="C45" s="40"/>
      <c r="D45" s="10"/>
      <c r="E45" s="10"/>
      <c r="F45" s="10"/>
    </row>
    <row r="46" spans="1:6" x14ac:dyDescent="0.25">
      <c r="A46" s="29"/>
      <c r="B46" s="40"/>
      <c r="C46" s="40"/>
      <c r="D46" s="10"/>
      <c r="E46" s="10"/>
      <c r="F46" s="10"/>
    </row>
    <row r="47" spans="1:6" ht="117.75" customHeight="1" x14ac:dyDescent="0.25">
      <c r="A47" s="10"/>
      <c r="B47" s="10"/>
      <c r="C47" s="10"/>
      <c r="D47" s="10"/>
      <c r="E47" s="10"/>
      <c r="F47" s="10"/>
    </row>
    <row r="49" spans="1:6" ht="91.5" customHeight="1" x14ac:dyDescent="0.25"/>
    <row r="50" spans="1:6" x14ac:dyDescent="0.25">
      <c r="A50" s="11"/>
      <c r="B50" s="11"/>
      <c r="C50" s="11"/>
      <c r="D50" s="12"/>
      <c r="E50" s="12"/>
      <c r="F50" s="12"/>
    </row>
  </sheetData>
  <customSheetViews>
    <customSheetView guid="{82E1E6FF-4744-45C2-A887-EF954EEA3376}" showPageBreaks="1" printArea="1" hiddenRows="1" showRuler="0" topLeftCell="A25">
      <selection activeCell="I57" sqref="I57"/>
      <pageMargins left="0.75" right="0.75" top="1" bottom="1" header="0.5" footer="0.5"/>
      <pageSetup orientation="portrait" horizontalDpi="300" verticalDpi="300" r:id="rId1"/>
      <headerFooter alignWithMargins="0"/>
    </customSheetView>
    <customSheetView guid="{D50CD8CE-D074-4439-B052-6E87EDCA84D2}" hiddenRows="1" showRuler="0">
      <selection activeCell="A43" sqref="A43:F49"/>
      <pageMargins left="0.75" right="0.75" top="1" bottom="1" header="0.5" footer="0.5"/>
      <pageSetup orientation="portrait" horizontalDpi="300" verticalDpi="300" r:id="rId2"/>
      <headerFooter alignWithMargins="0"/>
    </customSheetView>
  </customSheetViews>
  <mergeCells count="3">
    <mergeCell ref="A26:F26"/>
    <mergeCell ref="A28:F28"/>
    <mergeCell ref="B1:G1"/>
  </mergeCells>
  <phoneticPr fontId="0" type="noConversion"/>
  <pageMargins left="0.5" right="0.5" top="1" bottom="1" header="0.5" footer="0.5"/>
  <pageSetup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rowBreaks count="1" manualBreakCount="1">
    <brk id="49" max="5" man="1"/>
  </rowBreaks>
  <legacyDrawingHF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L42"/>
  <sheetViews>
    <sheetView view="pageBreakPreview" topLeftCell="A11" zoomScaleNormal="100" zoomScaleSheetLayoutView="100" zoomScalePageLayoutView="85" workbookViewId="0">
      <selection activeCell="G47" sqref="G47"/>
    </sheetView>
  </sheetViews>
  <sheetFormatPr defaultColWidth="9.33203125" defaultRowHeight="13.2" x14ac:dyDescent="0.25"/>
  <cols>
    <col min="1" max="2" width="10.77734375" style="3" customWidth="1"/>
    <col min="3" max="3" width="11" style="3" customWidth="1"/>
    <col min="4" max="4" width="14.44140625" style="3" customWidth="1"/>
    <col min="5" max="5" width="1.77734375" style="3" customWidth="1"/>
    <col min="6" max="6" width="10.77734375" style="3" customWidth="1"/>
    <col min="7" max="7" width="11" style="3" customWidth="1"/>
    <col min="8" max="8" width="14.44140625" style="3" customWidth="1"/>
    <col min="9" max="9" width="1.77734375" style="3" customWidth="1"/>
    <col min="10" max="10" width="10.77734375" style="3" customWidth="1"/>
    <col min="11" max="11" width="11" style="3" customWidth="1"/>
    <col min="12" max="12" width="14.44140625" style="3" customWidth="1"/>
    <col min="13" max="16384" width="9.33203125" style="3"/>
  </cols>
  <sheetData>
    <row r="1" spans="1:12" x14ac:dyDescent="0.25">
      <c r="A1" s="3" t="s">
        <v>258</v>
      </c>
      <c r="B1" s="3" t="s">
        <v>369</v>
      </c>
    </row>
    <row r="2" spans="1:12" ht="13.8" thickBot="1" x14ac:dyDescent="0.3"/>
    <row r="3" spans="1:12" x14ac:dyDescent="0.25">
      <c r="A3" s="26"/>
      <c r="B3" s="96" t="s">
        <v>259</v>
      </c>
      <c r="C3" s="96"/>
      <c r="D3" s="96"/>
      <c r="E3" s="26"/>
      <c r="F3" s="96" t="s">
        <v>260</v>
      </c>
      <c r="G3" s="96"/>
      <c r="H3" s="96"/>
      <c r="I3" s="26"/>
      <c r="J3" s="96" t="s">
        <v>21</v>
      </c>
      <c r="K3" s="96"/>
      <c r="L3" s="96"/>
    </row>
    <row r="4" spans="1:12" ht="26.25" customHeight="1" x14ac:dyDescent="0.25">
      <c r="A4" s="46" t="s">
        <v>19</v>
      </c>
      <c r="B4" s="74" t="s">
        <v>482</v>
      </c>
      <c r="C4" s="74" t="s">
        <v>483</v>
      </c>
      <c r="D4" s="74" t="s">
        <v>484</v>
      </c>
      <c r="E4" s="75"/>
      <c r="F4" s="74" t="s">
        <v>482</v>
      </c>
      <c r="G4" s="74" t="s">
        <v>483</v>
      </c>
      <c r="H4" s="74" t="s">
        <v>484</v>
      </c>
      <c r="I4" s="75"/>
      <c r="J4" s="74" t="s">
        <v>482</v>
      </c>
      <c r="K4" s="74" t="s">
        <v>483</v>
      </c>
      <c r="L4" s="74" t="s">
        <v>484</v>
      </c>
    </row>
    <row r="5" spans="1:12" x14ac:dyDescent="0.25">
      <c r="A5" s="14" t="s">
        <v>27</v>
      </c>
      <c r="B5" s="6">
        <v>76</v>
      </c>
      <c r="C5" s="6">
        <v>15</v>
      </c>
      <c r="D5" s="6">
        <v>9</v>
      </c>
      <c r="E5" s="6"/>
      <c r="F5" s="6">
        <v>79</v>
      </c>
      <c r="G5" s="6">
        <v>12</v>
      </c>
      <c r="H5" s="6">
        <v>9</v>
      </c>
      <c r="I5" s="6"/>
      <c r="J5" s="6">
        <v>82</v>
      </c>
      <c r="K5" s="6">
        <v>9</v>
      </c>
      <c r="L5" s="6">
        <v>9</v>
      </c>
    </row>
    <row r="6" spans="1:12" x14ac:dyDescent="0.25">
      <c r="A6" s="14" t="s">
        <v>28</v>
      </c>
      <c r="B6" s="6"/>
      <c r="C6" s="6"/>
      <c r="D6" s="6"/>
      <c r="E6" s="6"/>
      <c r="F6" s="6">
        <v>85</v>
      </c>
      <c r="G6" s="6">
        <v>9</v>
      </c>
      <c r="H6" s="6">
        <v>5</v>
      </c>
      <c r="I6" s="6"/>
      <c r="J6" s="6">
        <v>84</v>
      </c>
      <c r="K6" s="6">
        <v>11</v>
      </c>
      <c r="L6" s="6">
        <v>5</v>
      </c>
    </row>
    <row r="7" spans="1:12" x14ac:dyDescent="0.25">
      <c r="A7" s="14" t="s">
        <v>29</v>
      </c>
      <c r="B7" s="6">
        <v>79</v>
      </c>
      <c r="C7" s="6">
        <v>13</v>
      </c>
      <c r="D7" s="6">
        <v>8</v>
      </c>
      <c r="E7" s="6"/>
      <c r="F7" s="6">
        <v>77</v>
      </c>
      <c r="G7" s="6">
        <v>15</v>
      </c>
      <c r="H7" s="6">
        <v>8</v>
      </c>
      <c r="I7" s="6"/>
      <c r="J7" s="6">
        <v>80</v>
      </c>
      <c r="K7" s="6">
        <v>12</v>
      </c>
      <c r="L7" s="6">
        <v>8</v>
      </c>
    </row>
    <row r="8" spans="1:12" x14ac:dyDescent="0.25">
      <c r="A8" s="14" t="s">
        <v>30</v>
      </c>
      <c r="B8" s="6"/>
      <c r="C8" s="6"/>
      <c r="D8" s="6"/>
      <c r="E8" s="6"/>
      <c r="F8" s="6" t="s">
        <v>239</v>
      </c>
      <c r="G8" s="6" t="s">
        <v>239</v>
      </c>
      <c r="H8" s="6" t="s">
        <v>239</v>
      </c>
      <c r="I8" s="6"/>
      <c r="J8" s="6">
        <v>83</v>
      </c>
      <c r="K8" s="6">
        <v>12</v>
      </c>
      <c r="L8" s="6">
        <v>6</v>
      </c>
    </row>
    <row r="9" spans="1:12" x14ac:dyDescent="0.25">
      <c r="A9" s="14" t="s">
        <v>31</v>
      </c>
      <c r="B9" s="6">
        <v>79</v>
      </c>
      <c r="C9" s="6">
        <v>15</v>
      </c>
      <c r="D9" s="6">
        <v>5</v>
      </c>
      <c r="E9" s="6"/>
      <c r="F9" s="6">
        <v>78</v>
      </c>
      <c r="G9" s="6">
        <v>16</v>
      </c>
      <c r="H9" s="6">
        <v>6</v>
      </c>
      <c r="I9" s="6"/>
      <c r="J9" s="6">
        <v>79</v>
      </c>
      <c r="K9" s="6">
        <v>15</v>
      </c>
      <c r="L9" s="6">
        <v>5</v>
      </c>
    </row>
    <row r="10" spans="1:12" x14ac:dyDescent="0.25">
      <c r="A10" s="14" t="s">
        <v>32</v>
      </c>
      <c r="B10" s="6"/>
      <c r="C10" s="6"/>
      <c r="D10" s="6"/>
      <c r="E10" s="6"/>
      <c r="F10" s="6" t="s">
        <v>239</v>
      </c>
      <c r="G10" s="6" t="s">
        <v>239</v>
      </c>
      <c r="H10" s="6" t="s">
        <v>239</v>
      </c>
      <c r="I10" s="6"/>
      <c r="J10" s="6">
        <v>76</v>
      </c>
      <c r="K10" s="6">
        <v>16</v>
      </c>
      <c r="L10" s="6">
        <v>8</v>
      </c>
    </row>
    <row r="11" spans="1:12" x14ac:dyDescent="0.25">
      <c r="A11" s="14" t="s">
        <v>33</v>
      </c>
      <c r="B11" s="6">
        <v>69</v>
      </c>
      <c r="C11" s="6">
        <v>23</v>
      </c>
      <c r="D11" s="6">
        <v>9</v>
      </c>
      <c r="E11" s="6"/>
      <c r="F11" s="6">
        <v>74</v>
      </c>
      <c r="G11" s="6">
        <v>19</v>
      </c>
      <c r="H11" s="6">
        <v>7</v>
      </c>
      <c r="I11" s="6"/>
      <c r="J11" s="6">
        <v>74</v>
      </c>
      <c r="K11" s="6">
        <v>19</v>
      </c>
      <c r="L11" s="6">
        <v>7</v>
      </c>
    </row>
    <row r="12" spans="1:12" x14ac:dyDescent="0.25">
      <c r="A12" s="14" t="s">
        <v>34</v>
      </c>
      <c r="B12" s="6"/>
      <c r="C12" s="6"/>
      <c r="D12" s="6"/>
      <c r="E12" s="6"/>
      <c r="F12" s="6">
        <v>78</v>
      </c>
      <c r="G12" s="6">
        <v>12</v>
      </c>
      <c r="H12" s="6">
        <v>10</v>
      </c>
      <c r="I12" s="6"/>
      <c r="J12" s="6">
        <v>76</v>
      </c>
      <c r="K12" s="6">
        <v>16</v>
      </c>
      <c r="L12" s="6">
        <v>8</v>
      </c>
    </row>
    <row r="13" spans="1:12" x14ac:dyDescent="0.25">
      <c r="A13" s="14" t="s">
        <v>35</v>
      </c>
      <c r="B13" s="6">
        <v>67</v>
      </c>
      <c r="C13" s="6">
        <v>25</v>
      </c>
      <c r="D13" s="6">
        <v>8</v>
      </c>
      <c r="E13" s="6"/>
      <c r="F13" s="6">
        <v>69</v>
      </c>
      <c r="G13" s="6">
        <v>22</v>
      </c>
      <c r="H13" s="6">
        <v>9</v>
      </c>
      <c r="I13" s="6"/>
      <c r="J13" s="6">
        <v>75</v>
      </c>
      <c r="K13" s="6">
        <v>17</v>
      </c>
      <c r="L13" s="6">
        <v>8</v>
      </c>
    </row>
    <row r="14" spans="1:12" x14ac:dyDescent="0.25">
      <c r="A14" s="14" t="s">
        <v>36</v>
      </c>
      <c r="B14" s="6"/>
      <c r="C14" s="6"/>
      <c r="D14" s="6"/>
      <c r="E14" s="6"/>
      <c r="F14" s="6">
        <v>73</v>
      </c>
      <c r="G14" s="6">
        <v>19</v>
      </c>
      <c r="H14" s="6">
        <v>8</v>
      </c>
      <c r="I14" s="6"/>
      <c r="J14" s="6">
        <v>74</v>
      </c>
      <c r="K14" s="6">
        <v>18</v>
      </c>
      <c r="L14" s="6">
        <v>8</v>
      </c>
    </row>
    <row r="15" spans="1:12" x14ac:dyDescent="0.25">
      <c r="A15" s="14" t="s">
        <v>37</v>
      </c>
      <c r="B15" s="6">
        <v>74</v>
      </c>
      <c r="C15" s="6">
        <v>15</v>
      </c>
      <c r="D15" s="6">
        <v>11</v>
      </c>
      <c r="E15" s="6"/>
      <c r="F15" s="6">
        <v>70</v>
      </c>
      <c r="G15" s="6">
        <v>19</v>
      </c>
      <c r="H15" s="6">
        <v>11</v>
      </c>
      <c r="I15" s="6"/>
      <c r="J15" s="6">
        <v>72</v>
      </c>
      <c r="K15" s="6">
        <v>19</v>
      </c>
      <c r="L15" s="6">
        <v>9</v>
      </c>
    </row>
    <row r="16" spans="1:12" x14ac:dyDescent="0.25">
      <c r="A16" s="14" t="s">
        <v>38</v>
      </c>
      <c r="B16" s="6"/>
      <c r="C16" s="6"/>
      <c r="D16" s="6"/>
      <c r="E16" s="6"/>
      <c r="F16" s="6">
        <v>71</v>
      </c>
      <c r="G16" s="6">
        <v>20</v>
      </c>
      <c r="H16" s="6">
        <v>9</v>
      </c>
      <c r="I16" s="6"/>
      <c r="J16" s="6">
        <v>69</v>
      </c>
      <c r="K16" s="6">
        <v>22</v>
      </c>
      <c r="L16" s="6">
        <v>9</v>
      </c>
    </row>
    <row r="17" spans="1:12" x14ac:dyDescent="0.25">
      <c r="A17" s="14" t="s">
        <v>39</v>
      </c>
      <c r="B17" s="6">
        <v>70</v>
      </c>
      <c r="C17" s="6">
        <v>22</v>
      </c>
      <c r="D17" s="6">
        <v>8</v>
      </c>
      <c r="E17" s="6"/>
      <c r="F17" s="6">
        <v>71</v>
      </c>
      <c r="G17" s="6">
        <v>21</v>
      </c>
      <c r="H17" s="6">
        <v>8</v>
      </c>
      <c r="I17" s="6"/>
      <c r="J17" s="6">
        <v>69</v>
      </c>
      <c r="K17" s="6">
        <v>23</v>
      </c>
      <c r="L17" s="6">
        <v>8</v>
      </c>
    </row>
    <row r="18" spans="1:12" x14ac:dyDescent="0.25">
      <c r="A18" s="14" t="s">
        <v>40</v>
      </c>
      <c r="B18" s="6"/>
      <c r="C18" s="6"/>
      <c r="D18" s="6"/>
      <c r="E18" s="6"/>
      <c r="F18" s="6">
        <v>77</v>
      </c>
      <c r="G18" s="6">
        <v>17</v>
      </c>
      <c r="H18" s="6">
        <v>6</v>
      </c>
      <c r="I18" s="6"/>
      <c r="J18" s="6">
        <v>76</v>
      </c>
      <c r="K18" s="6">
        <v>17</v>
      </c>
      <c r="L18" s="6">
        <v>6</v>
      </c>
    </row>
    <row r="19" spans="1:12" x14ac:dyDescent="0.25">
      <c r="A19" s="14" t="s">
        <v>41</v>
      </c>
      <c r="B19" s="6">
        <v>81</v>
      </c>
      <c r="C19" s="6">
        <v>12</v>
      </c>
      <c r="D19" s="6">
        <v>7</v>
      </c>
      <c r="E19" s="6"/>
      <c r="F19" s="6">
        <v>72</v>
      </c>
      <c r="G19" s="6">
        <v>19</v>
      </c>
      <c r="H19" s="6">
        <v>8</v>
      </c>
      <c r="I19" s="6"/>
      <c r="J19" s="6">
        <v>70</v>
      </c>
      <c r="K19" s="6">
        <v>23</v>
      </c>
      <c r="L19" s="6">
        <v>7</v>
      </c>
    </row>
    <row r="20" spans="1:12" x14ac:dyDescent="0.25">
      <c r="A20" s="14" t="s">
        <v>42</v>
      </c>
      <c r="B20" s="6"/>
      <c r="C20" s="6"/>
      <c r="D20" s="6"/>
      <c r="E20" s="6"/>
      <c r="F20" s="6">
        <v>76</v>
      </c>
      <c r="G20" s="6">
        <v>20</v>
      </c>
      <c r="H20" s="6">
        <v>4</v>
      </c>
      <c r="I20" s="6"/>
      <c r="J20" s="6">
        <v>72</v>
      </c>
      <c r="K20" s="6">
        <v>22</v>
      </c>
      <c r="L20" s="6">
        <v>6</v>
      </c>
    </row>
    <row r="21" spans="1:12" x14ac:dyDescent="0.25">
      <c r="A21" s="14" t="s">
        <v>43</v>
      </c>
      <c r="B21" s="6">
        <v>81</v>
      </c>
      <c r="C21" s="6">
        <v>12</v>
      </c>
      <c r="D21" s="6">
        <v>7</v>
      </c>
      <c r="E21" s="6"/>
      <c r="F21" s="6">
        <v>72</v>
      </c>
      <c r="G21" s="6">
        <v>20</v>
      </c>
      <c r="H21" s="6">
        <v>7</v>
      </c>
      <c r="I21" s="6"/>
      <c r="J21" s="6">
        <v>74</v>
      </c>
      <c r="K21" s="6">
        <v>20</v>
      </c>
      <c r="L21" s="6">
        <v>7</v>
      </c>
    </row>
    <row r="22" spans="1:12" x14ac:dyDescent="0.25">
      <c r="A22" s="14" t="s">
        <v>44</v>
      </c>
      <c r="B22" s="6"/>
      <c r="C22" s="6"/>
      <c r="D22" s="6"/>
      <c r="E22" s="6"/>
      <c r="F22" s="6">
        <v>75</v>
      </c>
      <c r="G22" s="6">
        <v>20</v>
      </c>
      <c r="H22" s="6">
        <v>5</v>
      </c>
      <c r="I22" s="6"/>
      <c r="J22" s="6">
        <v>72</v>
      </c>
      <c r="K22" s="6">
        <v>22</v>
      </c>
      <c r="L22" s="6">
        <v>5</v>
      </c>
    </row>
    <row r="23" spans="1:12" x14ac:dyDescent="0.25">
      <c r="A23" s="14" t="s">
        <v>45</v>
      </c>
      <c r="B23" s="6">
        <v>68</v>
      </c>
      <c r="C23" s="6">
        <v>24</v>
      </c>
      <c r="D23" s="6">
        <v>9</v>
      </c>
      <c r="E23" s="6"/>
      <c r="F23" s="6">
        <v>73</v>
      </c>
      <c r="G23" s="6">
        <v>20</v>
      </c>
      <c r="H23" s="6">
        <v>7</v>
      </c>
      <c r="I23" s="6"/>
      <c r="J23" s="6">
        <v>70</v>
      </c>
      <c r="K23" s="6">
        <v>22</v>
      </c>
      <c r="L23" s="6">
        <v>8</v>
      </c>
    </row>
    <row r="24" spans="1:12" x14ac:dyDescent="0.25">
      <c r="A24" s="14" t="s">
        <v>46</v>
      </c>
      <c r="B24" s="6"/>
      <c r="C24" s="6"/>
      <c r="D24" s="6"/>
      <c r="E24" s="6"/>
      <c r="F24" s="6">
        <v>76</v>
      </c>
      <c r="G24" s="6">
        <v>18</v>
      </c>
      <c r="H24" s="6">
        <v>5</v>
      </c>
      <c r="I24" s="6"/>
      <c r="J24" s="6">
        <v>77</v>
      </c>
      <c r="K24" s="6">
        <v>17</v>
      </c>
      <c r="L24" s="6">
        <v>6</v>
      </c>
    </row>
    <row r="25" spans="1:12" x14ac:dyDescent="0.25">
      <c r="A25" s="14" t="s">
        <v>47</v>
      </c>
      <c r="B25" s="6">
        <v>80</v>
      </c>
      <c r="C25" s="6">
        <v>15</v>
      </c>
      <c r="D25" s="6">
        <v>5</v>
      </c>
      <c r="E25" s="6"/>
      <c r="F25" s="6">
        <v>77</v>
      </c>
      <c r="G25" s="6">
        <v>16</v>
      </c>
      <c r="H25" s="6">
        <v>7</v>
      </c>
      <c r="I25" s="6"/>
      <c r="J25" s="6">
        <v>77</v>
      </c>
      <c r="K25" s="6">
        <v>17</v>
      </c>
      <c r="L25" s="6">
        <v>6</v>
      </c>
    </row>
    <row r="26" spans="1:12" x14ac:dyDescent="0.25">
      <c r="A26" s="5">
        <v>1998</v>
      </c>
      <c r="B26" s="6"/>
      <c r="C26" s="6"/>
      <c r="D26" s="6"/>
      <c r="E26" s="6"/>
      <c r="F26" s="6">
        <v>77</v>
      </c>
      <c r="G26" s="6">
        <v>15</v>
      </c>
      <c r="H26" s="6">
        <v>8</v>
      </c>
      <c r="I26" s="6"/>
      <c r="J26" s="6">
        <v>74</v>
      </c>
      <c r="K26" s="6">
        <v>20</v>
      </c>
      <c r="L26" s="6">
        <v>6</v>
      </c>
    </row>
    <row r="27" spans="1:12" x14ac:dyDescent="0.25">
      <c r="A27" s="5">
        <v>2000</v>
      </c>
      <c r="B27" s="6">
        <v>81</v>
      </c>
      <c r="C27" s="6">
        <v>11</v>
      </c>
      <c r="D27" s="6">
        <v>7</v>
      </c>
      <c r="E27" s="6"/>
      <c r="F27" s="6">
        <v>80</v>
      </c>
      <c r="G27" s="6">
        <v>13</v>
      </c>
      <c r="H27" s="6">
        <v>7</v>
      </c>
      <c r="I27" s="6"/>
      <c r="J27" s="6">
        <v>76</v>
      </c>
      <c r="K27" s="6">
        <v>17</v>
      </c>
      <c r="L27" s="6">
        <v>6</v>
      </c>
    </row>
    <row r="28" spans="1:12" x14ac:dyDescent="0.25">
      <c r="A28" s="5">
        <v>2002</v>
      </c>
      <c r="B28" s="6"/>
      <c r="C28" s="6"/>
      <c r="D28" s="6"/>
      <c r="E28" s="6"/>
      <c r="F28" s="6">
        <v>82</v>
      </c>
      <c r="G28" s="6">
        <v>14</v>
      </c>
      <c r="H28" s="6">
        <v>4</v>
      </c>
      <c r="I28" s="6"/>
      <c r="J28" s="6">
        <v>78</v>
      </c>
      <c r="K28" s="6">
        <v>18</v>
      </c>
      <c r="L28" s="6">
        <v>4</v>
      </c>
    </row>
    <row r="29" spans="1:12" s="10" customFormat="1" x14ac:dyDescent="0.25">
      <c r="A29" s="5">
        <v>2004</v>
      </c>
      <c r="B29" s="6">
        <v>85</v>
      </c>
      <c r="C29" s="6">
        <v>10</v>
      </c>
      <c r="D29" s="6">
        <v>6</v>
      </c>
      <c r="E29" s="6"/>
      <c r="F29" s="6">
        <v>81</v>
      </c>
      <c r="G29" s="6">
        <v>14</v>
      </c>
      <c r="H29" s="6">
        <v>5</v>
      </c>
      <c r="I29" s="6"/>
      <c r="J29" s="6">
        <v>80</v>
      </c>
      <c r="K29" s="6">
        <v>15</v>
      </c>
      <c r="L29" s="6">
        <v>6</v>
      </c>
    </row>
    <row r="30" spans="1:12" x14ac:dyDescent="0.25">
      <c r="A30" s="5" t="s">
        <v>368</v>
      </c>
      <c r="B30" s="6"/>
      <c r="C30" s="6"/>
      <c r="D30" s="6"/>
      <c r="E30" s="6"/>
      <c r="F30" s="6">
        <v>83</v>
      </c>
      <c r="G30" s="6">
        <v>8</v>
      </c>
      <c r="H30" s="6">
        <v>9</v>
      </c>
      <c r="I30" s="6"/>
      <c r="J30" s="6">
        <v>80</v>
      </c>
      <c r="K30" s="6">
        <v>11</v>
      </c>
      <c r="L30" s="6">
        <v>9</v>
      </c>
    </row>
    <row r="31" spans="1:12" x14ac:dyDescent="0.25">
      <c r="A31" s="5">
        <v>2008</v>
      </c>
      <c r="B31" s="6">
        <v>85</v>
      </c>
      <c r="C31" s="6">
        <v>9</v>
      </c>
      <c r="D31" s="6">
        <v>10</v>
      </c>
      <c r="E31" s="6"/>
      <c r="F31" s="6">
        <v>81</v>
      </c>
      <c r="G31" s="6">
        <v>12</v>
      </c>
      <c r="H31" s="6">
        <v>7</v>
      </c>
      <c r="I31" s="6"/>
      <c r="J31" s="6">
        <v>81</v>
      </c>
      <c r="K31" s="6">
        <v>13</v>
      </c>
      <c r="L31" s="6">
        <v>6</v>
      </c>
    </row>
    <row r="32" spans="1:12" s="10" customFormat="1" x14ac:dyDescent="0.25">
      <c r="A32" s="15">
        <v>2010</v>
      </c>
      <c r="B32" s="16"/>
      <c r="C32" s="16"/>
      <c r="D32" s="16"/>
      <c r="E32" s="16"/>
      <c r="F32" s="16">
        <v>86</v>
      </c>
      <c r="G32" s="16">
        <v>9</v>
      </c>
      <c r="H32" s="16">
        <v>5</v>
      </c>
      <c r="I32" s="16"/>
      <c r="J32" s="16">
        <v>84</v>
      </c>
      <c r="K32" s="16">
        <v>10</v>
      </c>
      <c r="L32" s="16">
        <v>7</v>
      </c>
    </row>
    <row r="33" spans="1:12" x14ac:dyDescent="0.25">
      <c r="A33" s="5"/>
      <c r="B33" s="6"/>
      <c r="C33" s="6"/>
      <c r="D33" s="6"/>
      <c r="E33" s="6"/>
      <c r="F33" s="6"/>
      <c r="G33" s="6"/>
      <c r="H33" s="6"/>
      <c r="I33" s="6"/>
      <c r="J33" s="6"/>
      <c r="K33" s="6"/>
      <c r="L33" s="6"/>
    </row>
    <row r="34" spans="1:12" x14ac:dyDescent="0.25">
      <c r="A34" s="3" t="s">
        <v>261</v>
      </c>
    </row>
    <row r="36" spans="1:12" x14ac:dyDescent="0.25">
      <c r="A36" s="3" t="s">
        <v>292</v>
      </c>
    </row>
    <row r="37" spans="1:12" x14ac:dyDescent="0.25">
      <c r="A37" s="3" t="s">
        <v>485</v>
      </c>
    </row>
    <row r="38" spans="1:12" x14ac:dyDescent="0.25">
      <c r="A38" s="3" t="s">
        <v>302</v>
      </c>
    </row>
    <row r="39" spans="1:12" x14ac:dyDescent="0.25">
      <c r="A39" s="3" t="s">
        <v>303</v>
      </c>
    </row>
    <row r="40" spans="1:12" ht="52.5" customHeight="1" x14ac:dyDescent="0.25">
      <c r="A40" s="93" t="s">
        <v>304</v>
      </c>
      <c r="B40" s="93"/>
      <c r="C40" s="93"/>
      <c r="D40" s="93"/>
      <c r="E40" s="93"/>
      <c r="F40" s="93"/>
      <c r="G40" s="93"/>
      <c r="H40" s="93"/>
      <c r="I40" s="93"/>
      <c r="J40" s="93"/>
      <c r="K40" s="93"/>
      <c r="L40" s="4"/>
    </row>
    <row r="41" spans="1:12" x14ac:dyDescent="0.25">
      <c r="A41" s="4"/>
      <c r="B41" s="4"/>
      <c r="C41" s="4"/>
      <c r="D41" s="4"/>
      <c r="E41" s="4"/>
      <c r="F41" s="4"/>
      <c r="G41" s="4"/>
      <c r="H41" s="4"/>
      <c r="I41" s="4"/>
      <c r="J41" s="4"/>
      <c r="K41" s="4"/>
      <c r="L41" s="4"/>
    </row>
    <row r="42" spans="1:12" ht="44.25" customHeight="1" x14ac:dyDescent="0.25">
      <c r="A42" s="93" t="s">
        <v>376</v>
      </c>
      <c r="B42" s="93"/>
      <c r="C42" s="93"/>
      <c r="D42" s="93"/>
      <c r="E42" s="93"/>
      <c r="F42" s="93"/>
      <c r="G42" s="93"/>
      <c r="H42" s="93"/>
      <c r="I42" s="93"/>
      <c r="J42" s="93"/>
      <c r="K42" s="93"/>
      <c r="L42" s="4"/>
    </row>
  </sheetData>
  <customSheetViews>
    <customSheetView guid="{82E1E6FF-4744-45C2-A887-EF954EEA3376}" showRuler="0">
      <selection activeCell="L29" sqref="L29"/>
      <pageMargins left="0.75" right="0.75" top="1" bottom="1" header="0.5" footer="0.5"/>
      <pageSetup scale="84" orientation="landscape" horizontalDpi="300" verticalDpi="300" r:id="rId1"/>
      <headerFooter alignWithMargins="0"/>
    </customSheetView>
    <customSheetView guid="{D50CD8CE-D074-4439-B052-6E87EDCA84D2}" showRuler="0">
      <selection activeCell="L29" sqref="L29"/>
      <pageMargins left="0.75" right="0.75" top="1" bottom="1" header="0.5" footer="0.5"/>
      <pageSetup scale="84" orientation="landscape" horizontalDpi="300" verticalDpi="300" r:id="rId2"/>
      <headerFooter alignWithMargins="0"/>
    </customSheetView>
  </customSheetViews>
  <mergeCells count="5">
    <mergeCell ref="B3:D3"/>
    <mergeCell ref="F3:H3"/>
    <mergeCell ref="J3:L3"/>
    <mergeCell ref="A40:K40"/>
    <mergeCell ref="A42:K42"/>
  </mergeCells>
  <phoneticPr fontId="0" type="noConversion"/>
  <pageMargins left="0.5" right="0.5" top="1" bottom="1" header="0.5" footer="0.5"/>
  <pageSetup scale="86"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N52"/>
  <sheetViews>
    <sheetView view="pageBreakPreview" zoomScale="75" zoomScaleNormal="100" zoomScaleSheetLayoutView="75" zoomScalePageLayoutView="70" workbookViewId="0">
      <selection activeCell="G47" sqref="G47"/>
    </sheetView>
  </sheetViews>
  <sheetFormatPr defaultColWidth="9.33203125" defaultRowHeight="13.2" x14ac:dyDescent="0.25"/>
  <cols>
    <col min="1" max="1" width="9" style="3" customWidth="1"/>
    <col min="2" max="3" width="14.77734375" style="3" customWidth="1"/>
    <col min="4" max="4" width="1.77734375" style="3" customWidth="1"/>
    <col min="5" max="5" width="14.6640625" style="3" customWidth="1"/>
    <col min="6" max="6" width="14.77734375" style="3" customWidth="1"/>
    <col min="7" max="7" width="1.77734375" style="3" customWidth="1"/>
    <col min="8" max="9" width="14.77734375" style="3" customWidth="1"/>
    <col min="10" max="10" width="1.77734375" style="3" customWidth="1"/>
    <col min="11" max="11" width="21.109375" style="3" customWidth="1"/>
    <col min="12" max="16384" width="9.33203125" style="3"/>
  </cols>
  <sheetData>
    <row r="1" spans="1:12" x14ac:dyDescent="0.25">
      <c r="A1" s="3" t="s">
        <v>48</v>
      </c>
      <c r="B1" s="3" t="s">
        <v>426</v>
      </c>
    </row>
    <row r="2" spans="1:12" ht="13.8" thickBot="1" x14ac:dyDescent="0.3"/>
    <row r="3" spans="1:12" ht="26.25" customHeight="1" x14ac:dyDescent="0.25">
      <c r="A3" s="17"/>
      <c r="B3" s="96" t="s">
        <v>49</v>
      </c>
      <c r="C3" s="96"/>
      <c r="D3" s="26"/>
      <c r="E3" s="96" t="s">
        <v>50</v>
      </c>
      <c r="F3" s="96"/>
      <c r="G3" s="26"/>
      <c r="H3" s="97" t="s">
        <v>469</v>
      </c>
      <c r="I3" s="97"/>
      <c r="J3" s="73"/>
      <c r="K3" s="98" t="s">
        <v>51</v>
      </c>
    </row>
    <row r="4" spans="1:12" ht="39.6" x14ac:dyDescent="0.25">
      <c r="A4" s="13" t="s">
        <v>19</v>
      </c>
      <c r="B4" s="74" t="s">
        <v>470</v>
      </c>
      <c r="C4" s="74" t="s">
        <v>471</v>
      </c>
      <c r="D4" s="75"/>
      <c r="E4" s="74" t="s">
        <v>470</v>
      </c>
      <c r="F4" s="74" t="s">
        <v>471</v>
      </c>
      <c r="G4" s="75"/>
      <c r="H4" s="74" t="s">
        <v>54</v>
      </c>
      <c r="I4" s="74" t="s">
        <v>471</v>
      </c>
      <c r="J4" s="75"/>
      <c r="K4" s="99"/>
    </row>
    <row r="5" spans="1:12" x14ac:dyDescent="0.25">
      <c r="A5" s="5">
        <v>1946</v>
      </c>
      <c r="B5" s="7">
        <v>44.3</v>
      </c>
      <c r="C5" s="7">
        <v>43.3</v>
      </c>
      <c r="D5" s="7"/>
      <c r="E5" s="7">
        <v>53.5</v>
      </c>
      <c r="F5" s="7">
        <v>56.7</v>
      </c>
      <c r="G5" s="7"/>
      <c r="H5" s="6" t="s">
        <v>55</v>
      </c>
      <c r="I5" s="6" t="s">
        <v>56</v>
      </c>
      <c r="J5" s="18"/>
      <c r="K5" s="7">
        <f>C5-B5</f>
        <v>-1</v>
      </c>
      <c r="L5" s="57"/>
    </row>
    <row r="6" spans="1:12" x14ac:dyDescent="0.25">
      <c r="A6" s="5">
        <v>1948</v>
      </c>
      <c r="B6" s="7">
        <v>51.6</v>
      </c>
      <c r="C6" s="7">
        <v>60.6</v>
      </c>
      <c r="D6" s="7"/>
      <c r="E6" s="7">
        <v>45.4</v>
      </c>
      <c r="F6" s="7">
        <v>39.4</v>
      </c>
      <c r="G6" s="7"/>
      <c r="H6" s="6" t="s">
        <v>57</v>
      </c>
      <c r="I6" s="6" t="s">
        <v>58</v>
      </c>
      <c r="J6" s="18"/>
      <c r="K6" s="7">
        <f t="shared" ref="K6:K38" si="0">C6-B6</f>
        <v>9</v>
      </c>
      <c r="L6" s="57"/>
    </row>
    <row r="7" spans="1:12" x14ac:dyDescent="0.25">
      <c r="A7" s="5">
        <v>1950</v>
      </c>
      <c r="B7" s="7">
        <v>48.9</v>
      </c>
      <c r="C7" s="7">
        <v>54</v>
      </c>
      <c r="D7" s="7"/>
      <c r="E7" s="7">
        <v>48.9</v>
      </c>
      <c r="F7" s="7">
        <v>46</v>
      </c>
      <c r="G7" s="7"/>
      <c r="H7" s="6" t="s">
        <v>59</v>
      </c>
      <c r="I7" s="6" t="s">
        <v>60</v>
      </c>
      <c r="J7" s="18"/>
      <c r="K7" s="7">
        <f t="shared" si="0"/>
        <v>5.1000000000000014</v>
      </c>
      <c r="L7" s="57"/>
    </row>
    <row r="8" spans="1:12" x14ac:dyDescent="0.25">
      <c r="A8" s="5">
        <v>1952</v>
      </c>
      <c r="B8" s="7">
        <v>49.2</v>
      </c>
      <c r="C8" s="7">
        <v>49.1</v>
      </c>
      <c r="D8" s="7"/>
      <c r="E8" s="7">
        <v>49.3</v>
      </c>
      <c r="F8" s="7">
        <v>50.9</v>
      </c>
      <c r="G8" s="7"/>
      <c r="H8" s="6" t="s">
        <v>61</v>
      </c>
      <c r="I8" s="6" t="s">
        <v>62</v>
      </c>
      <c r="J8" s="18"/>
      <c r="K8" s="7">
        <f t="shared" si="0"/>
        <v>-0.10000000000000142</v>
      </c>
      <c r="L8" s="57"/>
    </row>
    <row r="9" spans="1:12" x14ac:dyDescent="0.25">
      <c r="A9" s="5">
        <v>1954</v>
      </c>
      <c r="B9" s="7">
        <v>52.1</v>
      </c>
      <c r="C9" s="7">
        <v>53.3</v>
      </c>
      <c r="D9" s="7"/>
      <c r="E9" s="7">
        <v>47</v>
      </c>
      <c r="F9" s="7">
        <v>46.7</v>
      </c>
      <c r="G9" s="7"/>
      <c r="H9" s="6" t="s">
        <v>63</v>
      </c>
      <c r="I9" s="6" t="s">
        <v>64</v>
      </c>
      <c r="J9" s="18"/>
      <c r="K9" s="7">
        <f t="shared" si="0"/>
        <v>1.1999999999999957</v>
      </c>
      <c r="L9" s="57"/>
    </row>
    <row r="10" spans="1:12" x14ac:dyDescent="0.25">
      <c r="A10" s="5">
        <v>1956</v>
      </c>
      <c r="B10" s="7">
        <v>50.7</v>
      </c>
      <c r="C10" s="7">
        <v>53.8</v>
      </c>
      <c r="D10" s="7"/>
      <c r="E10" s="7">
        <v>48.7</v>
      </c>
      <c r="F10" s="7">
        <v>46.2</v>
      </c>
      <c r="G10" s="7"/>
      <c r="H10" s="6" t="s">
        <v>65</v>
      </c>
      <c r="I10" s="6" t="s">
        <v>66</v>
      </c>
      <c r="J10" s="18"/>
      <c r="K10" s="7">
        <f t="shared" si="0"/>
        <v>3.0999999999999943</v>
      </c>
      <c r="L10" s="57"/>
    </row>
    <row r="11" spans="1:12" x14ac:dyDescent="0.25">
      <c r="A11" s="5">
        <v>1958</v>
      </c>
      <c r="B11" s="7">
        <v>55.5</v>
      </c>
      <c r="C11" s="7">
        <v>64.900000000000006</v>
      </c>
      <c r="D11" s="7"/>
      <c r="E11" s="7">
        <v>43.6</v>
      </c>
      <c r="F11" s="7">
        <v>35.1</v>
      </c>
      <c r="G11" s="7"/>
      <c r="H11" s="6" t="s">
        <v>67</v>
      </c>
      <c r="I11" s="6" t="s">
        <v>68</v>
      </c>
      <c r="J11" s="18"/>
      <c r="K11" s="7">
        <f t="shared" si="0"/>
        <v>9.4000000000000057</v>
      </c>
      <c r="L11" s="57"/>
    </row>
    <row r="12" spans="1:12" x14ac:dyDescent="0.25">
      <c r="A12" s="5">
        <v>1960</v>
      </c>
      <c r="B12" s="7">
        <v>54.4</v>
      </c>
      <c r="C12" s="7">
        <v>60</v>
      </c>
      <c r="D12" s="7"/>
      <c r="E12" s="7">
        <v>44.8</v>
      </c>
      <c r="F12" s="7">
        <v>40</v>
      </c>
      <c r="G12" s="7"/>
      <c r="H12" s="6" t="s">
        <v>69</v>
      </c>
      <c r="I12" s="6" t="s">
        <v>62</v>
      </c>
      <c r="J12" s="18"/>
      <c r="K12" s="7">
        <f t="shared" si="0"/>
        <v>5.6000000000000014</v>
      </c>
      <c r="L12" s="57"/>
    </row>
    <row r="13" spans="1:12" x14ac:dyDescent="0.25">
      <c r="A13" s="5">
        <v>1962</v>
      </c>
      <c r="B13" s="7">
        <v>52.1</v>
      </c>
      <c r="C13" s="7">
        <v>59.4</v>
      </c>
      <c r="D13" s="7"/>
      <c r="E13" s="7">
        <v>47.1</v>
      </c>
      <c r="F13" s="7">
        <v>40.6</v>
      </c>
      <c r="G13" s="7"/>
      <c r="H13" s="6" t="s">
        <v>70</v>
      </c>
      <c r="I13" s="6" t="s">
        <v>71</v>
      </c>
      <c r="J13" s="18"/>
      <c r="K13" s="7">
        <f t="shared" si="0"/>
        <v>7.2999999999999972</v>
      </c>
      <c r="L13" s="57"/>
    </row>
    <row r="14" spans="1:12" x14ac:dyDescent="0.25">
      <c r="A14" s="5">
        <v>1964</v>
      </c>
      <c r="B14" s="7">
        <v>56.9</v>
      </c>
      <c r="C14" s="7">
        <v>67.8</v>
      </c>
      <c r="D14" s="7"/>
      <c r="E14" s="7">
        <v>42.4</v>
      </c>
      <c r="F14" s="7">
        <v>32.200000000000003</v>
      </c>
      <c r="G14" s="7"/>
      <c r="H14" s="6" t="s">
        <v>72</v>
      </c>
      <c r="I14" s="6" t="s">
        <v>73</v>
      </c>
      <c r="J14" s="18"/>
      <c r="K14" s="7">
        <f t="shared" si="0"/>
        <v>10.899999999999999</v>
      </c>
      <c r="L14" s="57"/>
    </row>
    <row r="15" spans="1:12" x14ac:dyDescent="0.25">
      <c r="A15" s="5">
        <v>1966</v>
      </c>
      <c r="B15" s="7">
        <v>50.5</v>
      </c>
      <c r="C15" s="7">
        <v>57</v>
      </c>
      <c r="D15" s="7"/>
      <c r="E15" s="7">
        <v>48</v>
      </c>
      <c r="F15" s="7">
        <v>43</v>
      </c>
      <c r="G15" s="7"/>
      <c r="H15" s="6" t="s">
        <v>74</v>
      </c>
      <c r="I15" s="6" t="s">
        <v>75</v>
      </c>
      <c r="J15" s="18"/>
      <c r="K15" s="7">
        <f t="shared" si="0"/>
        <v>6.5</v>
      </c>
      <c r="L15" s="57"/>
    </row>
    <row r="16" spans="1:12" x14ac:dyDescent="0.25">
      <c r="A16" s="5">
        <v>1968</v>
      </c>
      <c r="B16" s="7">
        <v>50</v>
      </c>
      <c r="C16" s="7">
        <v>55.9</v>
      </c>
      <c r="D16" s="7"/>
      <c r="E16" s="7">
        <v>48.2</v>
      </c>
      <c r="F16" s="7">
        <v>44.1</v>
      </c>
      <c r="G16" s="7"/>
      <c r="H16" s="6" t="s">
        <v>76</v>
      </c>
      <c r="I16" s="6" t="s">
        <v>77</v>
      </c>
      <c r="J16" s="18"/>
      <c r="K16" s="7">
        <f t="shared" si="0"/>
        <v>5.8999999999999986</v>
      </c>
      <c r="L16" s="57"/>
    </row>
    <row r="17" spans="1:12" x14ac:dyDescent="0.25">
      <c r="A17" s="5">
        <v>1970</v>
      </c>
      <c r="B17" s="7">
        <v>53</v>
      </c>
      <c r="C17" s="7">
        <v>58.6</v>
      </c>
      <c r="D17" s="7"/>
      <c r="E17" s="7">
        <v>44.5</v>
      </c>
      <c r="F17" s="7">
        <v>41.4</v>
      </c>
      <c r="G17" s="7"/>
      <c r="H17" s="6" t="s">
        <v>78</v>
      </c>
      <c r="I17" s="6" t="s">
        <v>79</v>
      </c>
      <c r="J17" s="18"/>
      <c r="K17" s="7">
        <f t="shared" si="0"/>
        <v>5.6000000000000014</v>
      </c>
      <c r="L17" s="57"/>
    </row>
    <row r="18" spans="1:12" x14ac:dyDescent="0.25">
      <c r="A18" s="5">
        <v>1972</v>
      </c>
      <c r="B18" s="7">
        <v>51.7</v>
      </c>
      <c r="C18" s="7">
        <v>55.8</v>
      </c>
      <c r="D18" s="7"/>
      <c r="E18" s="7">
        <v>46.4</v>
      </c>
      <c r="F18" s="7">
        <v>44.2</v>
      </c>
      <c r="G18" s="7"/>
      <c r="H18" s="6" t="s">
        <v>80</v>
      </c>
      <c r="I18" s="6" t="s">
        <v>81</v>
      </c>
      <c r="J18" s="18"/>
      <c r="K18" s="7">
        <f t="shared" si="0"/>
        <v>4.0999999999999943</v>
      </c>
      <c r="L18" s="57"/>
    </row>
    <row r="19" spans="1:12" x14ac:dyDescent="0.25">
      <c r="A19" s="5">
        <v>1974</v>
      </c>
      <c r="B19" s="7">
        <v>57.1</v>
      </c>
      <c r="C19" s="7">
        <v>66.900000000000006</v>
      </c>
      <c r="D19" s="7"/>
      <c r="E19" s="7">
        <v>40.5</v>
      </c>
      <c r="F19" s="7">
        <v>33.1</v>
      </c>
      <c r="G19" s="7"/>
      <c r="H19" s="6" t="s">
        <v>82</v>
      </c>
      <c r="I19" s="6" t="s">
        <v>68</v>
      </c>
      <c r="J19" s="18"/>
      <c r="K19" s="7">
        <f t="shared" si="0"/>
        <v>9.8000000000000043</v>
      </c>
      <c r="L19" s="57"/>
    </row>
    <row r="20" spans="1:12" x14ac:dyDescent="0.25">
      <c r="A20" s="5">
        <v>1976</v>
      </c>
      <c r="B20" s="7">
        <v>56.2</v>
      </c>
      <c r="C20" s="7">
        <v>67.099999999999994</v>
      </c>
      <c r="D20" s="7"/>
      <c r="E20" s="7">
        <v>42.1</v>
      </c>
      <c r="F20" s="7">
        <v>32.9</v>
      </c>
      <c r="G20" s="7"/>
      <c r="H20" s="6" t="s">
        <v>83</v>
      </c>
      <c r="I20" s="6" t="s">
        <v>84</v>
      </c>
      <c r="J20" s="18"/>
      <c r="K20" s="7">
        <f t="shared" si="0"/>
        <v>10.899999999999991</v>
      </c>
      <c r="L20" s="57"/>
    </row>
    <row r="21" spans="1:12" x14ac:dyDescent="0.25">
      <c r="A21" s="5">
        <v>1978</v>
      </c>
      <c r="B21" s="7">
        <v>53.4</v>
      </c>
      <c r="C21" s="7">
        <v>63.7</v>
      </c>
      <c r="D21" s="7"/>
      <c r="E21" s="7">
        <v>44.7</v>
      </c>
      <c r="F21" s="7">
        <v>36.299999999999997</v>
      </c>
      <c r="G21" s="7"/>
      <c r="H21" s="6" t="s">
        <v>81</v>
      </c>
      <c r="I21" s="6" t="s">
        <v>85</v>
      </c>
      <c r="J21" s="18"/>
      <c r="K21" s="7">
        <f t="shared" si="0"/>
        <v>10.300000000000004</v>
      </c>
      <c r="L21" s="57"/>
    </row>
    <row r="22" spans="1:12" x14ac:dyDescent="0.25">
      <c r="A22" s="5">
        <v>1980</v>
      </c>
      <c r="B22" s="7">
        <v>50.4</v>
      </c>
      <c r="C22" s="7">
        <v>55.9</v>
      </c>
      <c r="D22" s="7"/>
      <c r="E22" s="7">
        <v>48</v>
      </c>
      <c r="F22" s="7">
        <v>44.1</v>
      </c>
      <c r="G22" s="7"/>
      <c r="H22" s="6" t="s">
        <v>59</v>
      </c>
      <c r="I22" s="6" t="s">
        <v>86</v>
      </c>
      <c r="J22" s="18"/>
      <c r="K22" s="7">
        <f t="shared" si="0"/>
        <v>5.5</v>
      </c>
      <c r="L22" s="57"/>
    </row>
    <row r="23" spans="1:12" x14ac:dyDescent="0.25">
      <c r="A23" s="5">
        <v>1982</v>
      </c>
      <c r="B23" s="7">
        <v>55.2</v>
      </c>
      <c r="C23" s="7">
        <v>61.8</v>
      </c>
      <c r="D23" s="7"/>
      <c r="E23" s="7">
        <v>43.3</v>
      </c>
      <c r="F23" s="7">
        <v>38.200000000000003</v>
      </c>
      <c r="G23" s="7"/>
      <c r="H23" s="6" t="s">
        <v>87</v>
      </c>
      <c r="I23" s="6" t="s">
        <v>88</v>
      </c>
      <c r="J23" s="18"/>
      <c r="K23" s="7">
        <f t="shared" si="0"/>
        <v>6.5999999999999943</v>
      </c>
      <c r="L23" s="57"/>
    </row>
    <row r="24" spans="1:12" x14ac:dyDescent="0.25">
      <c r="A24" s="5">
        <v>1984</v>
      </c>
      <c r="B24" s="7">
        <v>52.1</v>
      </c>
      <c r="C24" s="7">
        <v>58.2</v>
      </c>
      <c r="D24" s="7"/>
      <c r="E24" s="7">
        <v>47</v>
      </c>
      <c r="F24" s="7">
        <v>41.8</v>
      </c>
      <c r="G24" s="7"/>
      <c r="H24" s="6" t="s">
        <v>89</v>
      </c>
      <c r="I24" s="6" t="s">
        <v>90</v>
      </c>
      <c r="J24" s="18"/>
      <c r="K24" s="7">
        <f t="shared" si="0"/>
        <v>6.1000000000000014</v>
      </c>
      <c r="L24" s="57"/>
    </row>
    <row r="25" spans="1:12" x14ac:dyDescent="0.25">
      <c r="A25" s="5">
        <v>1986</v>
      </c>
      <c r="B25" s="7">
        <v>54.5</v>
      </c>
      <c r="C25" s="7">
        <v>59.3</v>
      </c>
      <c r="D25" s="7"/>
      <c r="E25" s="7">
        <v>44.6</v>
      </c>
      <c r="F25" s="7">
        <v>40.700000000000003</v>
      </c>
      <c r="G25" s="7"/>
      <c r="H25" s="6" t="s">
        <v>91</v>
      </c>
      <c r="I25" s="6" t="s">
        <v>314</v>
      </c>
      <c r="J25" s="18"/>
      <c r="K25" s="7">
        <f t="shared" si="0"/>
        <v>4.7999999999999972</v>
      </c>
      <c r="L25" s="57"/>
    </row>
    <row r="26" spans="1:12" x14ac:dyDescent="0.25">
      <c r="A26" s="5">
        <v>1988</v>
      </c>
      <c r="B26" s="7">
        <v>53.3</v>
      </c>
      <c r="C26" s="7">
        <v>59.8</v>
      </c>
      <c r="D26" s="7"/>
      <c r="E26" s="7">
        <v>45.5</v>
      </c>
      <c r="F26" s="7">
        <v>40.200000000000003</v>
      </c>
      <c r="G26" s="7"/>
      <c r="H26" s="6" t="s">
        <v>77</v>
      </c>
      <c r="I26" s="6" t="s">
        <v>66</v>
      </c>
      <c r="J26" s="18"/>
      <c r="K26" s="7">
        <f t="shared" si="0"/>
        <v>6.5</v>
      </c>
      <c r="L26" s="57"/>
    </row>
    <row r="27" spans="1:12" ht="12.75" customHeight="1" x14ac:dyDescent="0.25">
      <c r="A27" s="5">
        <v>1990</v>
      </c>
      <c r="B27" s="7">
        <v>52.9</v>
      </c>
      <c r="C27" s="7">
        <v>61.4</v>
      </c>
      <c r="D27" s="7"/>
      <c r="E27" s="7">
        <v>45</v>
      </c>
      <c r="F27" s="7">
        <v>38.4</v>
      </c>
      <c r="G27" s="7"/>
      <c r="H27" s="6" t="s">
        <v>92</v>
      </c>
      <c r="I27" s="6" t="s">
        <v>93</v>
      </c>
      <c r="J27" s="18"/>
      <c r="K27" s="7">
        <f t="shared" si="0"/>
        <v>8.5</v>
      </c>
      <c r="L27" s="57"/>
    </row>
    <row r="28" spans="1:12" ht="12.75" customHeight="1" x14ac:dyDescent="0.25">
      <c r="A28" s="5">
        <v>1992</v>
      </c>
      <c r="B28" s="7">
        <v>50.8</v>
      </c>
      <c r="C28" s="7">
        <v>59.3</v>
      </c>
      <c r="D28" s="7"/>
      <c r="E28" s="7">
        <v>45.6</v>
      </c>
      <c r="F28" s="7">
        <v>40.5</v>
      </c>
      <c r="G28" s="7"/>
      <c r="H28" s="6" t="s">
        <v>94</v>
      </c>
      <c r="I28" s="6" t="s">
        <v>95</v>
      </c>
      <c r="J28" s="18"/>
      <c r="K28" s="7">
        <f t="shared" si="0"/>
        <v>8.5</v>
      </c>
      <c r="L28" s="57"/>
    </row>
    <row r="29" spans="1:12" ht="12.75" customHeight="1" x14ac:dyDescent="0.25">
      <c r="A29" s="5">
        <v>1994</v>
      </c>
      <c r="B29" s="7">
        <v>45.4</v>
      </c>
      <c r="C29" s="7">
        <v>46.9</v>
      </c>
      <c r="D29" s="7"/>
      <c r="E29" s="7">
        <v>52.4</v>
      </c>
      <c r="F29" s="7">
        <v>52.9</v>
      </c>
      <c r="G29" s="7"/>
      <c r="H29" s="6" t="s">
        <v>96</v>
      </c>
      <c r="I29" s="6" t="s">
        <v>97</v>
      </c>
      <c r="J29" s="18"/>
      <c r="K29" s="7">
        <f t="shared" si="0"/>
        <v>1.5</v>
      </c>
      <c r="L29" s="57"/>
    </row>
    <row r="30" spans="1:12" ht="12.75" customHeight="1" x14ac:dyDescent="0.25">
      <c r="A30" s="5">
        <v>1996</v>
      </c>
      <c r="B30" s="7">
        <v>48.5</v>
      </c>
      <c r="C30" s="7">
        <v>47.6</v>
      </c>
      <c r="D30" s="7"/>
      <c r="E30" s="7">
        <v>48.9</v>
      </c>
      <c r="F30" s="7">
        <v>52</v>
      </c>
      <c r="G30" s="7"/>
      <c r="H30" s="6" t="s">
        <v>78</v>
      </c>
      <c r="I30" s="6" t="s">
        <v>98</v>
      </c>
      <c r="J30" s="18"/>
      <c r="K30" s="7">
        <f t="shared" si="0"/>
        <v>-0.89999999999999858</v>
      </c>
      <c r="L30" s="57"/>
    </row>
    <row r="31" spans="1:12" ht="12.75" customHeight="1" x14ac:dyDescent="0.25">
      <c r="A31" s="5">
        <v>1998</v>
      </c>
      <c r="B31" s="7">
        <v>47.1</v>
      </c>
      <c r="C31" s="7">
        <v>48.5</v>
      </c>
      <c r="D31" s="7"/>
      <c r="E31" s="7">
        <v>48</v>
      </c>
      <c r="F31" s="7">
        <v>51.3</v>
      </c>
      <c r="G31" s="7"/>
      <c r="H31" s="6" t="s">
        <v>76</v>
      </c>
      <c r="I31" s="6" t="s">
        <v>341</v>
      </c>
      <c r="J31" s="18"/>
      <c r="K31" s="7">
        <f t="shared" si="0"/>
        <v>1.3999999999999986</v>
      </c>
      <c r="L31" s="57"/>
    </row>
    <row r="32" spans="1:12" ht="12.75" customHeight="1" x14ac:dyDescent="0.25">
      <c r="A32" s="29">
        <v>2000</v>
      </c>
      <c r="B32" s="7">
        <v>47</v>
      </c>
      <c r="C32" s="7">
        <v>48.7</v>
      </c>
      <c r="D32" s="58"/>
      <c r="E32" s="7">
        <v>47.3</v>
      </c>
      <c r="F32" s="7">
        <v>50.8</v>
      </c>
      <c r="G32" s="59"/>
      <c r="H32" s="6" t="s">
        <v>313</v>
      </c>
      <c r="I32" s="6" t="s">
        <v>84</v>
      </c>
      <c r="J32" s="59"/>
      <c r="K32" s="7">
        <f t="shared" si="0"/>
        <v>1.7000000000000028</v>
      </c>
      <c r="L32" s="57"/>
    </row>
    <row r="33" spans="1:14" ht="12.75" customHeight="1" x14ac:dyDescent="0.25">
      <c r="A33" s="29">
        <v>2002</v>
      </c>
      <c r="B33" s="7">
        <v>45</v>
      </c>
      <c r="C33" s="7">
        <v>47</v>
      </c>
      <c r="D33" s="60"/>
      <c r="E33" s="7">
        <v>49.6</v>
      </c>
      <c r="F33" s="7">
        <v>52.8</v>
      </c>
      <c r="G33" s="59"/>
      <c r="H33" s="6" t="s">
        <v>70</v>
      </c>
      <c r="I33" s="6" t="s">
        <v>342</v>
      </c>
      <c r="J33" s="59"/>
      <c r="K33" s="7">
        <f t="shared" si="0"/>
        <v>2</v>
      </c>
      <c r="L33" s="57"/>
    </row>
    <row r="34" spans="1:14" ht="12.75" customHeight="1" x14ac:dyDescent="0.25">
      <c r="A34" s="29">
        <v>2004</v>
      </c>
      <c r="B34" s="7">
        <v>46.6</v>
      </c>
      <c r="C34" s="7">
        <v>46.4</v>
      </c>
      <c r="D34" s="60"/>
      <c r="E34" s="7">
        <v>49.2</v>
      </c>
      <c r="F34" s="7">
        <v>53.4</v>
      </c>
      <c r="G34" s="59"/>
      <c r="H34" s="6" t="s">
        <v>314</v>
      </c>
      <c r="I34" s="6" t="s">
        <v>71</v>
      </c>
      <c r="J34" s="59"/>
      <c r="K34" s="7">
        <f t="shared" si="0"/>
        <v>-0.20000000000000284</v>
      </c>
      <c r="L34" s="57"/>
    </row>
    <row r="35" spans="1:14" ht="12.75" customHeight="1" x14ac:dyDescent="0.25">
      <c r="A35" s="29">
        <v>2006</v>
      </c>
      <c r="B35" s="7">
        <v>52</v>
      </c>
      <c r="C35" s="7">
        <v>53.6</v>
      </c>
      <c r="D35" s="58"/>
      <c r="E35" s="7">
        <v>45.6</v>
      </c>
      <c r="F35" s="7">
        <v>46.4</v>
      </c>
      <c r="G35" s="59"/>
      <c r="H35" s="6" t="s">
        <v>343</v>
      </c>
      <c r="I35" s="6" t="s">
        <v>340</v>
      </c>
      <c r="J35" s="59"/>
      <c r="K35" s="7">
        <f t="shared" si="0"/>
        <v>1.6000000000000014</v>
      </c>
      <c r="L35" s="57"/>
    </row>
    <row r="36" spans="1:14" ht="12.75" customHeight="1" x14ac:dyDescent="0.25">
      <c r="A36" s="29">
        <v>2008</v>
      </c>
      <c r="B36" s="7">
        <v>52.9</v>
      </c>
      <c r="C36" s="7">
        <v>59.1</v>
      </c>
      <c r="D36" s="58"/>
      <c r="E36" s="7">
        <v>42.3</v>
      </c>
      <c r="F36" s="7">
        <v>40.9</v>
      </c>
      <c r="G36" s="59"/>
      <c r="H36" s="6" t="s">
        <v>347</v>
      </c>
      <c r="I36" s="6" t="s">
        <v>349</v>
      </c>
      <c r="J36" s="59"/>
      <c r="K36" s="7">
        <f t="shared" si="0"/>
        <v>6.2000000000000028</v>
      </c>
      <c r="L36" s="57"/>
    </row>
    <row r="37" spans="1:14" ht="12.75" customHeight="1" x14ac:dyDescent="0.25">
      <c r="A37" s="29">
        <v>2010</v>
      </c>
      <c r="B37" s="7">
        <v>44.8</v>
      </c>
      <c r="C37" s="7">
        <v>44.4</v>
      </c>
      <c r="D37" s="58"/>
      <c r="E37" s="7">
        <v>51.4</v>
      </c>
      <c r="F37" s="7">
        <v>55.6</v>
      </c>
      <c r="G37" s="59"/>
      <c r="H37" s="6" t="s">
        <v>348</v>
      </c>
      <c r="I37" s="6" t="s">
        <v>350</v>
      </c>
      <c r="J37" s="59"/>
      <c r="K37" s="7">
        <f t="shared" si="0"/>
        <v>-0.39999999999999858</v>
      </c>
      <c r="L37" s="57"/>
    </row>
    <row r="38" spans="1:14" x14ac:dyDescent="0.25">
      <c r="A38" s="42">
        <v>2012</v>
      </c>
      <c r="B38" s="8">
        <v>48.5</v>
      </c>
      <c r="C38" s="8">
        <v>46.2</v>
      </c>
      <c r="D38" s="61"/>
      <c r="E38" s="8">
        <v>47.8</v>
      </c>
      <c r="F38" s="8">
        <v>53.8</v>
      </c>
      <c r="G38" s="62"/>
      <c r="H38" s="16" t="s">
        <v>439</v>
      </c>
      <c r="I38" s="16" t="s">
        <v>440</v>
      </c>
      <c r="J38" s="62"/>
      <c r="K38" s="8">
        <f t="shared" si="0"/>
        <v>-2.2999999999999972</v>
      </c>
    </row>
    <row r="39" spans="1:14" ht="15" customHeight="1" x14ac:dyDescent="0.25">
      <c r="A39" s="29"/>
      <c r="B39" s="6"/>
      <c r="C39" s="6"/>
      <c r="D39" s="59"/>
      <c r="E39" s="6"/>
      <c r="F39" s="6"/>
      <c r="G39" s="59"/>
      <c r="H39" s="6"/>
      <c r="I39" s="6"/>
      <c r="J39" s="59"/>
      <c r="K39" s="6"/>
      <c r="L39" s="4"/>
      <c r="M39" s="4"/>
    </row>
    <row r="40" spans="1:14" ht="24" customHeight="1" x14ac:dyDescent="0.25">
      <c r="A40" s="94" t="s">
        <v>307</v>
      </c>
      <c r="B40" s="91"/>
      <c r="C40" s="91"/>
      <c r="D40" s="91"/>
      <c r="E40" s="91"/>
      <c r="F40" s="91"/>
      <c r="G40" s="91"/>
      <c r="H40" s="91"/>
      <c r="I40" s="91"/>
      <c r="J40" s="91"/>
      <c r="K40" s="91"/>
      <c r="L40" s="4"/>
      <c r="M40" s="4"/>
      <c r="N40" s="4"/>
    </row>
    <row r="41" spans="1:14" ht="12.75" customHeight="1" x14ac:dyDescent="0.25">
      <c r="A41" s="94" t="s">
        <v>293</v>
      </c>
      <c r="B41" s="91"/>
      <c r="C41" s="91"/>
      <c r="D41" s="91"/>
      <c r="E41" s="91"/>
      <c r="F41" s="91"/>
      <c r="G41" s="91"/>
      <c r="H41" s="91"/>
      <c r="I41" s="91"/>
      <c r="J41" s="91"/>
      <c r="K41" s="91"/>
    </row>
    <row r="42" spans="1:14" x14ac:dyDescent="0.25">
      <c r="A42" s="94" t="s">
        <v>344</v>
      </c>
      <c r="B42" s="91"/>
      <c r="C42" s="91"/>
      <c r="D42" s="91"/>
      <c r="E42" s="91"/>
      <c r="F42" s="91"/>
      <c r="G42" s="91"/>
      <c r="H42" s="91"/>
      <c r="I42" s="91"/>
      <c r="J42" s="91"/>
      <c r="K42" s="91"/>
    </row>
    <row r="44" spans="1:14" ht="53.25" customHeight="1" x14ac:dyDescent="0.25">
      <c r="A44" s="95" t="s">
        <v>424</v>
      </c>
      <c r="B44" s="95"/>
      <c r="C44" s="95"/>
      <c r="D44" s="95"/>
      <c r="E44" s="95"/>
      <c r="F44" s="95"/>
      <c r="G44" s="95"/>
      <c r="H44" s="95"/>
      <c r="I44" s="95"/>
      <c r="J44" s="95"/>
      <c r="K44" s="95"/>
    </row>
    <row r="45" spans="1:14" ht="12.75" customHeight="1" x14ac:dyDescent="0.25">
      <c r="A45" s="63"/>
      <c r="B45" s="63"/>
      <c r="C45" s="63"/>
      <c r="D45" s="63"/>
      <c r="E45" s="63"/>
      <c r="F45" s="63"/>
      <c r="G45" s="63"/>
      <c r="H45" s="63"/>
      <c r="I45" s="63"/>
      <c r="J45" s="63"/>
      <c r="K45" s="63"/>
    </row>
    <row r="46" spans="1:14" ht="12.75" customHeight="1" x14ac:dyDescent="0.25">
      <c r="A46" s="63"/>
      <c r="B46" s="63"/>
      <c r="C46" s="63"/>
      <c r="D46" s="63"/>
      <c r="E46" s="63"/>
      <c r="F46" s="63"/>
      <c r="G46" s="63"/>
      <c r="H46" s="63"/>
      <c r="I46" s="63"/>
      <c r="J46" s="63"/>
      <c r="K46" s="63"/>
    </row>
    <row r="47" spans="1:14" ht="12.75" customHeight="1" x14ac:dyDescent="0.25">
      <c r="A47" s="63"/>
      <c r="B47" s="63"/>
      <c r="C47" s="63"/>
      <c r="D47" s="63"/>
      <c r="E47" s="63"/>
      <c r="F47" s="63"/>
      <c r="G47" s="63"/>
      <c r="H47" s="63"/>
      <c r="I47" s="63"/>
      <c r="J47" s="63"/>
      <c r="K47" s="63"/>
    </row>
    <row r="48" spans="1:14" ht="12.75" customHeight="1" x14ac:dyDescent="0.25">
      <c r="A48" s="63"/>
      <c r="B48" s="63"/>
      <c r="C48" s="63"/>
      <c r="D48" s="63"/>
      <c r="E48" s="63"/>
      <c r="F48" s="63"/>
      <c r="G48" s="63"/>
      <c r="H48" s="63"/>
      <c r="I48" s="63"/>
      <c r="J48" s="63"/>
      <c r="K48" s="63"/>
    </row>
    <row r="49" spans="1:11" ht="12.75" customHeight="1" x14ac:dyDescent="0.25">
      <c r="A49" s="63"/>
      <c r="B49" s="63"/>
      <c r="C49" s="63"/>
      <c r="D49" s="63"/>
      <c r="E49" s="63"/>
      <c r="F49" s="63"/>
      <c r="G49" s="63"/>
      <c r="H49" s="63"/>
      <c r="I49" s="63"/>
      <c r="J49" s="63"/>
      <c r="K49" s="63"/>
    </row>
    <row r="50" spans="1:11" ht="12.75" customHeight="1" x14ac:dyDescent="0.25">
      <c r="A50" s="63"/>
      <c r="B50" s="63"/>
      <c r="C50" s="63"/>
      <c r="D50" s="63"/>
      <c r="E50" s="63"/>
      <c r="F50" s="63"/>
      <c r="G50" s="63"/>
      <c r="H50" s="63"/>
      <c r="I50" s="63"/>
      <c r="J50" s="63"/>
      <c r="K50" s="63"/>
    </row>
    <row r="51" spans="1:11" ht="12.75" customHeight="1" x14ac:dyDescent="0.25">
      <c r="A51" s="63"/>
      <c r="B51" s="63"/>
      <c r="C51" s="63"/>
      <c r="D51" s="63"/>
      <c r="E51" s="63"/>
      <c r="F51" s="63"/>
      <c r="G51" s="63"/>
      <c r="H51" s="63"/>
      <c r="I51" s="63"/>
      <c r="J51" s="63"/>
      <c r="K51" s="63"/>
    </row>
    <row r="52" spans="1:11" ht="12.75" customHeight="1" x14ac:dyDescent="0.25">
      <c r="A52" s="63"/>
      <c r="B52" s="63"/>
      <c r="C52" s="63"/>
      <c r="D52" s="63"/>
      <c r="E52" s="63"/>
      <c r="F52" s="63"/>
      <c r="G52" s="63"/>
      <c r="H52" s="63"/>
      <c r="I52" s="63"/>
      <c r="J52" s="63"/>
      <c r="K52" s="63"/>
    </row>
  </sheetData>
  <customSheetViews>
    <customSheetView guid="{82E1E6FF-4744-45C2-A887-EF954EEA3376}" showPageBreaks="1" printArea="1" hiddenRows="1" showRuler="0" topLeftCell="A19">
      <selection activeCell="O55" sqref="O55"/>
      <rowBreaks count="1" manualBreakCount="1">
        <brk id="40" max="16383" man="1"/>
      </rowBreaks>
      <pageMargins left="0.75" right="0.75" top="1" bottom="1" header="0.5" footer="0.5"/>
      <pageSetup scale="84" orientation="portrait" horizontalDpi="300" verticalDpi="300" r:id="rId1"/>
      <headerFooter alignWithMargins="0"/>
    </customSheetView>
    <customSheetView guid="{D50CD8CE-D074-4439-B052-6E87EDCA84D2}" hiddenRows="1" showRuler="0" topLeftCell="A20">
      <selection activeCell="A40" sqref="A40:K48"/>
      <rowBreaks count="1" manualBreakCount="1">
        <brk id="40" max="16383" man="1"/>
      </rowBreaks>
      <pageMargins left="0.75" right="0.75" top="1" bottom="1" header="0.5" footer="0.5"/>
      <pageSetup scale="84" orientation="portrait" horizontalDpi="300" verticalDpi="300" r:id="rId2"/>
      <headerFooter alignWithMargins="0"/>
    </customSheetView>
  </customSheetViews>
  <mergeCells count="8">
    <mergeCell ref="A40:K40"/>
    <mergeCell ref="A41:K41"/>
    <mergeCell ref="A42:K42"/>
    <mergeCell ref="A44:K44"/>
    <mergeCell ref="B3:C3"/>
    <mergeCell ref="E3:F3"/>
    <mergeCell ref="H3:I3"/>
    <mergeCell ref="K3:K4"/>
  </mergeCells>
  <phoneticPr fontId="0" type="noConversion"/>
  <pageMargins left="0.5" right="0.5" top="1" bottom="1" header="0.5" footer="0.5"/>
  <pageSetup scale="86"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M134"/>
  <sheetViews>
    <sheetView view="pageBreakPreview" topLeftCell="A13" zoomScale="70" zoomScaleNormal="100" zoomScaleSheetLayoutView="70" zoomScalePageLayoutView="70" workbookViewId="0">
      <selection activeCell="A47" sqref="A47:M47"/>
    </sheetView>
  </sheetViews>
  <sheetFormatPr defaultColWidth="9.33203125" defaultRowHeight="13.2" x14ac:dyDescent="0.25"/>
  <cols>
    <col min="1" max="1" width="10.77734375" style="3" customWidth="1"/>
    <col min="2" max="3" width="11.77734375" style="3" customWidth="1"/>
    <col min="4" max="4" width="1.77734375" style="3" customWidth="1"/>
    <col min="5" max="6" width="11.77734375" style="3" customWidth="1"/>
    <col min="7" max="7" width="3.6640625" style="3" customWidth="1"/>
    <col min="8" max="8" width="10.77734375" style="3" customWidth="1"/>
    <col min="9" max="10" width="11.77734375" style="3" customWidth="1"/>
    <col min="11" max="11" width="1.77734375" style="3" customWidth="1"/>
    <col min="12" max="13" width="11.77734375" style="3" customWidth="1"/>
    <col min="14" max="16384" width="9.33203125" style="3"/>
  </cols>
  <sheetData>
    <row r="1" spans="1:13" x14ac:dyDescent="0.25">
      <c r="A1" s="3" t="s">
        <v>99</v>
      </c>
      <c r="B1" s="3" t="s">
        <v>427</v>
      </c>
    </row>
    <row r="3" spans="1:13" ht="13.8" thickBot="1" x14ac:dyDescent="0.3"/>
    <row r="4" spans="1:13" ht="16.2" thickTop="1" x14ac:dyDescent="0.25">
      <c r="A4" s="83"/>
      <c r="B4" s="102" t="s">
        <v>474</v>
      </c>
      <c r="C4" s="102"/>
      <c r="D4" s="84"/>
      <c r="E4" s="102" t="s">
        <v>475</v>
      </c>
      <c r="F4" s="102"/>
      <c r="H4" s="83"/>
      <c r="I4" s="102" t="s">
        <v>474</v>
      </c>
      <c r="J4" s="102"/>
      <c r="K4" s="84"/>
      <c r="L4" s="102" t="s">
        <v>475</v>
      </c>
      <c r="M4" s="102"/>
    </row>
    <row r="5" spans="1:13" x14ac:dyDescent="0.25">
      <c r="A5" s="42" t="s">
        <v>19</v>
      </c>
      <c r="B5" s="85" t="s">
        <v>100</v>
      </c>
      <c r="C5" s="85" t="s">
        <v>101</v>
      </c>
      <c r="D5" s="43"/>
      <c r="E5" s="85" t="s">
        <v>100</v>
      </c>
      <c r="F5" s="85" t="s">
        <v>101</v>
      </c>
      <c r="H5" s="42" t="s">
        <v>19</v>
      </c>
      <c r="I5" s="85" t="s">
        <v>100</v>
      </c>
      <c r="J5" s="85" t="s">
        <v>101</v>
      </c>
      <c r="K5" s="43"/>
      <c r="L5" s="85" t="s">
        <v>100</v>
      </c>
      <c r="M5" s="85" t="s">
        <v>101</v>
      </c>
    </row>
    <row r="6" spans="1:13" x14ac:dyDescent="0.25">
      <c r="B6" s="35"/>
      <c r="C6" s="35"/>
      <c r="D6" s="35"/>
      <c r="E6" s="35" t="s">
        <v>102</v>
      </c>
      <c r="F6" s="35" t="s">
        <v>103</v>
      </c>
      <c r="I6" s="35"/>
      <c r="J6" s="35"/>
      <c r="K6" s="35"/>
      <c r="L6" s="35" t="s">
        <v>153</v>
      </c>
      <c r="M6" s="35" t="s">
        <v>141</v>
      </c>
    </row>
    <row r="7" spans="1:13" x14ac:dyDescent="0.25">
      <c r="A7" s="31" t="s">
        <v>22</v>
      </c>
      <c r="B7" s="35" t="s">
        <v>104</v>
      </c>
      <c r="C7" s="35" t="s">
        <v>105</v>
      </c>
      <c r="D7" s="35"/>
      <c r="E7" s="35"/>
      <c r="F7" s="35"/>
      <c r="H7" s="31" t="s">
        <v>39</v>
      </c>
      <c r="I7" s="35" t="s">
        <v>154</v>
      </c>
      <c r="J7" s="35" t="s">
        <v>145</v>
      </c>
      <c r="K7" s="35"/>
      <c r="L7" s="35"/>
      <c r="M7" s="35"/>
    </row>
    <row r="8" spans="1:13" x14ac:dyDescent="0.25">
      <c r="B8" s="35"/>
      <c r="C8" s="35"/>
      <c r="D8" s="35"/>
      <c r="E8" s="35" t="s">
        <v>106</v>
      </c>
      <c r="F8" s="35" t="s">
        <v>107</v>
      </c>
      <c r="I8" s="35"/>
      <c r="J8" s="35"/>
      <c r="K8" s="35"/>
      <c r="L8" s="35" t="s">
        <v>155</v>
      </c>
      <c r="M8" s="35" t="s">
        <v>141</v>
      </c>
    </row>
    <row r="9" spans="1:13" x14ac:dyDescent="0.25">
      <c r="A9" s="31" t="s">
        <v>23</v>
      </c>
      <c r="B9" s="35" t="s">
        <v>108</v>
      </c>
      <c r="C9" s="35" t="s">
        <v>109</v>
      </c>
      <c r="D9" s="35"/>
      <c r="E9" s="35"/>
      <c r="F9" s="35"/>
      <c r="H9" s="31" t="s">
        <v>40</v>
      </c>
      <c r="I9" s="35" t="s">
        <v>156</v>
      </c>
      <c r="J9" s="35" t="s">
        <v>117</v>
      </c>
      <c r="K9" s="35"/>
      <c r="L9" s="35"/>
      <c r="M9" s="35"/>
    </row>
    <row r="10" spans="1:13" x14ac:dyDescent="0.25">
      <c r="B10" s="35"/>
      <c r="C10" s="35"/>
      <c r="D10" s="35"/>
      <c r="E10" s="35" t="s">
        <v>110</v>
      </c>
      <c r="F10" s="35" t="s">
        <v>111</v>
      </c>
      <c r="I10" s="35"/>
      <c r="J10" s="35"/>
      <c r="K10" s="35"/>
      <c r="L10" s="35" t="s">
        <v>128</v>
      </c>
      <c r="M10" s="35" t="s">
        <v>157</v>
      </c>
    </row>
    <row r="11" spans="1:13" x14ac:dyDescent="0.25">
      <c r="A11" s="31" t="s">
        <v>24</v>
      </c>
      <c r="B11" s="35" t="s">
        <v>112</v>
      </c>
      <c r="C11" s="35" t="s">
        <v>113</v>
      </c>
      <c r="D11" s="35"/>
      <c r="E11" s="35"/>
      <c r="F11" s="35"/>
      <c r="H11" s="31" t="s">
        <v>41</v>
      </c>
      <c r="I11" s="35" t="s">
        <v>158</v>
      </c>
      <c r="J11" s="35" t="s">
        <v>121</v>
      </c>
      <c r="K11" s="35"/>
      <c r="L11" s="35"/>
      <c r="M11" s="35"/>
    </row>
    <row r="12" spans="1:13" x14ac:dyDescent="0.25">
      <c r="B12" s="35"/>
      <c r="C12" s="35"/>
      <c r="D12" s="35"/>
      <c r="E12" s="35" t="s">
        <v>114</v>
      </c>
      <c r="F12" s="35" t="s">
        <v>115</v>
      </c>
      <c r="I12" s="35"/>
      <c r="J12" s="35"/>
      <c r="K12" s="35"/>
      <c r="L12" s="35" t="s">
        <v>159</v>
      </c>
      <c r="M12" s="35" t="s">
        <v>148</v>
      </c>
    </row>
    <row r="13" spans="1:13" x14ac:dyDescent="0.25">
      <c r="A13" s="31" t="s">
        <v>25</v>
      </c>
      <c r="B13" s="35" t="s">
        <v>116</v>
      </c>
      <c r="C13" s="35" t="s">
        <v>117</v>
      </c>
      <c r="D13" s="35"/>
      <c r="E13" s="35"/>
      <c r="F13" s="35"/>
      <c r="H13" s="31" t="s">
        <v>42</v>
      </c>
      <c r="I13" s="35" t="s">
        <v>160</v>
      </c>
      <c r="J13" s="35" t="s">
        <v>161</v>
      </c>
      <c r="K13" s="35"/>
      <c r="L13" s="35"/>
      <c r="M13" s="35"/>
    </row>
    <row r="14" spans="1:13" x14ac:dyDescent="0.25">
      <c r="B14" s="35"/>
      <c r="C14" s="35"/>
      <c r="D14" s="35"/>
      <c r="E14" s="35" t="s">
        <v>118</v>
      </c>
      <c r="F14" s="35" t="s">
        <v>119</v>
      </c>
      <c r="I14" s="35"/>
      <c r="J14" s="35"/>
      <c r="K14" s="35"/>
      <c r="L14" s="35" t="s">
        <v>153</v>
      </c>
      <c r="M14" s="35" t="s">
        <v>141</v>
      </c>
    </row>
    <row r="15" spans="1:13" x14ac:dyDescent="0.25">
      <c r="A15" s="31" t="s">
        <v>26</v>
      </c>
      <c r="B15" s="35" t="s">
        <v>120</v>
      </c>
      <c r="C15" s="35" t="s">
        <v>121</v>
      </c>
      <c r="D15" s="35"/>
      <c r="E15" s="35"/>
      <c r="F15" s="35"/>
      <c r="H15" s="31" t="s">
        <v>43</v>
      </c>
      <c r="I15" s="35" t="s">
        <v>121</v>
      </c>
      <c r="J15" s="35">
        <v>0</v>
      </c>
      <c r="K15" s="35"/>
      <c r="L15" s="35"/>
      <c r="M15" s="35"/>
    </row>
    <row r="16" spans="1:13" x14ac:dyDescent="0.25">
      <c r="B16" s="35"/>
      <c r="C16" s="35"/>
      <c r="D16" s="35"/>
      <c r="E16" s="35" t="s">
        <v>122</v>
      </c>
      <c r="F16" s="35" t="s">
        <v>123</v>
      </c>
      <c r="I16" s="35"/>
      <c r="J16" s="35"/>
      <c r="K16" s="35"/>
      <c r="L16" s="35" t="s">
        <v>162</v>
      </c>
      <c r="M16" s="35" t="s">
        <v>163</v>
      </c>
    </row>
    <row r="17" spans="1:13" x14ac:dyDescent="0.25">
      <c r="A17" s="31" t="s">
        <v>27</v>
      </c>
      <c r="B17" s="35" t="s">
        <v>121</v>
      </c>
      <c r="C17" s="35" t="s">
        <v>124</v>
      </c>
      <c r="D17" s="35"/>
      <c r="E17" s="35"/>
      <c r="F17" s="35"/>
      <c r="H17" s="31" t="s">
        <v>44</v>
      </c>
      <c r="I17" s="35" t="s">
        <v>109</v>
      </c>
      <c r="J17" s="35" t="s">
        <v>124</v>
      </c>
      <c r="K17" s="35"/>
      <c r="L17" s="35"/>
      <c r="M17" s="35"/>
    </row>
    <row r="18" spans="1:13" ht="15.6" x14ac:dyDescent="0.25">
      <c r="B18" s="35"/>
      <c r="C18" s="35"/>
      <c r="D18" s="35"/>
      <c r="E18" s="35" t="s">
        <v>110</v>
      </c>
      <c r="F18" s="35" t="s">
        <v>125</v>
      </c>
      <c r="I18" s="35"/>
      <c r="J18" s="35"/>
      <c r="K18" s="35"/>
      <c r="L18" s="35" t="s">
        <v>164</v>
      </c>
      <c r="M18" s="35" t="s">
        <v>417</v>
      </c>
    </row>
    <row r="19" spans="1:13" x14ac:dyDescent="0.25">
      <c r="A19" s="31" t="s">
        <v>28</v>
      </c>
      <c r="B19" s="35" t="s">
        <v>126</v>
      </c>
      <c r="C19" s="35" t="s">
        <v>127</v>
      </c>
      <c r="D19" s="35"/>
      <c r="E19" s="35"/>
      <c r="F19" s="35"/>
      <c r="H19" s="31" t="s">
        <v>45</v>
      </c>
      <c r="I19" s="35" t="s">
        <v>165</v>
      </c>
      <c r="J19" s="35">
        <v>0</v>
      </c>
      <c r="K19" s="35"/>
      <c r="L19" s="35"/>
      <c r="M19" s="35"/>
    </row>
    <row r="20" spans="1:13" x14ac:dyDescent="0.25">
      <c r="B20" s="35"/>
      <c r="C20" s="35"/>
      <c r="D20" s="35"/>
      <c r="E20" s="35" t="s">
        <v>128</v>
      </c>
      <c r="F20" s="35" t="s">
        <v>129</v>
      </c>
      <c r="I20" s="35"/>
      <c r="J20" s="35"/>
      <c r="K20" s="35"/>
      <c r="L20" s="35" t="s">
        <v>166</v>
      </c>
      <c r="M20" s="35" t="s">
        <v>150</v>
      </c>
    </row>
    <row r="21" spans="1:13" ht="15.6" x14ac:dyDescent="0.25">
      <c r="A21" s="31" t="s">
        <v>29</v>
      </c>
      <c r="B21" s="35" t="s">
        <v>116</v>
      </c>
      <c r="C21" s="35" t="s">
        <v>130</v>
      </c>
      <c r="D21" s="35"/>
      <c r="E21" s="35"/>
      <c r="F21" s="35"/>
      <c r="H21" s="31" t="s">
        <v>46</v>
      </c>
      <c r="I21" s="35" t="s">
        <v>167</v>
      </c>
      <c r="J21" s="35" t="s">
        <v>418</v>
      </c>
      <c r="K21" s="35"/>
      <c r="L21" s="35"/>
      <c r="M21" s="35"/>
    </row>
    <row r="22" spans="1:13" x14ac:dyDescent="0.25">
      <c r="B22" s="35"/>
      <c r="C22" s="35"/>
      <c r="D22" s="35"/>
      <c r="E22" s="35" t="s">
        <v>131</v>
      </c>
      <c r="F22" s="35" t="s">
        <v>132</v>
      </c>
      <c r="I22" s="35"/>
      <c r="J22" s="35"/>
      <c r="K22" s="35"/>
      <c r="L22" s="35" t="s">
        <v>140</v>
      </c>
      <c r="M22" s="35" t="s">
        <v>148</v>
      </c>
    </row>
    <row r="23" spans="1:13" ht="15.6" x14ac:dyDescent="0.25">
      <c r="A23" s="31" t="s">
        <v>30</v>
      </c>
      <c r="B23" s="35" t="s">
        <v>117</v>
      </c>
      <c r="C23" s="35" t="s">
        <v>133</v>
      </c>
      <c r="D23" s="35"/>
      <c r="E23" s="35"/>
      <c r="F23" s="35"/>
      <c r="H23" s="50" t="s">
        <v>47</v>
      </c>
      <c r="I23" s="40" t="s">
        <v>419</v>
      </c>
      <c r="J23" s="40" t="s">
        <v>130</v>
      </c>
      <c r="K23" s="40"/>
      <c r="L23" s="40"/>
      <c r="M23" s="40"/>
    </row>
    <row r="24" spans="1:13" x14ac:dyDescent="0.25">
      <c r="B24" s="35"/>
      <c r="C24" s="35"/>
      <c r="D24" s="35"/>
      <c r="E24" s="35" t="s">
        <v>134</v>
      </c>
      <c r="F24" s="35" t="s">
        <v>122</v>
      </c>
      <c r="H24" s="50"/>
      <c r="I24" s="40"/>
      <c r="J24" s="40"/>
      <c r="K24" s="40"/>
      <c r="L24" s="40" t="s">
        <v>136</v>
      </c>
      <c r="M24" s="40">
        <v>0</v>
      </c>
    </row>
    <row r="25" spans="1:13" x14ac:dyDescent="0.25">
      <c r="A25" s="31" t="s">
        <v>31</v>
      </c>
      <c r="B25" s="35" t="s">
        <v>135</v>
      </c>
      <c r="C25" s="35" t="s">
        <v>124</v>
      </c>
      <c r="D25" s="35"/>
      <c r="E25" s="35"/>
      <c r="F25" s="35"/>
      <c r="H25" s="30">
        <v>1998</v>
      </c>
      <c r="I25" s="40" t="s">
        <v>160</v>
      </c>
      <c r="J25" s="40">
        <v>0</v>
      </c>
      <c r="K25" s="40"/>
      <c r="L25" s="40"/>
      <c r="M25" s="40"/>
    </row>
    <row r="26" spans="1:13" x14ac:dyDescent="0.25">
      <c r="B26" s="35"/>
      <c r="C26" s="35"/>
      <c r="D26" s="35"/>
      <c r="E26" s="35" t="s">
        <v>136</v>
      </c>
      <c r="F26" s="35" t="s">
        <v>137</v>
      </c>
      <c r="H26" s="50"/>
      <c r="I26" s="6"/>
      <c r="J26" s="6"/>
      <c r="K26" s="6"/>
      <c r="L26" s="6" t="s">
        <v>107</v>
      </c>
      <c r="M26" s="6">
        <v>0</v>
      </c>
    </row>
    <row r="27" spans="1:13" x14ac:dyDescent="0.25">
      <c r="A27" s="31" t="s">
        <v>32</v>
      </c>
      <c r="B27" s="35" t="s">
        <v>138</v>
      </c>
      <c r="C27" s="35" t="s">
        <v>139</v>
      </c>
      <c r="D27" s="35"/>
      <c r="E27" s="35"/>
      <c r="F27" s="35"/>
      <c r="H27" s="30">
        <v>2000</v>
      </c>
      <c r="I27" s="6" t="s">
        <v>121</v>
      </c>
      <c r="J27" s="6" t="s">
        <v>147</v>
      </c>
      <c r="K27" s="6"/>
      <c r="L27" s="6"/>
      <c r="M27" s="6"/>
    </row>
    <row r="28" spans="1:13" ht="15.6" x14ac:dyDescent="0.25">
      <c r="B28" s="35"/>
      <c r="C28" s="35"/>
      <c r="D28" s="35"/>
      <c r="E28" s="35" t="s">
        <v>140</v>
      </c>
      <c r="F28" s="35" t="s">
        <v>141</v>
      </c>
      <c r="H28" s="30"/>
      <c r="I28" s="6"/>
      <c r="J28" s="6"/>
      <c r="K28" s="6"/>
      <c r="L28" s="6" t="s">
        <v>420</v>
      </c>
      <c r="M28" s="6">
        <v>0</v>
      </c>
    </row>
    <row r="29" spans="1:13" x14ac:dyDescent="0.25">
      <c r="A29" s="31" t="s">
        <v>33</v>
      </c>
      <c r="B29" s="35" t="s">
        <v>113</v>
      </c>
      <c r="C29" s="35" t="s">
        <v>142</v>
      </c>
      <c r="D29" s="35"/>
      <c r="E29" s="35"/>
      <c r="F29" s="35"/>
      <c r="H29" s="30">
        <v>2002</v>
      </c>
      <c r="I29" s="6" t="s">
        <v>305</v>
      </c>
      <c r="J29" s="6" t="s">
        <v>117</v>
      </c>
      <c r="K29" s="6"/>
      <c r="L29" s="10"/>
      <c r="M29" s="10"/>
    </row>
    <row r="30" spans="1:13" ht="15.6" x14ac:dyDescent="0.25">
      <c r="B30" s="35"/>
      <c r="C30" s="35"/>
      <c r="D30" s="35"/>
      <c r="E30" s="35" t="s">
        <v>143</v>
      </c>
      <c r="F30" s="35" t="s">
        <v>122</v>
      </c>
      <c r="H30" s="30"/>
      <c r="I30" s="6"/>
      <c r="J30" s="6"/>
      <c r="K30" s="6"/>
      <c r="L30" s="6" t="s">
        <v>421</v>
      </c>
      <c r="M30" s="6">
        <v>0</v>
      </c>
    </row>
    <row r="31" spans="1:13" x14ac:dyDescent="0.25">
      <c r="A31" s="31" t="s">
        <v>34</v>
      </c>
      <c r="B31" s="35" t="s">
        <v>144</v>
      </c>
      <c r="C31" s="35" t="s">
        <v>130</v>
      </c>
      <c r="D31" s="35"/>
      <c r="E31" s="35"/>
      <c r="F31" s="35"/>
      <c r="H31" s="30">
        <v>2004</v>
      </c>
      <c r="I31" s="6" t="s">
        <v>152</v>
      </c>
      <c r="J31" s="6" t="s">
        <v>139</v>
      </c>
      <c r="K31" s="6"/>
      <c r="L31" s="6"/>
      <c r="M31" s="6"/>
    </row>
    <row r="32" spans="1:13" x14ac:dyDescent="0.25">
      <c r="B32" s="35"/>
      <c r="C32" s="35"/>
      <c r="D32" s="35"/>
      <c r="E32" s="35" t="s">
        <v>119</v>
      </c>
      <c r="F32" s="35" t="s">
        <v>122</v>
      </c>
      <c r="H32" s="30"/>
      <c r="I32" s="6"/>
      <c r="J32" s="6"/>
      <c r="K32" s="6"/>
      <c r="L32" s="6" t="s">
        <v>107</v>
      </c>
      <c r="M32" s="6">
        <v>0</v>
      </c>
    </row>
    <row r="33" spans="1:13" x14ac:dyDescent="0.25">
      <c r="A33" s="31" t="s">
        <v>35</v>
      </c>
      <c r="B33" s="35" t="s">
        <v>145</v>
      </c>
      <c r="C33" s="35" t="s">
        <v>121</v>
      </c>
      <c r="D33" s="35"/>
      <c r="E33" s="35"/>
      <c r="F33" s="35"/>
      <c r="H33" s="30">
        <v>2006</v>
      </c>
      <c r="I33" s="6" t="s">
        <v>336</v>
      </c>
      <c r="J33" s="6" t="s">
        <v>337</v>
      </c>
      <c r="K33" s="6"/>
      <c r="L33" s="6"/>
      <c r="M33" s="6"/>
    </row>
    <row r="34" spans="1:13" ht="15.6" x14ac:dyDescent="0.25">
      <c r="B34" s="35"/>
      <c r="C34" s="35"/>
      <c r="D34" s="35"/>
      <c r="E34" s="35" t="s">
        <v>146</v>
      </c>
      <c r="F34" s="35" t="s">
        <v>141</v>
      </c>
      <c r="H34" s="30"/>
      <c r="I34" s="6"/>
      <c r="J34" s="6"/>
      <c r="K34" s="6"/>
      <c r="L34" s="35" t="s">
        <v>422</v>
      </c>
      <c r="M34" s="35" t="s">
        <v>141</v>
      </c>
    </row>
    <row r="35" spans="1:13" x14ac:dyDescent="0.25">
      <c r="A35" s="31" t="s">
        <v>36</v>
      </c>
      <c r="B35" s="35" t="s">
        <v>126</v>
      </c>
      <c r="C35" s="35" t="s">
        <v>147</v>
      </c>
      <c r="D35" s="35"/>
      <c r="E35" s="35"/>
      <c r="F35" s="35"/>
      <c r="H35" s="30">
        <v>2008</v>
      </c>
      <c r="I35" s="35" t="s">
        <v>351</v>
      </c>
      <c r="J35" s="35" t="s">
        <v>161</v>
      </c>
      <c r="K35" s="6"/>
      <c r="L35" s="6"/>
      <c r="M35" s="6"/>
    </row>
    <row r="36" spans="1:13" x14ac:dyDescent="0.25">
      <c r="B36" s="35"/>
      <c r="C36" s="35"/>
      <c r="D36" s="35"/>
      <c r="E36" s="35" t="s">
        <v>132</v>
      </c>
      <c r="F36" s="35" t="s">
        <v>148</v>
      </c>
      <c r="H36" s="30"/>
      <c r="I36" s="6"/>
      <c r="J36" s="6"/>
      <c r="K36" s="6"/>
      <c r="L36" s="35" t="s">
        <v>352</v>
      </c>
      <c r="M36" s="35" t="s">
        <v>157</v>
      </c>
    </row>
    <row r="37" spans="1:13" x14ac:dyDescent="0.25">
      <c r="A37" s="31" t="s">
        <v>37</v>
      </c>
      <c r="B37" s="35" t="s">
        <v>124</v>
      </c>
      <c r="C37" s="35">
        <v>0</v>
      </c>
      <c r="D37" s="35"/>
      <c r="E37" s="35"/>
      <c r="F37" s="35"/>
      <c r="H37" s="30">
        <v>2010</v>
      </c>
      <c r="I37" s="35" t="s">
        <v>353</v>
      </c>
      <c r="J37" s="35" t="s">
        <v>142</v>
      </c>
      <c r="K37" s="6"/>
      <c r="L37" s="6"/>
      <c r="M37" s="6"/>
    </row>
    <row r="38" spans="1:13" x14ac:dyDescent="0.25">
      <c r="B38" s="35"/>
      <c r="C38" s="35"/>
      <c r="D38" s="35"/>
      <c r="E38" s="35" t="s">
        <v>149</v>
      </c>
      <c r="F38" s="35" t="s">
        <v>150</v>
      </c>
      <c r="H38" s="30"/>
      <c r="I38" s="35"/>
      <c r="J38" s="35"/>
      <c r="K38" s="6"/>
      <c r="L38" s="35" t="s">
        <v>132</v>
      </c>
      <c r="M38" s="35" t="s">
        <v>141</v>
      </c>
    </row>
    <row r="39" spans="1:13" x14ac:dyDescent="0.25">
      <c r="A39" s="77" t="s">
        <v>38</v>
      </c>
      <c r="B39" s="43" t="s">
        <v>151</v>
      </c>
      <c r="C39" s="43" t="s">
        <v>152</v>
      </c>
      <c r="D39" s="43"/>
      <c r="E39" s="43"/>
      <c r="F39" s="43"/>
      <c r="H39" s="42">
        <v>2012</v>
      </c>
      <c r="I39" s="43" t="s">
        <v>161</v>
      </c>
      <c r="J39" s="43" t="s">
        <v>121</v>
      </c>
      <c r="K39" s="43"/>
      <c r="L39" s="76"/>
      <c r="M39" s="76"/>
    </row>
    <row r="41" spans="1:13" x14ac:dyDescent="0.25">
      <c r="A41" s="90" t="s">
        <v>290</v>
      </c>
      <c r="B41" s="90"/>
      <c r="C41" s="90"/>
      <c r="D41" s="90"/>
      <c r="E41" s="90"/>
      <c r="F41" s="90"/>
      <c r="G41" s="10"/>
      <c r="H41" s="10"/>
      <c r="I41" s="10"/>
      <c r="J41" s="10"/>
      <c r="K41" s="10"/>
      <c r="L41" s="10"/>
      <c r="M41" s="10"/>
    </row>
    <row r="42" spans="1:13" x14ac:dyDescent="0.25">
      <c r="A42" s="90"/>
      <c r="B42" s="90"/>
      <c r="C42" s="90"/>
      <c r="D42" s="90"/>
      <c r="E42" s="90"/>
      <c r="F42" s="90"/>
      <c r="G42" s="10"/>
      <c r="H42" s="10"/>
      <c r="I42" s="10"/>
      <c r="J42" s="10"/>
      <c r="K42" s="10"/>
      <c r="L42" s="10"/>
      <c r="M42" s="10"/>
    </row>
    <row r="43" spans="1:13" x14ac:dyDescent="0.25">
      <c r="A43" s="71"/>
      <c r="B43" s="71"/>
      <c r="C43" s="71"/>
      <c r="D43" s="71"/>
      <c r="E43" s="71"/>
      <c r="F43" s="71"/>
      <c r="G43" s="10"/>
      <c r="H43" s="10"/>
      <c r="I43" s="10"/>
      <c r="J43" s="10"/>
      <c r="K43" s="10"/>
      <c r="L43" s="10"/>
      <c r="M43" s="10"/>
    </row>
    <row r="44" spans="1:13" ht="25.5" customHeight="1" x14ac:dyDescent="0.25">
      <c r="A44" s="103" t="s">
        <v>316</v>
      </c>
      <c r="B44" s="103"/>
      <c r="C44" s="103"/>
      <c r="D44" s="103"/>
      <c r="E44" s="103"/>
      <c r="F44" s="103"/>
      <c r="G44" s="103"/>
      <c r="H44" s="103"/>
      <c r="I44" s="103"/>
      <c r="J44" s="103"/>
      <c r="K44" s="103"/>
      <c r="L44" s="103"/>
      <c r="M44" s="103"/>
    </row>
    <row r="45" spans="1:13" ht="38.25" customHeight="1" x14ac:dyDescent="0.25">
      <c r="A45" s="101" t="s">
        <v>317</v>
      </c>
      <c r="B45" s="101"/>
      <c r="C45" s="101"/>
      <c r="D45" s="101"/>
      <c r="E45" s="101"/>
      <c r="F45" s="101"/>
      <c r="G45" s="101"/>
      <c r="H45" s="101"/>
      <c r="I45" s="101"/>
      <c r="J45" s="101"/>
      <c r="K45" s="101"/>
      <c r="L45" s="101"/>
      <c r="M45" s="101"/>
    </row>
    <row r="46" spans="1:13" ht="39" customHeight="1" x14ac:dyDescent="0.25">
      <c r="A46" s="101" t="s">
        <v>15</v>
      </c>
      <c r="B46" s="101"/>
      <c r="C46" s="101"/>
      <c r="D46" s="101"/>
      <c r="E46" s="101"/>
      <c r="F46" s="101"/>
      <c r="G46" s="101"/>
      <c r="H46" s="101"/>
      <c r="I46" s="101"/>
      <c r="J46" s="101"/>
      <c r="K46" s="101"/>
      <c r="L46" s="101"/>
      <c r="M46" s="101"/>
    </row>
    <row r="47" spans="1:13" ht="27.75" customHeight="1" x14ac:dyDescent="0.25">
      <c r="A47" s="104" t="s">
        <v>16</v>
      </c>
      <c r="B47" s="104"/>
      <c r="C47" s="104"/>
      <c r="D47" s="104"/>
      <c r="E47" s="104"/>
      <c r="F47" s="104"/>
      <c r="G47" s="104"/>
      <c r="H47" s="104"/>
      <c r="I47" s="104"/>
      <c r="J47" s="104"/>
      <c r="K47" s="104"/>
      <c r="L47" s="104"/>
      <c r="M47" s="104"/>
    </row>
    <row r="48" spans="1:13" ht="12.75" customHeight="1" x14ac:dyDescent="0.25">
      <c r="A48" s="101" t="s">
        <v>318</v>
      </c>
      <c r="B48" s="101"/>
      <c r="C48" s="101"/>
      <c r="D48" s="101"/>
      <c r="E48" s="101"/>
      <c r="F48" s="101"/>
      <c r="G48" s="101"/>
      <c r="H48" s="101"/>
      <c r="I48" s="101"/>
      <c r="J48" s="101"/>
      <c r="K48" s="101"/>
      <c r="L48" s="101"/>
      <c r="M48" s="101"/>
    </row>
    <row r="49" spans="1:13" x14ac:dyDescent="0.25">
      <c r="A49" s="101"/>
      <c r="B49" s="101"/>
      <c r="C49" s="101"/>
      <c r="D49" s="101"/>
      <c r="E49" s="101"/>
      <c r="F49" s="101"/>
      <c r="G49" s="101"/>
      <c r="H49" s="101"/>
      <c r="I49" s="101"/>
      <c r="J49" s="101"/>
      <c r="K49" s="101"/>
      <c r="L49" s="101"/>
      <c r="M49" s="101"/>
    </row>
    <row r="50" spans="1:13" ht="25.5" customHeight="1" x14ac:dyDescent="0.25">
      <c r="A50" s="101" t="s">
        <v>320</v>
      </c>
      <c r="B50" s="101"/>
      <c r="C50" s="101"/>
      <c r="D50" s="101"/>
      <c r="E50" s="101"/>
      <c r="F50" s="101"/>
      <c r="G50" s="101"/>
      <c r="H50" s="101"/>
      <c r="I50" s="101"/>
      <c r="J50" s="101"/>
      <c r="K50" s="101"/>
      <c r="L50" s="101"/>
      <c r="M50" s="101"/>
    </row>
    <row r="51" spans="1:13" ht="25.5" customHeight="1" x14ac:dyDescent="0.25">
      <c r="A51" s="101" t="s">
        <v>17</v>
      </c>
      <c r="B51" s="101"/>
      <c r="C51" s="101"/>
      <c r="D51" s="101"/>
      <c r="E51" s="101"/>
      <c r="F51" s="101"/>
      <c r="G51" s="101"/>
      <c r="H51" s="101"/>
      <c r="I51" s="101"/>
      <c r="J51" s="101"/>
      <c r="K51" s="101"/>
      <c r="L51" s="101"/>
      <c r="M51" s="101"/>
    </row>
    <row r="52" spans="1:13" ht="38.25" customHeight="1" x14ac:dyDescent="0.25">
      <c r="A52" s="101" t="s">
        <v>354</v>
      </c>
      <c r="B52" s="101"/>
      <c r="C52" s="101"/>
      <c r="D52" s="101"/>
      <c r="E52" s="101"/>
      <c r="F52" s="101"/>
      <c r="G52" s="101"/>
      <c r="H52" s="101"/>
      <c r="I52" s="101"/>
      <c r="J52" s="101"/>
      <c r="K52" s="101"/>
      <c r="L52" s="101"/>
      <c r="M52" s="101"/>
    </row>
    <row r="53" spans="1:13" x14ac:dyDescent="0.25">
      <c r="A53" s="4"/>
      <c r="B53" s="4"/>
      <c r="C53" s="4"/>
      <c r="D53" s="4"/>
      <c r="E53" s="4"/>
      <c r="F53" s="4"/>
      <c r="G53" s="4"/>
      <c r="H53" s="4"/>
    </row>
    <row r="54" spans="1:13" ht="39.75" customHeight="1" x14ac:dyDescent="0.25">
      <c r="A54" s="100" t="s">
        <v>423</v>
      </c>
      <c r="B54" s="100"/>
      <c r="C54" s="100"/>
      <c r="D54" s="100"/>
      <c r="E54" s="100"/>
      <c r="F54" s="100"/>
      <c r="G54" s="100"/>
      <c r="H54" s="100"/>
      <c r="I54" s="100"/>
      <c r="J54" s="100"/>
      <c r="K54" s="100"/>
      <c r="L54" s="100"/>
      <c r="M54" s="100"/>
    </row>
    <row r="57" spans="1:13" s="10" customFormat="1" x14ac:dyDescent="0.25"/>
    <row r="58" spans="1:13" s="10" customFormat="1" x14ac:dyDescent="0.25"/>
    <row r="59" spans="1:13" s="10" customFormat="1" x14ac:dyDescent="0.25">
      <c r="H59" s="3"/>
      <c r="I59" s="3"/>
      <c r="J59" s="3"/>
      <c r="K59" s="3"/>
      <c r="L59" s="3"/>
    </row>
    <row r="60" spans="1:13" s="10" customFormat="1" x14ac:dyDescent="0.25"/>
    <row r="61" spans="1:13" s="10" customFormat="1" x14ac:dyDescent="0.25"/>
    <row r="62" spans="1:13" s="10" customFormat="1" ht="13.5" customHeight="1" x14ac:dyDescent="0.25">
      <c r="G62" s="51"/>
      <c r="H62" s="78"/>
      <c r="I62" s="78"/>
      <c r="J62" s="52"/>
      <c r="K62" s="78"/>
      <c r="L62" s="78"/>
    </row>
    <row r="63" spans="1:13" s="10" customFormat="1" x14ac:dyDescent="0.25">
      <c r="G63" s="53"/>
      <c r="H63" s="54"/>
      <c r="I63" s="54"/>
      <c r="J63" s="54"/>
      <c r="K63" s="54"/>
      <c r="L63" s="54"/>
    </row>
    <row r="64" spans="1:13" s="10" customFormat="1" x14ac:dyDescent="0.25"/>
    <row r="65" spans="9:12" s="10" customFormat="1" x14ac:dyDescent="0.25"/>
    <row r="66" spans="9:12" s="10" customFormat="1" x14ac:dyDescent="0.25"/>
    <row r="67" spans="9:12" s="10" customFormat="1" x14ac:dyDescent="0.25"/>
    <row r="68" spans="9:12" s="10" customFormat="1" x14ac:dyDescent="0.25"/>
    <row r="69" spans="9:12" s="10" customFormat="1" x14ac:dyDescent="0.25"/>
    <row r="70" spans="9:12" s="10" customFormat="1" x14ac:dyDescent="0.25"/>
    <row r="71" spans="9:12" s="10" customFormat="1" x14ac:dyDescent="0.25"/>
    <row r="72" spans="9:12" s="10" customFormat="1" x14ac:dyDescent="0.25"/>
    <row r="73" spans="9:12" ht="12.75" customHeight="1" x14ac:dyDescent="0.25"/>
    <row r="74" spans="9:12" ht="12.75" hidden="1" customHeight="1" x14ac:dyDescent="0.25"/>
    <row r="75" spans="9:12" ht="12" hidden="1" customHeight="1" x14ac:dyDescent="0.25">
      <c r="I75" s="4"/>
      <c r="J75" s="4"/>
      <c r="K75" s="4"/>
      <c r="L75" s="4"/>
    </row>
    <row r="76" spans="9:12" ht="66.75" hidden="1" customHeight="1" x14ac:dyDescent="0.25">
      <c r="I76" s="4"/>
      <c r="J76" s="4"/>
      <c r="K76" s="4"/>
      <c r="L76" s="4"/>
    </row>
    <row r="77" spans="9:12" ht="52.5" hidden="1" customHeight="1" x14ac:dyDescent="0.25">
      <c r="I77" s="4"/>
      <c r="J77" s="4"/>
      <c r="K77" s="4"/>
      <c r="L77" s="4"/>
    </row>
    <row r="78" spans="9:12" ht="13.5" hidden="1" customHeight="1" x14ac:dyDescent="0.25">
      <c r="I78" s="4"/>
      <c r="J78" s="4"/>
      <c r="K78" s="4"/>
      <c r="L78" s="4"/>
    </row>
    <row r="79" spans="9:12" ht="26.25" hidden="1" customHeight="1" x14ac:dyDescent="0.25">
      <c r="I79" s="4"/>
      <c r="J79" s="4"/>
      <c r="K79" s="4"/>
      <c r="L79" s="4"/>
    </row>
    <row r="80" spans="9:12" ht="13.5" hidden="1" customHeight="1" x14ac:dyDescent="0.25">
      <c r="I80" s="4"/>
      <c r="J80" s="4"/>
      <c r="K80" s="4"/>
      <c r="L80" s="4"/>
    </row>
    <row r="81" spans="1:12" ht="18" hidden="1" customHeight="1" x14ac:dyDescent="0.25">
      <c r="I81" s="4"/>
      <c r="J81" s="4"/>
      <c r="K81" s="4"/>
      <c r="L81" s="4"/>
    </row>
    <row r="82" spans="1:12" ht="36" hidden="1" customHeight="1" x14ac:dyDescent="0.25">
      <c r="I82" s="4"/>
      <c r="J82" s="4"/>
      <c r="K82" s="4"/>
      <c r="L82" s="4"/>
    </row>
    <row r="83" spans="1:12" ht="27" hidden="1" customHeight="1" x14ac:dyDescent="0.25">
      <c r="I83" s="4"/>
      <c r="J83" s="4"/>
      <c r="K83" s="4"/>
      <c r="L83" s="4"/>
    </row>
    <row r="84" spans="1:12" ht="13.5" hidden="1" customHeight="1" x14ac:dyDescent="0.25">
      <c r="I84" s="4"/>
      <c r="J84" s="4"/>
      <c r="K84" s="4"/>
      <c r="L84" s="4"/>
    </row>
    <row r="85" spans="1:12" ht="143.25" hidden="1" customHeight="1" x14ac:dyDescent="0.25">
      <c r="I85" s="12"/>
      <c r="J85" s="12"/>
      <c r="K85" s="12"/>
      <c r="L85" s="12"/>
    </row>
    <row r="86" spans="1:12" ht="12.75" hidden="1" customHeight="1" x14ac:dyDescent="0.25">
      <c r="A86" s="55"/>
      <c r="B86" s="55"/>
      <c r="C86" s="55"/>
      <c r="D86" s="55"/>
      <c r="E86" s="55"/>
      <c r="F86" s="55"/>
      <c r="G86" s="4"/>
      <c r="H86" s="4"/>
    </row>
    <row r="87" spans="1:12" ht="12.75" hidden="1" customHeight="1" x14ac:dyDescent="0.25">
      <c r="A87" s="55"/>
      <c r="B87" s="55"/>
      <c r="C87" s="55"/>
      <c r="D87" s="55"/>
      <c r="E87" s="55"/>
      <c r="F87" s="55"/>
      <c r="G87" s="4"/>
      <c r="H87" s="4"/>
    </row>
    <row r="88" spans="1:12" ht="12.75" hidden="1" customHeight="1" x14ac:dyDescent="0.25">
      <c r="A88" s="55"/>
      <c r="B88" s="55"/>
      <c r="C88" s="55"/>
      <c r="D88" s="55"/>
      <c r="E88" s="55"/>
      <c r="F88" s="55"/>
      <c r="G88" s="4"/>
      <c r="H88" s="4"/>
    </row>
    <row r="89" spans="1:12" ht="12.75" hidden="1" customHeight="1" x14ac:dyDescent="0.25">
      <c r="A89" s="55"/>
      <c r="B89" s="55"/>
      <c r="C89" s="55"/>
      <c r="D89" s="55"/>
      <c r="E89" s="55"/>
      <c r="F89" s="55"/>
      <c r="G89" s="4"/>
      <c r="H89" s="4"/>
    </row>
    <row r="90" spans="1:12" ht="12.75" hidden="1" customHeight="1" x14ac:dyDescent="0.25">
      <c r="A90" s="55"/>
      <c r="B90" s="55"/>
      <c r="C90" s="55"/>
      <c r="D90" s="55"/>
      <c r="E90" s="55"/>
      <c r="F90" s="55"/>
      <c r="G90" s="4"/>
      <c r="H90" s="4"/>
    </row>
    <row r="91" spans="1:12" ht="12.75" hidden="1" customHeight="1" x14ac:dyDescent="0.25">
      <c r="A91" s="55"/>
      <c r="B91" s="55"/>
      <c r="C91" s="55"/>
      <c r="D91" s="55"/>
      <c r="E91" s="55"/>
      <c r="F91" s="55"/>
      <c r="G91" s="4"/>
      <c r="H91" s="4"/>
    </row>
    <row r="92" spans="1:12" ht="15" customHeight="1" x14ac:dyDescent="0.25"/>
    <row r="94" spans="1:12" ht="12.75" customHeight="1" x14ac:dyDescent="0.25"/>
    <row r="105" spans="9:9" x14ac:dyDescent="0.25">
      <c r="I105" s="56"/>
    </row>
    <row r="134" ht="210.75" customHeight="1" x14ac:dyDescent="0.25"/>
  </sheetData>
  <customSheetViews>
    <customSheetView guid="{82E1E6FF-4744-45C2-A887-EF954EEA3376}" showPageBreaks="1" printArea="1" hiddenRows="1" view="pageBreakPreview" showRuler="0" topLeftCell="A68">
      <selection activeCell="J91" sqref="J91"/>
      <rowBreaks count="1" manualBreakCount="1">
        <brk id="85" max="16383" man="1"/>
      </rowBreaks>
      <pageMargins left="0.75" right="0.75" top="1" bottom="1" header="0.5" footer="0.5"/>
      <pageSetup scale="74" orientation="portrait" horizontalDpi="300" verticalDpi="300" r:id="rId1"/>
      <headerFooter alignWithMargins="0"/>
    </customSheetView>
    <customSheetView guid="{D50CD8CE-D074-4439-B052-6E87EDCA84D2}" showPageBreaks="1" printArea="1" hiddenRows="1" view="pageBreakPreview" showRuler="0" topLeftCell="A68">
      <selection activeCell="J91" sqref="J91"/>
      <rowBreaks count="1" manualBreakCount="1">
        <brk id="85" max="16383" man="1"/>
      </rowBreaks>
      <pageMargins left="0.75" right="0.75" top="1" bottom="1" header="0.5" footer="0.5"/>
      <pageSetup scale="74" orientation="portrait" horizontalDpi="300" verticalDpi="300" r:id="rId2"/>
      <headerFooter alignWithMargins="0"/>
    </customSheetView>
  </customSheetViews>
  <mergeCells count="14">
    <mergeCell ref="A54:M54"/>
    <mergeCell ref="A52:M52"/>
    <mergeCell ref="L4:M4"/>
    <mergeCell ref="A44:M44"/>
    <mergeCell ref="A45:M45"/>
    <mergeCell ref="A46:M46"/>
    <mergeCell ref="A47:M47"/>
    <mergeCell ref="A48:M49"/>
    <mergeCell ref="B4:C4"/>
    <mergeCell ref="E4:F4"/>
    <mergeCell ref="A41:F42"/>
    <mergeCell ref="I4:J4"/>
    <mergeCell ref="A50:M50"/>
    <mergeCell ref="A51:M51"/>
  </mergeCells>
  <phoneticPr fontId="0" type="noConversion"/>
  <pageMargins left="0.5" right="0.5" top="1" bottom="1" header="0.5" footer="0.5"/>
  <pageSetup scale="77"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rowBreaks count="2" manualBreakCount="2">
    <brk id="54" max="12" man="1"/>
    <brk id="73" max="12" man="1"/>
  </rowBreaks>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I49"/>
  <sheetViews>
    <sheetView view="pageBreakPreview" topLeftCell="A23" zoomScale="85" zoomScaleNormal="100" zoomScaleSheetLayoutView="85" zoomScalePageLayoutView="70" workbookViewId="0">
      <selection activeCell="G47" sqref="G47"/>
    </sheetView>
  </sheetViews>
  <sheetFormatPr defaultColWidth="9.33203125" defaultRowHeight="13.2" x14ac:dyDescent="0.25"/>
  <cols>
    <col min="1" max="1" width="10" style="3" customWidth="1"/>
    <col min="2" max="2" width="12.77734375" style="3" customWidth="1"/>
    <col min="3" max="4" width="17.44140625" style="3" customWidth="1"/>
    <col min="5" max="5" width="4.6640625" style="3" customWidth="1"/>
    <col min="6" max="6" width="9.33203125" style="3"/>
    <col min="7" max="7" width="12.77734375" style="3" customWidth="1"/>
    <col min="8" max="9" width="17.33203125" style="3" customWidth="1"/>
    <col min="10" max="16384" width="9.33203125" style="3"/>
  </cols>
  <sheetData>
    <row r="1" spans="1:9" x14ac:dyDescent="0.25">
      <c r="A1" s="3" t="s">
        <v>168</v>
      </c>
      <c r="B1" s="3" t="s">
        <v>355</v>
      </c>
    </row>
    <row r="2" spans="1:9" ht="13.8" thickBot="1" x14ac:dyDescent="0.3"/>
    <row r="3" spans="1:9" ht="38.1" customHeight="1" x14ac:dyDescent="0.25">
      <c r="A3" s="79" t="s">
        <v>19</v>
      </c>
      <c r="B3" s="80" t="s">
        <v>169</v>
      </c>
      <c r="C3" s="80" t="s">
        <v>170</v>
      </c>
      <c r="D3" s="80" t="s">
        <v>171</v>
      </c>
      <c r="F3" s="79" t="s">
        <v>19</v>
      </c>
      <c r="G3" s="80" t="s">
        <v>169</v>
      </c>
      <c r="H3" s="80" t="s">
        <v>170</v>
      </c>
      <c r="I3" s="80" t="s">
        <v>171</v>
      </c>
    </row>
    <row r="4" spans="1:9" ht="12.75" customHeight="1" x14ac:dyDescent="0.25">
      <c r="A4" s="49">
        <v>1862</v>
      </c>
      <c r="B4" s="6" t="s">
        <v>172</v>
      </c>
      <c r="C4" s="6">
        <v>-3</v>
      </c>
      <c r="D4" s="6">
        <v>8</v>
      </c>
      <c r="E4" s="1"/>
      <c r="F4" s="49">
        <v>1938</v>
      </c>
      <c r="G4" s="6" t="s">
        <v>173</v>
      </c>
      <c r="H4" s="6">
        <v>-72</v>
      </c>
      <c r="I4" s="6">
        <v>-7</v>
      </c>
    </row>
    <row r="5" spans="1:9" ht="12.75" customHeight="1" x14ac:dyDescent="0.25">
      <c r="A5" s="49">
        <v>1866</v>
      </c>
      <c r="B5" s="6" t="s">
        <v>172</v>
      </c>
      <c r="C5" s="6">
        <v>-2</v>
      </c>
      <c r="D5" s="6">
        <v>0</v>
      </c>
      <c r="E5" s="1"/>
      <c r="F5" s="49">
        <v>1942</v>
      </c>
      <c r="G5" s="6" t="s">
        <v>173</v>
      </c>
      <c r="H5" s="6">
        <v>-44</v>
      </c>
      <c r="I5" s="6">
        <v>-9</v>
      </c>
    </row>
    <row r="6" spans="1:9" ht="12.75" customHeight="1" x14ac:dyDescent="0.25">
      <c r="A6" s="49">
        <v>1870</v>
      </c>
      <c r="B6" s="6" t="s">
        <v>172</v>
      </c>
      <c r="C6" s="6">
        <v>-31</v>
      </c>
      <c r="D6" s="6">
        <v>-4</v>
      </c>
      <c r="E6" s="1"/>
      <c r="F6" s="49">
        <v>1946</v>
      </c>
      <c r="G6" s="6" t="s">
        <v>173</v>
      </c>
      <c r="H6" s="6">
        <v>-55</v>
      </c>
      <c r="I6" s="6">
        <v>-12</v>
      </c>
    </row>
    <row r="7" spans="1:9" ht="12.75" customHeight="1" x14ac:dyDescent="0.25">
      <c r="A7" s="49">
        <v>1874</v>
      </c>
      <c r="B7" s="6" t="s">
        <v>172</v>
      </c>
      <c r="C7" s="6">
        <v>-96</v>
      </c>
      <c r="D7" s="6">
        <v>-8</v>
      </c>
      <c r="E7" s="1"/>
      <c r="F7" s="49">
        <v>1950</v>
      </c>
      <c r="G7" s="6" t="s">
        <v>173</v>
      </c>
      <c r="H7" s="6">
        <v>-28</v>
      </c>
      <c r="I7" s="6">
        <v>-5</v>
      </c>
    </row>
    <row r="8" spans="1:9" ht="12.75" customHeight="1" x14ac:dyDescent="0.25">
      <c r="A8" s="49">
        <v>1878</v>
      </c>
      <c r="B8" s="6" t="s">
        <v>172</v>
      </c>
      <c r="C8" s="6">
        <v>-9</v>
      </c>
      <c r="D8" s="6">
        <v>-6</v>
      </c>
      <c r="E8" s="1"/>
      <c r="F8" s="49">
        <v>1954</v>
      </c>
      <c r="G8" s="6" t="s">
        <v>172</v>
      </c>
      <c r="H8" s="6">
        <v>-18</v>
      </c>
      <c r="I8" s="6">
        <v>-1</v>
      </c>
    </row>
    <row r="9" spans="1:9" ht="12.75" customHeight="1" x14ac:dyDescent="0.25">
      <c r="A9" s="49">
        <v>1882</v>
      </c>
      <c r="B9" s="6" t="s">
        <v>172</v>
      </c>
      <c r="C9" s="6">
        <v>-33</v>
      </c>
      <c r="D9" s="6">
        <v>3</v>
      </c>
      <c r="E9" s="1"/>
      <c r="F9" s="49">
        <v>1958</v>
      </c>
      <c r="G9" s="6" t="s">
        <v>172</v>
      </c>
      <c r="H9" s="6">
        <v>-48</v>
      </c>
      <c r="I9" s="6">
        <v>-12</v>
      </c>
    </row>
    <row r="10" spans="1:9" ht="12.75" customHeight="1" x14ac:dyDescent="0.25">
      <c r="A10" s="49">
        <v>1886</v>
      </c>
      <c r="B10" s="6" t="s">
        <v>173</v>
      </c>
      <c r="C10" s="6">
        <v>-15</v>
      </c>
      <c r="D10" s="6">
        <v>3</v>
      </c>
      <c r="E10" s="1"/>
      <c r="F10" s="49">
        <v>1962</v>
      </c>
      <c r="G10" s="6" t="s">
        <v>173</v>
      </c>
      <c r="H10" s="6">
        <v>-4</v>
      </c>
      <c r="I10" s="6">
        <v>2</v>
      </c>
    </row>
    <row r="11" spans="1:9" ht="12.75" customHeight="1" x14ac:dyDescent="0.25">
      <c r="A11" s="49">
        <v>1890</v>
      </c>
      <c r="B11" s="6" t="s">
        <v>172</v>
      </c>
      <c r="C11" s="6">
        <v>-85</v>
      </c>
      <c r="D11" s="6">
        <v>0</v>
      </c>
      <c r="E11" s="1"/>
      <c r="F11" s="49">
        <v>1966</v>
      </c>
      <c r="G11" s="6" t="s">
        <v>173</v>
      </c>
      <c r="H11" s="6">
        <v>-48</v>
      </c>
      <c r="I11" s="6">
        <v>-4</v>
      </c>
    </row>
    <row r="12" spans="1:9" ht="12.75" customHeight="1" x14ac:dyDescent="0.25">
      <c r="A12" s="49">
        <v>1894</v>
      </c>
      <c r="B12" s="6" t="s">
        <v>173</v>
      </c>
      <c r="C12" s="6">
        <v>-125</v>
      </c>
      <c r="D12" s="6">
        <v>-4</v>
      </c>
      <c r="E12" s="1"/>
      <c r="F12" s="49">
        <v>1970</v>
      </c>
      <c r="G12" s="6" t="s">
        <v>172</v>
      </c>
      <c r="H12" s="6">
        <v>-12</v>
      </c>
      <c r="I12" s="6">
        <v>1</v>
      </c>
    </row>
    <row r="13" spans="1:9" ht="12.75" customHeight="1" x14ac:dyDescent="0.25">
      <c r="A13" s="49">
        <v>1898</v>
      </c>
      <c r="B13" s="6" t="s">
        <v>172</v>
      </c>
      <c r="C13" s="6">
        <v>-19</v>
      </c>
      <c r="D13" s="6">
        <v>9</v>
      </c>
      <c r="E13" s="1"/>
      <c r="F13" s="49">
        <v>1974</v>
      </c>
      <c r="G13" s="6" t="s">
        <v>172</v>
      </c>
      <c r="H13" s="6">
        <v>-48</v>
      </c>
      <c r="I13" s="6">
        <v>-4</v>
      </c>
    </row>
    <row r="14" spans="1:9" ht="12.75" customHeight="1" x14ac:dyDescent="0.25">
      <c r="A14" s="49">
        <v>1902</v>
      </c>
      <c r="B14" s="6" t="s">
        <v>172</v>
      </c>
      <c r="C14" s="6" t="s">
        <v>414</v>
      </c>
      <c r="D14" s="6">
        <v>2</v>
      </c>
      <c r="E14" s="1"/>
      <c r="F14" s="49">
        <v>1978</v>
      </c>
      <c r="G14" s="6" t="s">
        <v>173</v>
      </c>
      <c r="H14" s="6">
        <v>-15</v>
      </c>
      <c r="I14" s="6">
        <v>-3</v>
      </c>
    </row>
    <row r="15" spans="1:9" ht="12.75" customHeight="1" x14ac:dyDescent="0.25">
      <c r="A15" s="49">
        <v>1906</v>
      </c>
      <c r="B15" s="6" t="s">
        <v>172</v>
      </c>
      <c r="C15" s="6">
        <v>-28</v>
      </c>
      <c r="D15" s="6">
        <v>3</v>
      </c>
      <c r="E15" s="1"/>
      <c r="F15" s="49">
        <v>1982</v>
      </c>
      <c r="G15" s="6" t="s">
        <v>172</v>
      </c>
      <c r="H15" s="6">
        <v>-26</v>
      </c>
      <c r="I15" s="6">
        <v>1</v>
      </c>
    </row>
    <row r="16" spans="1:9" ht="12.75" customHeight="1" x14ac:dyDescent="0.25">
      <c r="A16" s="49">
        <v>1910</v>
      </c>
      <c r="B16" s="6" t="s">
        <v>172</v>
      </c>
      <c r="C16" s="6">
        <v>-57</v>
      </c>
      <c r="D16" s="6">
        <v>-8</v>
      </c>
      <c r="E16" s="1"/>
      <c r="F16" s="49">
        <v>1986</v>
      </c>
      <c r="G16" s="6" t="s">
        <v>172</v>
      </c>
      <c r="H16" s="6">
        <v>-5</v>
      </c>
      <c r="I16" s="6">
        <v>-8</v>
      </c>
    </row>
    <row r="17" spans="1:9" ht="12.75" customHeight="1" x14ac:dyDescent="0.25">
      <c r="A17" s="49">
        <v>1914</v>
      </c>
      <c r="B17" s="6" t="s">
        <v>173</v>
      </c>
      <c r="C17" s="6">
        <v>-61</v>
      </c>
      <c r="D17" s="6">
        <v>5</v>
      </c>
      <c r="E17" s="1"/>
      <c r="F17" s="49">
        <v>1990</v>
      </c>
      <c r="G17" s="6" t="s">
        <v>172</v>
      </c>
      <c r="H17" s="6">
        <v>-8</v>
      </c>
      <c r="I17" s="6">
        <v>-1</v>
      </c>
    </row>
    <row r="18" spans="1:9" ht="12.75" customHeight="1" x14ac:dyDescent="0.25">
      <c r="A18" s="49">
        <v>1918</v>
      </c>
      <c r="B18" s="6" t="s">
        <v>173</v>
      </c>
      <c r="C18" s="6">
        <v>-22</v>
      </c>
      <c r="D18" s="6">
        <v>-6</v>
      </c>
      <c r="E18" s="1"/>
      <c r="F18" s="49">
        <v>1994</v>
      </c>
      <c r="G18" s="6" t="s">
        <v>173</v>
      </c>
      <c r="H18" s="6">
        <v>-54</v>
      </c>
      <c r="I18" s="24" t="s">
        <v>415</v>
      </c>
    </row>
    <row r="19" spans="1:9" ht="12.75" customHeight="1" x14ac:dyDescent="0.25">
      <c r="A19" s="49">
        <v>1922</v>
      </c>
      <c r="B19" s="6" t="s">
        <v>172</v>
      </c>
      <c r="C19" s="6">
        <v>-77</v>
      </c>
      <c r="D19" s="6">
        <v>-6</v>
      </c>
      <c r="E19" s="1"/>
      <c r="F19" s="5">
        <v>1998</v>
      </c>
      <c r="G19" s="6" t="s">
        <v>173</v>
      </c>
      <c r="H19" s="6">
        <v>5</v>
      </c>
      <c r="I19" s="6">
        <v>0</v>
      </c>
    </row>
    <row r="20" spans="1:9" ht="12.75" customHeight="1" x14ac:dyDescent="0.25">
      <c r="A20" s="49">
        <v>1926</v>
      </c>
      <c r="B20" s="6" t="s">
        <v>172</v>
      </c>
      <c r="C20" s="6">
        <v>-9</v>
      </c>
      <c r="D20" s="6">
        <v>-6</v>
      </c>
      <c r="E20" s="1"/>
      <c r="F20" s="5">
        <v>2002</v>
      </c>
      <c r="G20" s="6" t="s">
        <v>172</v>
      </c>
      <c r="H20" s="6">
        <v>8</v>
      </c>
      <c r="I20" s="6">
        <v>1</v>
      </c>
    </row>
    <row r="21" spans="1:9" ht="12.75" customHeight="1" x14ac:dyDescent="0.25">
      <c r="A21" s="49">
        <v>1930</v>
      </c>
      <c r="B21" s="6" t="s">
        <v>172</v>
      </c>
      <c r="C21" s="6">
        <v>-52</v>
      </c>
      <c r="D21" s="6">
        <v>-8</v>
      </c>
      <c r="E21" s="1"/>
      <c r="F21" s="5">
        <v>2006</v>
      </c>
      <c r="G21" s="6" t="s">
        <v>172</v>
      </c>
      <c r="H21" s="6">
        <v>-30</v>
      </c>
      <c r="I21" s="6">
        <v>-6</v>
      </c>
    </row>
    <row r="22" spans="1:9" ht="12.75" customHeight="1" x14ac:dyDescent="0.25">
      <c r="A22" s="81">
        <v>1934</v>
      </c>
      <c r="B22" s="16" t="s">
        <v>173</v>
      </c>
      <c r="C22" s="16">
        <v>9</v>
      </c>
      <c r="D22" s="16">
        <v>10</v>
      </c>
      <c r="E22" s="1"/>
      <c r="F22" s="15">
        <v>2010</v>
      </c>
      <c r="G22" s="16" t="s">
        <v>173</v>
      </c>
      <c r="H22" s="16">
        <v>-63</v>
      </c>
      <c r="I22" s="16">
        <v>-6</v>
      </c>
    </row>
    <row r="23" spans="1:9" ht="12.75" customHeight="1" x14ac:dyDescent="0.25">
      <c r="E23" s="1"/>
      <c r="F23" s="2"/>
      <c r="G23" s="1"/>
    </row>
    <row r="24" spans="1:9" ht="12.75" customHeight="1" x14ac:dyDescent="0.25">
      <c r="A24" s="95" t="s">
        <v>321</v>
      </c>
      <c r="B24" s="95"/>
      <c r="C24" s="95"/>
      <c r="D24" s="95"/>
      <c r="E24" s="95"/>
      <c r="F24" s="95"/>
      <c r="G24" s="95"/>
    </row>
    <row r="25" spans="1:9" ht="49.5" customHeight="1" x14ac:dyDescent="0.25">
      <c r="A25" s="93" t="s">
        <v>323</v>
      </c>
      <c r="B25" s="93"/>
      <c r="C25" s="93"/>
      <c r="D25" s="93"/>
      <c r="E25" s="93"/>
      <c r="F25" s="93"/>
      <c r="G25" s="93"/>
      <c r="H25" s="93"/>
      <c r="I25" s="93"/>
    </row>
    <row r="26" spans="1:9" ht="12.75" customHeight="1" x14ac:dyDescent="0.25"/>
    <row r="27" spans="1:9" ht="27" customHeight="1" x14ac:dyDescent="0.25">
      <c r="A27" s="92" t="s">
        <v>4</v>
      </c>
      <c r="B27" s="92"/>
      <c r="C27" s="92"/>
      <c r="D27" s="92"/>
      <c r="E27" s="92"/>
      <c r="F27" s="92"/>
      <c r="G27" s="92"/>
      <c r="H27" s="92"/>
      <c r="I27" s="92"/>
    </row>
    <row r="28" spans="1:9" ht="28.5" customHeight="1" x14ac:dyDescent="0.25">
      <c r="A28" s="93" t="s">
        <v>14</v>
      </c>
      <c r="B28" s="93"/>
      <c r="C28" s="93"/>
      <c r="D28" s="93"/>
      <c r="E28" s="93"/>
      <c r="F28" s="93"/>
      <c r="G28" s="93"/>
      <c r="H28" s="93"/>
      <c r="I28" s="93"/>
    </row>
    <row r="29" spans="1:9" ht="12.75" customHeight="1" x14ac:dyDescent="0.25"/>
    <row r="30" spans="1:9" ht="54" customHeight="1" x14ac:dyDescent="0.25">
      <c r="A30" s="93" t="s">
        <v>416</v>
      </c>
      <c r="B30" s="93"/>
      <c r="C30" s="93"/>
      <c r="D30" s="93"/>
      <c r="E30" s="93"/>
      <c r="F30" s="93"/>
      <c r="G30" s="93"/>
      <c r="H30" s="93"/>
      <c r="I30" s="93"/>
    </row>
    <row r="31" spans="1:9" ht="12.75" customHeight="1" x14ac:dyDescent="0.25">
      <c r="E31" s="1"/>
      <c r="F31" s="2"/>
      <c r="G31" s="1"/>
    </row>
    <row r="32" spans="1:9" ht="12.75" customHeight="1" x14ac:dyDescent="0.25">
      <c r="E32" s="1"/>
      <c r="F32" s="2"/>
      <c r="G32" s="1"/>
    </row>
    <row r="33" spans="1:8" ht="12.75" customHeight="1" x14ac:dyDescent="0.25">
      <c r="E33" s="1"/>
      <c r="F33" s="2"/>
      <c r="G33" s="1"/>
    </row>
    <row r="34" spans="1:8" ht="12.75" customHeight="1" x14ac:dyDescent="0.25">
      <c r="E34" s="1"/>
      <c r="F34" s="2"/>
      <c r="G34" s="1"/>
    </row>
    <row r="35" spans="1:8" ht="12.75" customHeight="1" x14ac:dyDescent="0.25">
      <c r="E35" s="1"/>
      <c r="F35" s="2"/>
      <c r="G35" s="1"/>
    </row>
    <row r="36" spans="1:8" ht="12.75" customHeight="1" x14ac:dyDescent="0.25">
      <c r="E36" s="1"/>
      <c r="F36" s="2"/>
      <c r="G36" s="1"/>
    </row>
    <row r="37" spans="1:8" ht="12.75" customHeight="1" x14ac:dyDescent="0.25">
      <c r="E37" s="1"/>
      <c r="F37" s="2"/>
      <c r="G37" s="1"/>
    </row>
    <row r="38" spans="1:8" ht="12.75" customHeight="1" x14ac:dyDescent="0.25">
      <c r="E38" s="1"/>
      <c r="F38" s="2"/>
      <c r="G38" s="1"/>
    </row>
    <row r="39" spans="1:8" ht="12.75" customHeight="1" x14ac:dyDescent="0.25">
      <c r="E39" s="1"/>
      <c r="F39" s="2"/>
      <c r="G39" s="1"/>
    </row>
    <row r="40" spans="1:8" s="10" customFormat="1" ht="12.75" customHeight="1" x14ac:dyDescent="0.25">
      <c r="E40" s="1"/>
      <c r="F40" s="2"/>
      <c r="G40" s="1"/>
    </row>
    <row r="41" spans="1:8" s="10" customFormat="1" ht="12.75" customHeight="1" x14ac:dyDescent="0.25">
      <c r="E41" s="1"/>
      <c r="F41" s="2"/>
      <c r="G41" s="1"/>
    </row>
    <row r="42" spans="1:8" ht="12.75" customHeight="1" x14ac:dyDescent="0.25">
      <c r="A42" s="5"/>
      <c r="B42" s="6"/>
      <c r="C42" s="6"/>
      <c r="D42" s="6"/>
    </row>
    <row r="43" spans="1:8" ht="12.75" customHeight="1" x14ac:dyDescent="0.25">
      <c r="H43" s="4"/>
    </row>
    <row r="44" spans="1:8" ht="78.75" customHeight="1" x14ac:dyDescent="0.25"/>
    <row r="46" spans="1:8" ht="39.75" customHeight="1" x14ac:dyDescent="0.25">
      <c r="H46" s="4"/>
    </row>
    <row r="47" spans="1:8" ht="25.5" customHeight="1" x14ac:dyDescent="0.25">
      <c r="H47" s="4"/>
    </row>
    <row r="48" spans="1:8" ht="12.75" customHeight="1" x14ac:dyDescent="0.25"/>
    <row r="49" s="4" customFormat="1" ht="77.25" customHeight="1" x14ac:dyDescent="0.25"/>
  </sheetData>
  <customSheetViews>
    <customSheetView guid="{82E1E6FF-4744-45C2-A887-EF954EEA3376}" fitToPage="1" hiddenRows="1" showRuler="0" topLeftCell="A31">
      <selection activeCell="A49" sqref="A49:G49"/>
      <pageMargins left="0.75" right="0.75" top="1" bottom="1" header="0.5" footer="0.5"/>
      <pageSetup scale="82" orientation="portrait" horizontalDpi="300" verticalDpi="300" r:id="rId1"/>
      <headerFooter alignWithMargins="0"/>
    </customSheetView>
    <customSheetView guid="{D50CD8CE-D074-4439-B052-6E87EDCA84D2}" fitToPage="1" hiddenRows="1" showRuler="0" topLeftCell="A31">
      <selection activeCell="A49" sqref="A49:G49"/>
      <pageMargins left="0.75" right="0.75" top="1" bottom="1" header="0.5" footer="0.5"/>
      <pageSetup scale="82" orientation="portrait" horizontalDpi="300" verticalDpi="300" r:id="rId2"/>
      <headerFooter alignWithMargins="0"/>
    </customSheetView>
  </customSheetViews>
  <mergeCells count="5">
    <mergeCell ref="A30:I30"/>
    <mergeCell ref="A24:G24"/>
    <mergeCell ref="A25:I25"/>
    <mergeCell ref="A27:I27"/>
    <mergeCell ref="A28:I28"/>
  </mergeCells>
  <phoneticPr fontId="0" type="noConversion"/>
  <pageMargins left="0.5" right="0.5" top="1" bottom="1" header="0.5" footer="0.5"/>
  <pageSetup scale="87"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legacyDrawingHF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N40"/>
  <sheetViews>
    <sheetView view="pageBreakPreview" zoomScaleNormal="100" zoomScaleSheetLayoutView="100" zoomScalePageLayoutView="70" workbookViewId="0">
      <selection activeCell="G47" sqref="G47"/>
    </sheetView>
  </sheetViews>
  <sheetFormatPr defaultColWidth="9.33203125" defaultRowHeight="13.2" x14ac:dyDescent="0.25"/>
  <cols>
    <col min="1" max="3" width="10.77734375" style="3" customWidth="1"/>
    <col min="4" max="4" width="11" style="3" customWidth="1"/>
    <col min="5" max="5" width="1.77734375" style="3" customWidth="1"/>
    <col min="6" max="7" width="10.77734375" style="3" customWidth="1"/>
    <col min="8" max="8" width="9.33203125" style="3" customWidth="1"/>
    <col min="9" max="12" width="9.33203125" style="3"/>
    <col min="13" max="13" width="9.33203125" style="3" customWidth="1"/>
    <col min="14" max="16384" width="9.33203125" style="3"/>
  </cols>
  <sheetData>
    <row r="1" spans="1:12" x14ac:dyDescent="0.25">
      <c r="A1" s="3" t="s">
        <v>174</v>
      </c>
      <c r="B1" s="3" t="s">
        <v>428</v>
      </c>
    </row>
    <row r="2" spans="1:12" ht="13.8" thickBot="1" x14ac:dyDescent="0.3"/>
    <row r="3" spans="1:12" x14ac:dyDescent="0.25">
      <c r="A3" s="26"/>
      <c r="B3" s="26"/>
      <c r="C3" s="96" t="s">
        <v>175</v>
      </c>
      <c r="D3" s="96"/>
      <c r="E3" s="26"/>
      <c r="F3" s="96" t="s">
        <v>176</v>
      </c>
      <c r="G3" s="96"/>
    </row>
    <row r="4" spans="1:12" ht="26.4" x14ac:dyDescent="0.25">
      <c r="A4" s="46" t="s">
        <v>19</v>
      </c>
      <c r="B4" s="75" t="s">
        <v>291</v>
      </c>
      <c r="C4" s="82" t="s">
        <v>312</v>
      </c>
      <c r="D4" s="82" t="s">
        <v>311</v>
      </c>
      <c r="E4" s="16"/>
      <c r="F4" s="82" t="s">
        <v>312</v>
      </c>
      <c r="G4" s="82" t="s">
        <v>311</v>
      </c>
    </row>
    <row r="5" spans="1:12" x14ac:dyDescent="0.25">
      <c r="A5" s="5">
        <v>1954</v>
      </c>
      <c r="B5" s="6">
        <f>SUM(C5,D5,F5,G5)</f>
        <v>26</v>
      </c>
      <c r="C5" s="6">
        <v>3</v>
      </c>
      <c r="D5" s="6">
        <v>18</v>
      </c>
      <c r="E5" s="6"/>
      <c r="F5" s="6">
        <v>2</v>
      </c>
      <c r="G5" s="6">
        <v>3</v>
      </c>
      <c r="H5" s="47"/>
      <c r="I5" s="47"/>
      <c r="J5" s="47"/>
      <c r="K5" s="47"/>
      <c r="L5" s="47"/>
    </row>
    <row r="6" spans="1:12" x14ac:dyDescent="0.25">
      <c r="A6" s="5">
        <v>1956</v>
      </c>
      <c r="B6" s="6">
        <f t="shared" ref="B6:B19" si="0">SUM(C6,D6,F6,G6)</f>
        <v>20</v>
      </c>
      <c r="C6" s="6">
        <v>7</v>
      </c>
      <c r="D6" s="6">
        <v>7</v>
      </c>
      <c r="E6" s="6"/>
      <c r="F6" s="6">
        <v>2</v>
      </c>
      <c r="G6" s="6">
        <v>4</v>
      </c>
      <c r="H6" s="47"/>
      <c r="I6" s="47"/>
      <c r="J6" s="47"/>
      <c r="K6" s="47"/>
      <c r="L6" s="47"/>
    </row>
    <row r="7" spans="1:12" x14ac:dyDescent="0.25">
      <c r="A7" s="5">
        <v>1958</v>
      </c>
      <c r="B7" s="6">
        <f t="shared" si="0"/>
        <v>49</v>
      </c>
      <c r="C7" s="6">
        <v>1</v>
      </c>
      <c r="D7" s="6">
        <v>34</v>
      </c>
      <c r="E7" s="6"/>
      <c r="F7" s="6">
        <v>0</v>
      </c>
      <c r="G7" s="6">
        <v>14</v>
      </c>
      <c r="H7" s="47"/>
      <c r="I7" s="47"/>
      <c r="J7" s="47"/>
      <c r="K7" s="47"/>
      <c r="L7" s="47"/>
    </row>
    <row r="8" spans="1:12" x14ac:dyDescent="0.25">
      <c r="A8" s="5">
        <v>1960</v>
      </c>
      <c r="B8" s="6">
        <f t="shared" si="0"/>
        <v>37</v>
      </c>
      <c r="C8" s="6">
        <v>23</v>
      </c>
      <c r="D8" s="6">
        <v>2</v>
      </c>
      <c r="E8" s="6"/>
      <c r="F8" s="6">
        <v>6</v>
      </c>
      <c r="G8" s="6">
        <v>6</v>
      </c>
      <c r="H8" s="47"/>
      <c r="I8" s="47"/>
      <c r="J8" s="47"/>
      <c r="K8" s="47"/>
      <c r="L8" s="47"/>
    </row>
    <row r="9" spans="1:12" x14ac:dyDescent="0.25">
      <c r="A9" s="5">
        <v>1962</v>
      </c>
      <c r="B9" s="6">
        <f t="shared" si="0"/>
        <v>19</v>
      </c>
      <c r="C9" s="6">
        <v>9</v>
      </c>
      <c r="D9" s="6">
        <v>5</v>
      </c>
      <c r="E9" s="6"/>
      <c r="F9" s="6">
        <v>2</v>
      </c>
      <c r="G9" s="6">
        <v>3</v>
      </c>
      <c r="H9" s="47"/>
      <c r="I9" s="47"/>
      <c r="J9" s="47"/>
      <c r="K9" s="47"/>
      <c r="L9" s="47"/>
    </row>
    <row r="10" spans="1:12" x14ac:dyDescent="0.25">
      <c r="A10" s="5">
        <v>1964</v>
      </c>
      <c r="B10" s="6">
        <f t="shared" si="0"/>
        <v>55</v>
      </c>
      <c r="C10" s="6">
        <v>5</v>
      </c>
      <c r="D10" s="6">
        <v>39</v>
      </c>
      <c r="E10" s="6"/>
      <c r="F10" s="6">
        <v>3</v>
      </c>
      <c r="G10" s="6">
        <v>8</v>
      </c>
      <c r="H10" s="47"/>
      <c r="I10" s="47"/>
      <c r="J10" s="47"/>
      <c r="K10" s="47"/>
      <c r="L10" s="47"/>
    </row>
    <row r="11" spans="1:12" x14ac:dyDescent="0.25">
      <c r="A11" s="5">
        <v>1966</v>
      </c>
      <c r="B11" s="6">
        <f t="shared" si="0"/>
        <v>47</v>
      </c>
      <c r="C11" s="6">
        <v>38</v>
      </c>
      <c r="D11" s="6">
        <v>2</v>
      </c>
      <c r="E11" s="6"/>
      <c r="F11" s="6">
        <v>5</v>
      </c>
      <c r="G11" s="6">
        <v>2</v>
      </c>
      <c r="H11" s="47"/>
      <c r="I11" s="47"/>
      <c r="J11" s="47"/>
      <c r="K11" s="47"/>
      <c r="L11" s="47"/>
    </row>
    <row r="12" spans="1:12" x14ac:dyDescent="0.25">
      <c r="A12" s="5">
        <v>1968</v>
      </c>
      <c r="B12" s="6">
        <f t="shared" si="0"/>
        <v>11</v>
      </c>
      <c r="C12" s="6">
        <v>5</v>
      </c>
      <c r="D12" s="6">
        <v>0</v>
      </c>
      <c r="E12" s="6"/>
      <c r="F12" s="6">
        <v>2</v>
      </c>
      <c r="G12" s="6">
        <v>4</v>
      </c>
      <c r="H12" s="47"/>
      <c r="I12" s="47"/>
      <c r="J12" s="47"/>
      <c r="K12" s="47"/>
      <c r="L12" s="47"/>
    </row>
    <row r="13" spans="1:12" x14ac:dyDescent="0.25">
      <c r="A13" s="5">
        <v>1970</v>
      </c>
      <c r="B13" s="6">
        <f t="shared" si="0"/>
        <v>25</v>
      </c>
      <c r="C13" s="6">
        <v>2</v>
      </c>
      <c r="D13" s="6">
        <v>9</v>
      </c>
      <c r="E13" s="6"/>
      <c r="F13" s="6">
        <v>6</v>
      </c>
      <c r="G13" s="6">
        <v>8</v>
      </c>
      <c r="H13" s="47"/>
      <c r="I13" s="47"/>
      <c r="J13" s="47"/>
      <c r="K13" s="47"/>
      <c r="L13" s="47"/>
    </row>
    <row r="14" spans="1:12" x14ac:dyDescent="0.25">
      <c r="A14" s="5">
        <v>1972</v>
      </c>
      <c r="B14" s="6">
        <f t="shared" si="0"/>
        <v>21</v>
      </c>
      <c r="C14" s="6">
        <v>8</v>
      </c>
      <c r="D14" s="6">
        <v>3</v>
      </c>
      <c r="E14" s="6"/>
      <c r="F14" s="6">
        <v>6</v>
      </c>
      <c r="G14" s="6">
        <v>4</v>
      </c>
      <c r="H14" s="47"/>
      <c r="I14" s="47"/>
      <c r="J14" s="47"/>
      <c r="K14" s="47"/>
      <c r="L14" s="47"/>
    </row>
    <row r="15" spans="1:12" x14ac:dyDescent="0.25">
      <c r="A15" s="5">
        <v>1974</v>
      </c>
      <c r="B15" s="6">
        <f t="shared" si="0"/>
        <v>55</v>
      </c>
      <c r="C15" s="6">
        <v>4</v>
      </c>
      <c r="D15" s="6">
        <v>36</v>
      </c>
      <c r="E15" s="6"/>
      <c r="F15" s="6">
        <v>2</v>
      </c>
      <c r="G15" s="6">
        <v>13</v>
      </c>
      <c r="H15" s="47"/>
      <c r="I15" s="47"/>
      <c r="J15" s="47"/>
      <c r="K15" s="47"/>
      <c r="L15" s="47"/>
    </row>
    <row r="16" spans="1:12" x14ac:dyDescent="0.25">
      <c r="A16" s="5">
        <v>1976</v>
      </c>
      <c r="B16" s="6">
        <f t="shared" si="0"/>
        <v>22</v>
      </c>
      <c r="C16" s="6">
        <v>7</v>
      </c>
      <c r="D16" s="6">
        <v>5</v>
      </c>
      <c r="E16" s="6"/>
      <c r="F16" s="6">
        <v>3</v>
      </c>
      <c r="G16" s="6">
        <v>7</v>
      </c>
      <c r="H16" s="47"/>
      <c r="I16" s="47"/>
      <c r="J16" s="47"/>
      <c r="K16" s="47"/>
      <c r="L16" s="47"/>
    </row>
    <row r="17" spans="1:14" x14ac:dyDescent="0.25">
      <c r="A17" s="5">
        <v>1978</v>
      </c>
      <c r="B17" s="6">
        <f t="shared" si="0"/>
        <v>32</v>
      </c>
      <c r="C17" s="6">
        <v>15</v>
      </c>
      <c r="D17" s="6">
        <v>5</v>
      </c>
      <c r="E17" s="6"/>
      <c r="F17" s="6">
        <v>7</v>
      </c>
      <c r="G17" s="6">
        <v>5</v>
      </c>
      <c r="H17" s="47"/>
      <c r="I17" s="47"/>
      <c r="J17" s="47"/>
      <c r="K17" s="47"/>
      <c r="L17" s="47"/>
    </row>
    <row r="18" spans="1:14" x14ac:dyDescent="0.25">
      <c r="A18" s="5">
        <v>1980</v>
      </c>
      <c r="B18" s="6">
        <f t="shared" si="0"/>
        <v>41</v>
      </c>
      <c r="C18" s="6">
        <v>28</v>
      </c>
      <c r="D18" s="6">
        <v>3</v>
      </c>
      <c r="E18" s="6"/>
      <c r="F18" s="6">
        <v>9</v>
      </c>
      <c r="G18" s="6">
        <v>1</v>
      </c>
      <c r="H18" s="47"/>
      <c r="I18" s="47"/>
      <c r="J18" s="47"/>
      <c r="K18" s="47"/>
      <c r="L18" s="47"/>
    </row>
    <row r="19" spans="1:14" x14ac:dyDescent="0.25">
      <c r="A19" s="5">
        <v>1982</v>
      </c>
      <c r="B19" s="6">
        <f t="shared" si="0"/>
        <v>31</v>
      </c>
      <c r="C19" s="6">
        <v>1</v>
      </c>
      <c r="D19" s="6">
        <v>23</v>
      </c>
      <c r="E19" s="6"/>
      <c r="F19" s="6">
        <v>3</v>
      </c>
      <c r="G19" s="6">
        <v>4</v>
      </c>
      <c r="H19" s="47"/>
      <c r="I19" s="47"/>
      <c r="J19" s="47"/>
      <c r="K19" s="47"/>
      <c r="L19" s="47"/>
    </row>
    <row r="20" spans="1:14" x14ac:dyDescent="0.25">
      <c r="A20" s="5">
        <v>1984</v>
      </c>
      <c r="B20" s="6">
        <f t="shared" ref="B20:B31" si="1">SUM(C20,D20,F20,G20)</f>
        <v>22</v>
      </c>
      <c r="C20" s="6">
        <v>13</v>
      </c>
      <c r="D20" s="6">
        <v>3</v>
      </c>
      <c r="E20" s="6"/>
      <c r="F20" s="6">
        <v>5</v>
      </c>
      <c r="G20" s="6">
        <v>1</v>
      </c>
      <c r="H20" s="47"/>
      <c r="I20" s="47"/>
      <c r="J20" s="47"/>
      <c r="K20" s="47"/>
      <c r="L20" s="47"/>
    </row>
    <row r="21" spans="1:14" x14ac:dyDescent="0.25">
      <c r="A21" s="5">
        <v>1986</v>
      </c>
      <c r="B21" s="6">
        <f t="shared" si="1"/>
        <v>22</v>
      </c>
      <c r="C21" s="6">
        <v>2</v>
      </c>
      <c r="D21" s="6">
        <v>7</v>
      </c>
      <c r="E21" s="6"/>
      <c r="F21" s="6">
        <v>7</v>
      </c>
      <c r="G21" s="6">
        <v>6</v>
      </c>
      <c r="H21" s="47"/>
      <c r="I21" s="47"/>
      <c r="J21" s="47"/>
      <c r="K21" s="47"/>
      <c r="L21" s="47"/>
    </row>
    <row r="22" spans="1:14" x14ac:dyDescent="0.25">
      <c r="A22" s="5">
        <v>1988</v>
      </c>
      <c r="B22" s="6">
        <f t="shared" si="1"/>
        <v>9</v>
      </c>
      <c r="C22" s="6">
        <v>2</v>
      </c>
      <c r="D22" s="6">
        <v>4</v>
      </c>
      <c r="E22" s="6"/>
      <c r="F22" s="6">
        <v>1</v>
      </c>
      <c r="G22" s="6">
        <v>2</v>
      </c>
      <c r="H22" s="47"/>
      <c r="I22" s="47"/>
      <c r="J22" s="47"/>
      <c r="K22" s="47"/>
      <c r="L22" s="47"/>
    </row>
    <row r="23" spans="1:14" x14ac:dyDescent="0.25">
      <c r="A23" s="5">
        <v>1990</v>
      </c>
      <c r="B23" s="6">
        <f t="shared" si="1"/>
        <v>20</v>
      </c>
      <c r="C23" s="6">
        <v>6</v>
      </c>
      <c r="D23" s="6">
        <v>8</v>
      </c>
      <c r="E23" s="6"/>
      <c r="F23" s="6">
        <v>0</v>
      </c>
      <c r="G23" s="6">
        <v>6</v>
      </c>
      <c r="H23" s="47"/>
      <c r="I23" s="47"/>
      <c r="J23" s="47"/>
      <c r="K23" s="47"/>
      <c r="L23" s="47"/>
    </row>
    <row r="24" spans="1:14" x14ac:dyDescent="0.25">
      <c r="A24" s="5">
        <v>1992</v>
      </c>
      <c r="B24" s="6">
        <f t="shared" si="1"/>
        <v>43</v>
      </c>
      <c r="C24" s="6">
        <v>19</v>
      </c>
      <c r="D24" s="6">
        <v>12</v>
      </c>
      <c r="E24" s="6"/>
      <c r="F24" s="6">
        <v>10</v>
      </c>
      <c r="G24" s="6">
        <v>2</v>
      </c>
      <c r="H24" s="47"/>
      <c r="I24" s="47"/>
      <c r="J24" s="47"/>
      <c r="K24" s="47"/>
      <c r="L24" s="47"/>
    </row>
    <row r="25" spans="1:14" x14ac:dyDescent="0.25">
      <c r="A25" s="5">
        <v>1994</v>
      </c>
      <c r="B25" s="6">
        <f t="shared" si="1"/>
        <v>60</v>
      </c>
      <c r="C25" s="6">
        <v>35</v>
      </c>
      <c r="D25" s="6">
        <v>0</v>
      </c>
      <c r="E25" s="6"/>
      <c r="F25" s="6">
        <v>21</v>
      </c>
      <c r="G25" s="6">
        <v>4</v>
      </c>
      <c r="H25" s="47"/>
      <c r="I25" s="47"/>
      <c r="J25" s="47"/>
      <c r="K25" s="47"/>
      <c r="L25" s="47"/>
      <c r="M25" s="20"/>
      <c r="N25" s="20"/>
    </row>
    <row r="26" spans="1:14" x14ac:dyDescent="0.25">
      <c r="A26" s="5">
        <v>1996</v>
      </c>
      <c r="B26" s="6">
        <f t="shared" si="1"/>
        <v>31</v>
      </c>
      <c r="C26" s="6">
        <v>3</v>
      </c>
      <c r="D26" s="6">
        <v>16</v>
      </c>
      <c r="E26" s="6"/>
      <c r="F26" s="6">
        <v>9</v>
      </c>
      <c r="G26" s="6">
        <v>3</v>
      </c>
      <c r="H26" s="47"/>
      <c r="I26" s="47"/>
      <c r="J26" s="47"/>
      <c r="K26" s="47"/>
      <c r="L26" s="47"/>
      <c r="M26" s="20"/>
      <c r="N26" s="20"/>
    </row>
    <row r="27" spans="1:14" x14ac:dyDescent="0.25">
      <c r="A27" s="5">
        <v>1998</v>
      </c>
      <c r="B27" s="6">
        <f t="shared" si="1"/>
        <v>18</v>
      </c>
      <c r="C27" s="6">
        <v>1</v>
      </c>
      <c r="D27" s="6">
        <v>5</v>
      </c>
      <c r="E27" s="6"/>
      <c r="F27" s="6">
        <v>5</v>
      </c>
      <c r="G27" s="6">
        <v>7</v>
      </c>
      <c r="H27" s="47"/>
      <c r="I27" s="47"/>
      <c r="J27" s="47"/>
      <c r="K27" s="47"/>
      <c r="L27" s="47"/>
      <c r="M27" s="20"/>
      <c r="N27" s="20"/>
    </row>
    <row r="28" spans="1:14" x14ac:dyDescent="0.25">
      <c r="A28" s="29">
        <v>2000</v>
      </c>
      <c r="B28" s="6">
        <f t="shared" si="1"/>
        <v>18</v>
      </c>
      <c r="C28" s="40">
        <v>2</v>
      </c>
      <c r="D28" s="40">
        <v>4</v>
      </c>
      <c r="E28" s="40"/>
      <c r="F28" s="40">
        <v>6</v>
      </c>
      <c r="G28" s="40">
        <v>6</v>
      </c>
      <c r="H28" s="47"/>
      <c r="I28" s="47"/>
      <c r="J28" s="47"/>
      <c r="K28" s="47"/>
      <c r="L28" s="47"/>
      <c r="M28" s="20"/>
      <c r="N28" s="20"/>
    </row>
    <row r="29" spans="1:14" x14ac:dyDescent="0.25">
      <c r="A29" s="29">
        <v>2002</v>
      </c>
      <c r="B29" s="6">
        <f t="shared" si="1"/>
        <v>15</v>
      </c>
      <c r="C29" s="40">
        <v>2</v>
      </c>
      <c r="D29" s="40">
        <v>2</v>
      </c>
      <c r="E29" s="40"/>
      <c r="F29" s="40">
        <v>6</v>
      </c>
      <c r="G29" s="40">
        <v>5</v>
      </c>
      <c r="H29" s="47"/>
      <c r="I29" s="47"/>
      <c r="J29" s="47"/>
      <c r="K29" s="47"/>
      <c r="L29" s="47"/>
      <c r="M29" s="20"/>
      <c r="N29" s="20"/>
    </row>
    <row r="30" spans="1:14" x14ac:dyDescent="0.25">
      <c r="A30" s="29">
        <v>2004</v>
      </c>
      <c r="B30" s="6">
        <f t="shared" si="1"/>
        <v>13</v>
      </c>
      <c r="C30" s="40">
        <v>6</v>
      </c>
      <c r="D30" s="40">
        <v>2</v>
      </c>
      <c r="E30" s="40"/>
      <c r="F30" s="40">
        <v>2</v>
      </c>
      <c r="G30" s="40">
        <v>3</v>
      </c>
      <c r="H30" s="47"/>
      <c r="I30" s="47"/>
      <c r="J30" s="47"/>
      <c r="K30" s="47"/>
      <c r="L30" s="47"/>
    </row>
    <row r="31" spans="1:14" x14ac:dyDescent="0.25">
      <c r="A31" s="29">
        <v>2006</v>
      </c>
      <c r="B31" s="6">
        <f t="shared" si="1"/>
        <v>31</v>
      </c>
      <c r="C31" s="40">
        <v>0</v>
      </c>
      <c r="D31" s="40">
        <v>22</v>
      </c>
      <c r="E31" s="40"/>
      <c r="F31" s="40">
        <v>0</v>
      </c>
      <c r="G31" s="40">
        <v>9</v>
      </c>
      <c r="H31" s="47"/>
      <c r="I31" s="47"/>
      <c r="J31" s="47"/>
      <c r="K31" s="47"/>
      <c r="L31" s="47"/>
    </row>
    <row r="32" spans="1:14" x14ac:dyDescent="0.25">
      <c r="A32" s="29">
        <v>2008</v>
      </c>
      <c r="B32" s="40">
        <v>31</v>
      </c>
      <c r="C32" s="40">
        <v>5</v>
      </c>
      <c r="D32" s="40">
        <v>14</v>
      </c>
      <c r="E32" s="40"/>
      <c r="F32" s="40">
        <v>0</v>
      </c>
      <c r="G32" s="40">
        <v>12</v>
      </c>
      <c r="H32" s="47"/>
      <c r="I32" s="47"/>
      <c r="J32" s="47"/>
      <c r="K32" s="47"/>
      <c r="L32" s="47"/>
    </row>
    <row r="33" spans="1:12" x14ac:dyDescent="0.25">
      <c r="A33" s="29">
        <v>2010</v>
      </c>
      <c r="B33" s="40">
        <v>69</v>
      </c>
      <c r="C33" s="40">
        <v>52</v>
      </c>
      <c r="D33" s="40">
        <v>2</v>
      </c>
      <c r="E33" s="40"/>
      <c r="F33" s="40">
        <v>14</v>
      </c>
      <c r="G33" s="40">
        <v>1</v>
      </c>
      <c r="H33" s="47"/>
      <c r="I33" s="47"/>
      <c r="J33" s="47"/>
      <c r="K33" s="47"/>
      <c r="L33" s="47"/>
    </row>
    <row r="34" spans="1:12" x14ac:dyDescent="0.25">
      <c r="A34" s="42">
        <v>2012</v>
      </c>
      <c r="B34" s="43">
        <v>29</v>
      </c>
      <c r="C34" s="43">
        <v>4</v>
      </c>
      <c r="D34" s="43">
        <v>15</v>
      </c>
      <c r="E34" s="43"/>
      <c r="F34" s="43">
        <v>7</v>
      </c>
      <c r="G34" s="43">
        <v>3</v>
      </c>
      <c r="H34" s="47"/>
      <c r="I34" s="47"/>
      <c r="J34" s="47"/>
      <c r="K34" s="47"/>
      <c r="L34" s="47"/>
    </row>
    <row r="35" spans="1:12" x14ac:dyDescent="0.25">
      <c r="A35" s="29"/>
      <c r="B35" s="40"/>
      <c r="C35" s="40"/>
      <c r="D35" s="40"/>
      <c r="E35" s="40"/>
      <c r="F35" s="40"/>
      <c r="G35" s="40"/>
      <c r="H35" s="35"/>
    </row>
    <row r="36" spans="1:12" ht="51.75" customHeight="1" x14ac:dyDescent="0.25">
      <c r="A36" s="91" t="s">
        <v>324</v>
      </c>
      <c r="B36" s="91"/>
      <c r="C36" s="91"/>
      <c r="D36" s="91"/>
      <c r="E36" s="91"/>
      <c r="F36" s="91"/>
      <c r="G36" s="91"/>
      <c r="H36" s="91"/>
      <c r="I36" s="91"/>
    </row>
    <row r="37" spans="1:12" ht="53.25" customHeight="1" x14ac:dyDescent="0.25">
      <c r="A37" s="91" t="s">
        <v>333</v>
      </c>
      <c r="B37" s="91"/>
      <c r="C37" s="91"/>
      <c r="D37" s="91"/>
      <c r="E37" s="91"/>
      <c r="F37" s="91"/>
      <c r="G37" s="91"/>
      <c r="H37" s="91"/>
      <c r="I37" s="91"/>
    </row>
    <row r="39" spans="1:12" s="4" customFormat="1" ht="76.5" customHeight="1" x14ac:dyDescent="0.25">
      <c r="A39" s="105" t="s">
        <v>462</v>
      </c>
      <c r="B39" s="106"/>
      <c r="C39" s="106"/>
      <c r="D39" s="106"/>
      <c r="E39" s="106"/>
      <c r="F39" s="106"/>
      <c r="G39" s="106"/>
      <c r="H39" s="106"/>
      <c r="I39" s="106"/>
    </row>
    <row r="40" spans="1:12" x14ac:dyDescent="0.25">
      <c r="A40" s="38"/>
    </row>
  </sheetData>
  <customSheetViews>
    <customSheetView guid="{82E1E6FF-4744-45C2-A887-EF954EEA3376}" showRuler="0">
      <selection activeCell="A35" sqref="A35:I35"/>
      <pageMargins left="0.75" right="0.75" top="1" bottom="1" header="0.5" footer="0.5"/>
      <pageSetup orientation="portrait" horizontalDpi="300" verticalDpi="300" r:id="rId1"/>
      <headerFooter alignWithMargins="0"/>
    </customSheetView>
    <customSheetView guid="{D50CD8CE-D074-4439-B052-6E87EDCA84D2}" showRuler="0">
      <selection activeCell="A35" sqref="A35:I35"/>
      <pageMargins left="0.75" right="0.75" top="1" bottom="1" header="0.5" footer="0.5"/>
      <pageSetup orientation="portrait" horizontalDpi="300" verticalDpi="300" r:id="rId2"/>
      <headerFooter alignWithMargins="0"/>
    </customSheetView>
  </customSheetViews>
  <mergeCells count="5">
    <mergeCell ref="A39:I39"/>
    <mergeCell ref="A37:I37"/>
    <mergeCell ref="A36:I36"/>
    <mergeCell ref="C3:D3"/>
    <mergeCell ref="F3:G3"/>
  </mergeCells>
  <phoneticPr fontId="0" type="noConversion"/>
  <pageMargins left="0.5" right="0.5" top="1" bottom="1" header="0.5" footer="0.5"/>
  <pageSetup scale="97"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L48"/>
  <sheetViews>
    <sheetView view="pageBreakPreview" topLeftCell="A26" zoomScaleNormal="100" zoomScaleSheetLayoutView="100" zoomScalePageLayoutView="70" workbookViewId="0">
      <selection activeCell="A45" sqref="A45:J45"/>
    </sheetView>
  </sheetViews>
  <sheetFormatPr defaultColWidth="9.33203125" defaultRowHeight="13.2" x14ac:dyDescent="0.25"/>
  <cols>
    <col min="1" max="4" width="10.77734375" style="3" customWidth="1"/>
    <col min="5" max="5" width="1.77734375" style="3" customWidth="1"/>
    <col min="6" max="7" width="10.77734375" style="3" customWidth="1"/>
    <col min="8" max="9" width="9.33203125" style="3"/>
    <col min="10" max="10" width="27" style="3" customWidth="1"/>
    <col min="11" max="16384" width="9.33203125" style="3"/>
  </cols>
  <sheetData>
    <row r="1" spans="1:7" x14ac:dyDescent="0.25">
      <c r="A1" s="3" t="s">
        <v>177</v>
      </c>
      <c r="B1" s="3" t="s">
        <v>429</v>
      </c>
    </row>
    <row r="2" spans="1:7" ht="13.8" thickBot="1" x14ac:dyDescent="0.3"/>
    <row r="3" spans="1:7" x14ac:dyDescent="0.25">
      <c r="A3" s="26"/>
      <c r="B3" s="26"/>
      <c r="C3" s="96" t="s">
        <v>175</v>
      </c>
      <c r="D3" s="96"/>
      <c r="E3" s="26"/>
      <c r="F3" s="96" t="s">
        <v>176</v>
      </c>
      <c r="G3" s="96"/>
    </row>
    <row r="4" spans="1:7" ht="25.5" customHeight="1" x14ac:dyDescent="0.25">
      <c r="A4" s="46" t="s">
        <v>19</v>
      </c>
      <c r="B4" s="75" t="s">
        <v>291</v>
      </c>
      <c r="C4" s="82" t="s">
        <v>312</v>
      </c>
      <c r="D4" s="82" t="s">
        <v>311</v>
      </c>
      <c r="E4" s="16"/>
      <c r="F4" s="82" t="s">
        <v>312</v>
      </c>
      <c r="G4" s="82" t="s">
        <v>311</v>
      </c>
    </row>
    <row r="5" spans="1:7" ht="12.75" customHeight="1" x14ac:dyDescent="0.25">
      <c r="A5" s="5">
        <v>1954</v>
      </c>
      <c r="B5" s="47">
        <f t="shared" ref="B5:B24" si="0">SUM(C5:G5)</f>
        <v>6</v>
      </c>
      <c r="C5" s="47">
        <v>2</v>
      </c>
      <c r="D5" s="47">
        <v>3</v>
      </c>
      <c r="E5" s="6"/>
      <c r="F5" s="47">
        <v>1</v>
      </c>
      <c r="G5" s="47">
        <v>0</v>
      </c>
    </row>
    <row r="6" spans="1:7" ht="12.75" customHeight="1" x14ac:dyDescent="0.25">
      <c r="A6" s="5">
        <v>1956</v>
      </c>
      <c r="B6" s="47">
        <f t="shared" si="0"/>
        <v>8</v>
      </c>
      <c r="C6" s="47">
        <v>1</v>
      </c>
      <c r="D6" s="47">
        <v>3</v>
      </c>
      <c r="E6" s="6"/>
      <c r="F6" s="47">
        <v>3</v>
      </c>
      <c r="G6" s="47">
        <v>1</v>
      </c>
    </row>
    <row r="7" spans="1:7" ht="12.75" customHeight="1" x14ac:dyDescent="0.25">
      <c r="A7" s="5">
        <v>1958</v>
      </c>
      <c r="B7" s="47">
        <f t="shared" si="0"/>
        <v>13</v>
      </c>
      <c r="C7" s="47">
        <v>0</v>
      </c>
      <c r="D7" s="47">
        <v>10</v>
      </c>
      <c r="E7" s="6"/>
      <c r="F7" s="47">
        <v>0</v>
      </c>
      <c r="G7" s="47">
        <v>3</v>
      </c>
    </row>
    <row r="8" spans="1:7" ht="12.75" customHeight="1" x14ac:dyDescent="0.25">
      <c r="A8" s="5">
        <v>1960</v>
      </c>
      <c r="B8" s="47">
        <f t="shared" si="0"/>
        <v>3</v>
      </c>
      <c r="C8" s="47">
        <v>1</v>
      </c>
      <c r="D8" s="47">
        <v>1</v>
      </c>
      <c r="E8" s="6"/>
      <c r="F8" s="47">
        <v>1</v>
      </c>
      <c r="G8" s="47">
        <v>0</v>
      </c>
    </row>
    <row r="9" spans="1:7" ht="12.75" customHeight="1" x14ac:dyDescent="0.25">
      <c r="A9" s="5">
        <v>1962</v>
      </c>
      <c r="B9" s="47">
        <f t="shared" si="0"/>
        <v>8</v>
      </c>
      <c r="C9" s="47">
        <v>2</v>
      </c>
      <c r="D9" s="47">
        <v>4</v>
      </c>
      <c r="E9" s="6"/>
      <c r="F9" s="47">
        <v>0</v>
      </c>
      <c r="G9" s="47">
        <v>2</v>
      </c>
    </row>
    <row r="10" spans="1:7" ht="12.75" customHeight="1" x14ac:dyDescent="0.25">
      <c r="A10" s="5">
        <v>1964</v>
      </c>
      <c r="B10" s="47">
        <f t="shared" si="0"/>
        <v>4</v>
      </c>
      <c r="C10" s="47">
        <v>1</v>
      </c>
      <c r="D10" s="47">
        <v>3</v>
      </c>
      <c r="E10" s="6"/>
      <c r="F10" s="47">
        <v>0</v>
      </c>
      <c r="G10" s="47">
        <v>0</v>
      </c>
    </row>
    <row r="11" spans="1:7" ht="12.75" customHeight="1" x14ac:dyDescent="0.25">
      <c r="A11" s="5">
        <v>1966</v>
      </c>
      <c r="B11" s="47">
        <f t="shared" si="0"/>
        <v>3</v>
      </c>
      <c r="C11" s="47">
        <v>2</v>
      </c>
      <c r="D11" s="47">
        <v>0</v>
      </c>
      <c r="E11" s="6"/>
      <c r="F11" s="47">
        <v>1</v>
      </c>
      <c r="G11" s="47">
        <v>0</v>
      </c>
    </row>
    <row r="12" spans="1:7" ht="12.75" customHeight="1" x14ac:dyDescent="0.25">
      <c r="A12" s="5">
        <v>1968</v>
      </c>
      <c r="B12" s="47">
        <f t="shared" si="0"/>
        <v>9</v>
      </c>
      <c r="C12" s="47">
        <v>5</v>
      </c>
      <c r="D12" s="47">
        <v>1</v>
      </c>
      <c r="E12" s="6"/>
      <c r="F12" s="47">
        <v>2</v>
      </c>
      <c r="G12" s="47">
        <v>1</v>
      </c>
    </row>
    <row r="13" spans="1:7" ht="12.75" customHeight="1" x14ac:dyDescent="0.25">
      <c r="A13" s="5">
        <v>1970</v>
      </c>
      <c r="B13" s="47">
        <f t="shared" si="0"/>
        <v>6</v>
      </c>
      <c r="C13" s="47">
        <v>3</v>
      </c>
      <c r="D13" s="47">
        <v>2</v>
      </c>
      <c r="E13" s="6"/>
      <c r="F13" s="47">
        <v>1</v>
      </c>
      <c r="G13" s="47">
        <v>0</v>
      </c>
    </row>
    <row r="14" spans="1:7" ht="12.75" customHeight="1" x14ac:dyDescent="0.25">
      <c r="A14" s="5">
        <v>1972</v>
      </c>
      <c r="B14" s="47">
        <f t="shared" si="0"/>
        <v>10</v>
      </c>
      <c r="C14" s="47">
        <v>2</v>
      </c>
      <c r="D14" s="47">
        <v>4</v>
      </c>
      <c r="E14" s="6"/>
      <c r="F14" s="47">
        <v>2</v>
      </c>
      <c r="G14" s="47">
        <v>2</v>
      </c>
    </row>
    <row r="15" spans="1:7" ht="12.75" customHeight="1" x14ac:dyDescent="0.25">
      <c r="A15" s="5">
        <v>1974</v>
      </c>
      <c r="B15" s="47">
        <v>6</v>
      </c>
      <c r="C15" s="47">
        <v>0</v>
      </c>
      <c r="D15" s="47">
        <v>2</v>
      </c>
      <c r="E15" s="6"/>
      <c r="F15" s="47" t="s">
        <v>409</v>
      </c>
      <c r="G15" s="47">
        <v>3</v>
      </c>
    </row>
    <row r="16" spans="1:7" ht="12.75" customHeight="1" x14ac:dyDescent="0.25">
      <c r="A16" s="5">
        <v>1976</v>
      </c>
      <c r="B16" s="47">
        <f t="shared" si="0"/>
        <v>14</v>
      </c>
      <c r="C16" s="47">
        <v>5</v>
      </c>
      <c r="D16" s="47">
        <v>4</v>
      </c>
      <c r="E16" s="6"/>
      <c r="F16" s="47">
        <v>2</v>
      </c>
      <c r="G16" s="47">
        <v>3</v>
      </c>
    </row>
    <row r="17" spans="1:7" ht="12.75" customHeight="1" x14ac:dyDescent="0.25">
      <c r="A17" s="5">
        <v>1978</v>
      </c>
      <c r="B17" s="47">
        <f t="shared" si="0"/>
        <v>13</v>
      </c>
      <c r="C17" s="47">
        <v>5</v>
      </c>
      <c r="D17" s="47">
        <v>3</v>
      </c>
      <c r="E17" s="6"/>
      <c r="F17" s="47">
        <v>3</v>
      </c>
      <c r="G17" s="47">
        <v>2</v>
      </c>
    </row>
    <row r="18" spans="1:7" ht="12.75" customHeight="1" x14ac:dyDescent="0.25">
      <c r="A18" s="5">
        <v>1980</v>
      </c>
      <c r="B18" s="47">
        <f t="shared" si="0"/>
        <v>12</v>
      </c>
      <c r="C18" s="47">
        <v>12</v>
      </c>
      <c r="D18" s="47">
        <v>0</v>
      </c>
      <c r="E18" s="6"/>
      <c r="F18" s="47">
        <v>0</v>
      </c>
      <c r="G18" s="47">
        <v>0</v>
      </c>
    </row>
    <row r="19" spans="1:7" ht="12.75" customHeight="1" x14ac:dyDescent="0.25">
      <c r="A19" s="5">
        <v>1982</v>
      </c>
      <c r="B19" s="47">
        <f t="shared" si="0"/>
        <v>3</v>
      </c>
      <c r="C19" s="47">
        <v>1</v>
      </c>
      <c r="D19" s="47">
        <v>1</v>
      </c>
      <c r="E19" s="6"/>
      <c r="F19" s="47">
        <v>0</v>
      </c>
      <c r="G19" s="47">
        <v>1</v>
      </c>
    </row>
    <row r="20" spans="1:7" ht="12.75" customHeight="1" x14ac:dyDescent="0.25">
      <c r="A20" s="5">
        <v>1984</v>
      </c>
      <c r="B20" s="47">
        <f t="shared" si="0"/>
        <v>4</v>
      </c>
      <c r="C20" s="47">
        <v>1</v>
      </c>
      <c r="D20" s="47">
        <v>2</v>
      </c>
      <c r="E20" s="6"/>
      <c r="F20" s="47">
        <v>0</v>
      </c>
      <c r="G20" s="47">
        <v>1</v>
      </c>
    </row>
    <row r="21" spans="1:7" ht="12.75" customHeight="1" x14ac:dyDescent="0.25">
      <c r="A21" s="5">
        <v>1986</v>
      </c>
      <c r="B21" s="47">
        <f t="shared" si="0"/>
        <v>10</v>
      </c>
      <c r="C21" s="47">
        <v>0</v>
      </c>
      <c r="D21" s="47">
        <v>7</v>
      </c>
      <c r="E21" s="6"/>
      <c r="F21" s="47">
        <v>1</v>
      </c>
      <c r="G21" s="47">
        <v>2</v>
      </c>
    </row>
    <row r="22" spans="1:7" ht="12.75" customHeight="1" x14ac:dyDescent="0.25">
      <c r="A22" s="5">
        <v>1988</v>
      </c>
      <c r="B22" s="47">
        <f t="shared" si="0"/>
        <v>7</v>
      </c>
      <c r="C22" s="47">
        <v>1</v>
      </c>
      <c r="D22" s="47">
        <v>3</v>
      </c>
      <c r="E22" s="6"/>
      <c r="F22" s="47">
        <v>2</v>
      </c>
      <c r="G22" s="47">
        <v>1</v>
      </c>
    </row>
    <row r="23" spans="1:7" ht="12.75" customHeight="1" x14ac:dyDescent="0.25">
      <c r="A23" s="5">
        <v>1990</v>
      </c>
      <c r="B23" s="47">
        <f t="shared" si="0"/>
        <v>1</v>
      </c>
      <c r="C23" s="47">
        <v>0</v>
      </c>
      <c r="D23" s="47">
        <v>1</v>
      </c>
      <c r="E23" s="6"/>
      <c r="F23" s="47">
        <v>0</v>
      </c>
      <c r="G23" s="47">
        <v>0</v>
      </c>
    </row>
    <row r="24" spans="1:7" ht="12.75" customHeight="1" x14ac:dyDescent="0.25">
      <c r="A24" s="5">
        <v>1992</v>
      </c>
      <c r="B24" s="47">
        <f t="shared" si="0"/>
        <v>4</v>
      </c>
      <c r="C24" s="47">
        <v>1</v>
      </c>
      <c r="D24" s="47">
        <v>3</v>
      </c>
      <c r="E24" s="6"/>
      <c r="F24" s="47">
        <v>0</v>
      </c>
      <c r="G24" s="47">
        <v>0</v>
      </c>
    </row>
    <row r="25" spans="1:7" ht="12.75" customHeight="1" x14ac:dyDescent="0.25">
      <c r="A25" s="5">
        <v>1994</v>
      </c>
      <c r="B25" s="6" t="s">
        <v>410</v>
      </c>
      <c r="C25" s="6">
        <v>2</v>
      </c>
      <c r="D25" s="6">
        <v>0</v>
      </c>
      <c r="E25" s="6"/>
      <c r="F25" s="47">
        <v>6</v>
      </c>
      <c r="G25" s="47">
        <v>0</v>
      </c>
    </row>
    <row r="26" spans="1:7" ht="12.75" customHeight="1" x14ac:dyDescent="0.25">
      <c r="A26" s="5">
        <v>1996</v>
      </c>
      <c r="B26" s="47">
        <f t="shared" ref="B26:B31" si="1">SUM(C26:G26)</f>
        <v>3</v>
      </c>
      <c r="C26" s="47">
        <v>0</v>
      </c>
      <c r="D26" s="47">
        <v>1</v>
      </c>
      <c r="E26" s="6"/>
      <c r="F26" s="47">
        <v>2</v>
      </c>
      <c r="G26" s="47">
        <v>0</v>
      </c>
    </row>
    <row r="27" spans="1:7" ht="12.75" customHeight="1" x14ac:dyDescent="0.25">
      <c r="A27" s="5">
        <v>1998</v>
      </c>
      <c r="B27" s="47">
        <f t="shared" si="1"/>
        <v>6</v>
      </c>
      <c r="C27" s="47">
        <v>1</v>
      </c>
      <c r="D27" s="47">
        <v>2</v>
      </c>
      <c r="E27" s="6"/>
      <c r="F27" s="47">
        <v>2</v>
      </c>
      <c r="G27" s="47">
        <v>1</v>
      </c>
    </row>
    <row r="28" spans="1:7" ht="12.75" customHeight="1" x14ac:dyDescent="0.25">
      <c r="A28" s="29">
        <v>2000</v>
      </c>
      <c r="B28" s="47">
        <f t="shared" si="1"/>
        <v>8</v>
      </c>
      <c r="C28" s="47">
        <v>1</v>
      </c>
      <c r="D28" s="47">
        <v>5</v>
      </c>
      <c r="E28" s="40"/>
      <c r="F28" s="47">
        <v>1</v>
      </c>
      <c r="G28" s="47">
        <v>1</v>
      </c>
    </row>
    <row r="29" spans="1:7" ht="12.75" customHeight="1" x14ac:dyDescent="0.25">
      <c r="A29" s="29">
        <v>2002</v>
      </c>
      <c r="B29" s="47">
        <v>3</v>
      </c>
      <c r="C29" s="47">
        <v>1</v>
      </c>
      <c r="D29" s="47">
        <v>1</v>
      </c>
      <c r="E29" s="40"/>
      <c r="F29" s="40" t="s">
        <v>402</v>
      </c>
      <c r="G29" s="40">
        <v>0</v>
      </c>
    </row>
    <row r="30" spans="1:7" ht="12.75" customHeight="1" x14ac:dyDescent="0.25">
      <c r="A30" s="29">
        <v>2004</v>
      </c>
      <c r="B30" s="47">
        <f t="shared" si="1"/>
        <v>8</v>
      </c>
      <c r="C30" s="47">
        <v>1</v>
      </c>
      <c r="D30" s="47">
        <v>0</v>
      </c>
      <c r="E30" s="40"/>
      <c r="F30" s="40">
        <v>5</v>
      </c>
      <c r="G30" s="40">
        <v>2</v>
      </c>
    </row>
    <row r="31" spans="1:7" ht="12.75" customHeight="1" x14ac:dyDescent="0.25">
      <c r="A31" s="29">
        <v>2006</v>
      </c>
      <c r="B31" s="48">
        <f t="shared" si="1"/>
        <v>6</v>
      </c>
      <c r="C31" s="48">
        <v>0</v>
      </c>
      <c r="D31" s="47">
        <v>6</v>
      </c>
      <c r="E31" s="40"/>
      <c r="F31" s="40">
        <v>0</v>
      </c>
      <c r="G31" s="40">
        <v>0</v>
      </c>
    </row>
    <row r="32" spans="1:7" ht="12.75" customHeight="1" x14ac:dyDescent="0.25">
      <c r="A32" s="29">
        <v>2008</v>
      </c>
      <c r="B32" s="40">
        <v>7</v>
      </c>
      <c r="C32" s="40">
        <v>0</v>
      </c>
      <c r="D32" s="40" t="s">
        <v>407</v>
      </c>
      <c r="E32" s="40"/>
      <c r="F32" s="40">
        <v>0</v>
      </c>
      <c r="G32" s="40">
        <v>3</v>
      </c>
    </row>
    <row r="33" spans="1:12" ht="12.75" customHeight="1" x14ac:dyDescent="0.25">
      <c r="A33" s="29">
        <v>2010</v>
      </c>
      <c r="B33" s="40" t="s">
        <v>411</v>
      </c>
      <c r="C33" s="40" t="s">
        <v>412</v>
      </c>
      <c r="D33" s="40">
        <v>0</v>
      </c>
      <c r="E33" s="40"/>
      <c r="F33" s="40">
        <v>4</v>
      </c>
      <c r="G33" s="40">
        <v>0</v>
      </c>
    </row>
    <row r="34" spans="1:12" ht="12.75" customHeight="1" x14ac:dyDescent="0.25">
      <c r="A34" s="42">
        <v>2012</v>
      </c>
      <c r="B34" s="43">
        <v>1</v>
      </c>
      <c r="C34" s="43">
        <v>0</v>
      </c>
      <c r="D34" s="43">
        <v>1</v>
      </c>
      <c r="E34" s="43"/>
      <c r="F34" s="43">
        <v>0</v>
      </c>
      <c r="G34" s="43">
        <v>0</v>
      </c>
    </row>
    <row r="35" spans="1:12" x14ac:dyDescent="0.25">
      <c r="A35" s="29"/>
      <c r="B35" s="40"/>
      <c r="C35" s="40"/>
      <c r="D35" s="40"/>
      <c r="E35" s="40"/>
      <c r="F35" s="40"/>
      <c r="G35" s="40"/>
    </row>
    <row r="36" spans="1:12" ht="12.75" customHeight="1" x14ac:dyDescent="0.25">
      <c r="A36" s="93" t="s">
        <v>322</v>
      </c>
      <c r="B36" s="93"/>
      <c r="C36" s="93"/>
      <c r="D36" s="93"/>
      <c r="E36" s="93"/>
      <c r="F36" s="93"/>
      <c r="G36" s="93"/>
      <c r="H36" s="93"/>
      <c r="I36" s="93"/>
      <c r="J36" s="93"/>
    </row>
    <row r="37" spans="1:12" x14ac:dyDescent="0.25">
      <c r="A37" s="93" t="s">
        <v>325</v>
      </c>
      <c r="B37" s="93"/>
      <c r="C37" s="93"/>
      <c r="D37" s="93"/>
      <c r="E37" s="93"/>
      <c r="F37" s="93"/>
      <c r="G37" s="93"/>
      <c r="H37" s="93"/>
      <c r="I37" s="93"/>
      <c r="J37" s="93"/>
    </row>
    <row r="38" spans="1:12" ht="39.75" customHeight="1" x14ac:dyDescent="0.25">
      <c r="A38" s="93" t="s">
        <v>333</v>
      </c>
      <c r="B38" s="93"/>
      <c r="C38" s="93"/>
      <c r="D38" s="93"/>
      <c r="E38" s="93"/>
      <c r="F38" s="93"/>
      <c r="G38" s="93"/>
      <c r="H38" s="93"/>
      <c r="I38" s="93"/>
      <c r="J38" s="93"/>
    </row>
    <row r="40" spans="1:12" ht="38.25" customHeight="1" x14ac:dyDescent="0.25">
      <c r="A40" s="93" t="s">
        <v>330</v>
      </c>
      <c r="B40" s="93"/>
      <c r="C40" s="93"/>
      <c r="D40" s="93"/>
      <c r="E40" s="93"/>
      <c r="F40" s="93"/>
      <c r="G40" s="93"/>
      <c r="H40" s="93"/>
      <c r="I40" s="93"/>
      <c r="J40" s="93"/>
    </row>
    <row r="41" spans="1:12" ht="27.75" customHeight="1" x14ac:dyDescent="0.25">
      <c r="A41" s="93" t="s">
        <v>331</v>
      </c>
      <c r="B41" s="93"/>
      <c r="C41" s="93"/>
      <c r="D41" s="93"/>
      <c r="E41" s="93"/>
      <c r="F41" s="93"/>
      <c r="G41" s="93"/>
      <c r="H41" s="93"/>
      <c r="I41" s="93"/>
      <c r="J41" s="93"/>
    </row>
    <row r="42" spans="1:12" x14ac:dyDescent="0.25">
      <c r="A42" s="93" t="s">
        <v>332</v>
      </c>
      <c r="B42" s="93"/>
      <c r="C42" s="93"/>
      <c r="D42" s="93"/>
      <c r="E42" s="93"/>
      <c r="F42" s="93"/>
      <c r="G42" s="93"/>
      <c r="H42" s="93"/>
      <c r="I42" s="93"/>
      <c r="J42" s="93"/>
      <c r="K42" s="4"/>
      <c r="L42" s="4"/>
    </row>
    <row r="43" spans="1:12" ht="38.25" customHeight="1" x14ac:dyDescent="0.25">
      <c r="A43" s="93" t="s">
        <v>356</v>
      </c>
      <c r="B43" s="93"/>
      <c r="C43" s="93"/>
      <c r="D43" s="93"/>
      <c r="E43" s="93"/>
      <c r="F43" s="93"/>
      <c r="G43" s="93"/>
      <c r="H43" s="93"/>
      <c r="I43" s="93"/>
      <c r="J43" s="93"/>
      <c r="K43" s="4"/>
      <c r="L43" s="4"/>
    </row>
    <row r="44" spans="1:12" ht="25.5" customHeight="1" x14ac:dyDescent="0.25">
      <c r="A44" s="93" t="s">
        <v>457</v>
      </c>
      <c r="B44" s="93"/>
      <c r="C44" s="93"/>
      <c r="D44" s="93"/>
      <c r="E44" s="93"/>
      <c r="F44" s="93"/>
      <c r="G44" s="93"/>
      <c r="H44" s="93"/>
      <c r="I44" s="93"/>
      <c r="J44" s="93"/>
      <c r="K44" s="4"/>
      <c r="L44" s="4"/>
    </row>
    <row r="45" spans="1:12" ht="27" customHeight="1" x14ac:dyDescent="0.25">
      <c r="A45" s="93" t="s">
        <v>458</v>
      </c>
      <c r="B45" s="93"/>
      <c r="C45" s="93"/>
      <c r="D45" s="93"/>
      <c r="E45" s="93"/>
      <c r="F45" s="93"/>
      <c r="G45" s="93"/>
      <c r="H45" s="93"/>
      <c r="I45" s="93"/>
      <c r="J45" s="93"/>
      <c r="K45" s="4"/>
      <c r="L45" s="4"/>
    </row>
    <row r="46" spans="1:12" ht="13.5" customHeight="1" x14ac:dyDescent="0.25">
      <c r="A46" s="4"/>
      <c r="B46" s="4"/>
      <c r="C46" s="4"/>
      <c r="D46" s="4"/>
      <c r="E46" s="4"/>
      <c r="F46" s="4"/>
      <c r="G46" s="4"/>
      <c r="H46" s="4"/>
      <c r="I46" s="4"/>
      <c r="J46" s="4"/>
      <c r="K46" s="4"/>
      <c r="L46" s="4"/>
    </row>
    <row r="47" spans="1:12" s="4" customFormat="1" ht="36.75" customHeight="1" x14ac:dyDescent="0.25">
      <c r="A47" s="107" t="s">
        <v>413</v>
      </c>
      <c r="B47" s="107"/>
      <c r="C47" s="107"/>
      <c r="D47" s="107"/>
      <c r="E47" s="107"/>
      <c r="F47" s="107"/>
      <c r="G47" s="107"/>
      <c r="H47" s="107"/>
      <c r="I47" s="107"/>
      <c r="J47" s="107"/>
    </row>
    <row r="48" spans="1:12" x14ac:dyDescent="0.25">
      <c r="A48" s="38"/>
    </row>
  </sheetData>
  <customSheetViews>
    <customSheetView guid="{82E1E6FF-4744-45C2-A887-EF954EEA3376}" showRuler="0" topLeftCell="A10">
      <selection activeCell="J23" sqref="J23"/>
      <pageMargins left="0.75" right="0.75" top="1" bottom="1" header="0.5" footer="0.5"/>
      <pageSetup orientation="portrait" horizontalDpi="300" verticalDpi="300" r:id="rId1"/>
      <headerFooter alignWithMargins="0"/>
    </customSheetView>
    <customSheetView guid="{D50CD8CE-D074-4439-B052-6E87EDCA84D2}" showRuler="0">
      <selection activeCell="J23" sqref="J23"/>
      <pageMargins left="0.75" right="0.75" top="1" bottom="1" header="0.5" footer="0.5"/>
      <pageSetup orientation="portrait" horizontalDpi="300" verticalDpi="300" r:id="rId2"/>
      <headerFooter alignWithMargins="0"/>
    </customSheetView>
  </customSheetViews>
  <mergeCells count="12">
    <mergeCell ref="A45:J45"/>
    <mergeCell ref="A47:J47"/>
    <mergeCell ref="A40:J40"/>
    <mergeCell ref="A41:J41"/>
    <mergeCell ref="A42:J42"/>
    <mergeCell ref="A43:J43"/>
    <mergeCell ref="A44:J44"/>
    <mergeCell ref="C3:D3"/>
    <mergeCell ref="F3:G3"/>
    <mergeCell ref="A36:J36"/>
    <mergeCell ref="A37:J37"/>
    <mergeCell ref="A38:J38"/>
  </mergeCells>
  <phoneticPr fontId="0" type="noConversion"/>
  <pageMargins left="0.5" right="0.5" top="1" bottom="1" header="0.5" footer="0.5"/>
  <pageSetup scale="85"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legacyDrawingHF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H47"/>
  <sheetViews>
    <sheetView view="pageBreakPreview" topLeftCell="A19" zoomScale="115" zoomScaleNormal="100" zoomScaleSheetLayoutView="115" zoomScalePageLayoutView="70" workbookViewId="0">
      <selection activeCell="G47" sqref="G47"/>
    </sheetView>
  </sheetViews>
  <sheetFormatPr defaultColWidth="9.33203125" defaultRowHeight="13.2" x14ac:dyDescent="0.25"/>
  <cols>
    <col min="1" max="1" width="10.77734375" style="3" customWidth="1"/>
    <col min="2" max="2" width="9.109375" style="3" customWidth="1"/>
    <col min="3" max="3" width="10.77734375" style="3" customWidth="1"/>
    <col min="4" max="4" width="11.77734375" style="3" customWidth="1"/>
    <col min="5" max="6" width="10.77734375" style="3" customWidth="1"/>
    <col min="7" max="7" width="17.77734375" style="3" customWidth="1"/>
    <col min="8" max="8" width="18.77734375" style="3" customWidth="1"/>
    <col min="9" max="16384" width="9.33203125" style="3"/>
  </cols>
  <sheetData>
    <row r="1" spans="1:8" x14ac:dyDescent="0.25">
      <c r="A1" s="3" t="s">
        <v>178</v>
      </c>
      <c r="B1" s="3" t="s">
        <v>430</v>
      </c>
    </row>
    <row r="2" spans="1:8" ht="13.8" thickBot="1" x14ac:dyDescent="0.3"/>
    <row r="3" spans="1:8" ht="39.9" customHeight="1" x14ac:dyDescent="0.25">
      <c r="A3" s="79" t="s">
        <v>19</v>
      </c>
      <c r="B3" s="80" t="s">
        <v>472</v>
      </c>
      <c r="C3" s="80" t="s">
        <v>179</v>
      </c>
      <c r="D3" s="80" t="s">
        <v>180</v>
      </c>
      <c r="E3" s="80" t="s">
        <v>181</v>
      </c>
      <c r="F3" s="80" t="s">
        <v>182</v>
      </c>
      <c r="G3" s="80" t="s">
        <v>183</v>
      </c>
      <c r="H3" s="80" t="s">
        <v>184</v>
      </c>
    </row>
    <row r="4" spans="1:8" x14ac:dyDescent="0.25">
      <c r="A4" s="5">
        <v>1946</v>
      </c>
      <c r="B4" s="6">
        <v>32</v>
      </c>
      <c r="C4" s="6">
        <v>398</v>
      </c>
      <c r="D4" s="6">
        <v>18</v>
      </c>
      <c r="E4" s="6">
        <v>52</v>
      </c>
      <c r="F4" s="6">
        <v>328</v>
      </c>
      <c r="G4" s="7">
        <v>82.4</v>
      </c>
      <c r="H4" s="7">
        <v>75.400000000000006</v>
      </c>
    </row>
    <row r="5" spans="1:8" x14ac:dyDescent="0.25">
      <c r="A5" s="5">
        <v>1948</v>
      </c>
      <c r="B5" s="6">
        <v>29</v>
      </c>
      <c r="C5" s="6">
        <v>400</v>
      </c>
      <c r="D5" s="6">
        <v>15</v>
      </c>
      <c r="E5" s="6">
        <v>68</v>
      </c>
      <c r="F5" s="6">
        <v>317</v>
      </c>
      <c r="G5" s="7">
        <v>79.3</v>
      </c>
      <c r="H5" s="7">
        <v>72.900000000000006</v>
      </c>
    </row>
    <row r="6" spans="1:8" x14ac:dyDescent="0.25">
      <c r="A6" s="5">
        <v>1950</v>
      </c>
      <c r="B6" s="6">
        <v>29</v>
      </c>
      <c r="C6" s="6">
        <v>400</v>
      </c>
      <c r="D6" s="6">
        <v>6</v>
      </c>
      <c r="E6" s="6">
        <v>32</v>
      </c>
      <c r="F6" s="6">
        <v>362</v>
      </c>
      <c r="G6" s="7">
        <v>90.5</v>
      </c>
      <c r="H6" s="7">
        <v>83.2</v>
      </c>
    </row>
    <row r="7" spans="1:8" x14ac:dyDescent="0.25">
      <c r="A7" s="5">
        <v>1952</v>
      </c>
      <c r="B7" s="6">
        <v>42</v>
      </c>
      <c r="C7" s="6">
        <v>389</v>
      </c>
      <c r="D7" s="6">
        <v>9</v>
      </c>
      <c r="E7" s="6">
        <v>26</v>
      </c>
      <c r="F7" s="6">
        <v>354</v>
      </c>
      <c r="G7" s="7">
        <v>91</v>
      </c>
      <c r="H7" s="7">
        <v>81.400000000000006</v>
      </c>
    </row>
    <row r="8" spans="1:8" x14ac:dyDescent="0.25">
      <c r="A8" s="5">
        <v>1954</v>
      </c>
      <c r="B8" s="6">
        <v>24</v>
      </c>
      <c r="C8" s="6">
        <v>407</v>
      </c>
      <c r="D8" s="6">
        <v>6</v>
      </c>
      <c r="E8" s="6">
        <v>22</v>
      </c>
      <c r="F8" s="6">
        <v>379</v>
      </c>
      <c r="G8" s="7">
        <v>93.1</v>
      </c>
      <c r="H8" s="7">
        <v>87.1</v>
      </c>
    </row>
    <row r="9" spans="1:8" x14ac:dyDescent="0.25">
      <c r="A9" s="5">
        <v>1956</v>
      </c>
      <c r="B9" s="6">
        <v>21</v>
      </c>
      <c r="C9" s="6">
        <v>411</v>
      </c>
      <c r="D9" s="6">
        <v>6</v>
      </c>
      <c r="E9" s="6">
        <v>16</v>
      </c>
      <c r="F9" s="6">
        <v>389</v>
      </c>
      <c r="G9" s="7">
        <v>94.6</v>
      </c>
      <c r="H9" s="7">
        <v>89.4</v>
      </c>
    </row>
    <row r="10" spans="1:8" x14ac:dyDescent="0.25">
      <c r="A10" s="5">
        <v>1958</v>
      </c>
      <c r="B10" s="6">
        <v>33</v>
      </c>
      <c r="C10" s="6">
        <v>396</v>
      </c>
      <c r="D10" s="6">
        <v>3</v>
      </c>
      <c r="E10" s="6">
        <v>37</v>
      </c>
      <c r="F10" s="6">
        <v>356</v>
      </c>
      <c r="G10" s="7">
        <v>89.9</v>
      </c>
      <c r="H10" s="7">
        <v>81.8</v>
      </c>
    </row>
    <row r="11" spans="1:8" x14ac:dyDescent="0.25">
      <c r="A11" s="5">
        <v>1960</v>
      </c>
      <c r="B11" s="6">
        <v>26</v>
      </c>
      <c r="C11" s="6">
        <v>405</v>
      </c>
      <c r="D11" s="6">
        <v>5</v>
      </c>
      <c r="E11" s="6">
        <v>25</v>
      </c>
      <c r="F11" s="6">
        <v>375</v>
      </c>
      <c r="G11" s="7">
        <v>92.6</v>
      </c>
      <c r="H11" s="7">
        <v>86.2</v>
      </c>
    </row>
    <row r="12" spans="1:8" x14ac:dyDescent="0.25">
      <c r="A12" s="5">
        <v>1962</v>
      </c>
      <c r="B12" s="6">
        <v>24</v>
      </c>
      <c r="C12" s="6">
        <v>402</v>
      </c>
      <c r="D12" s="6">
        <v>12</v>
      </c>
      <c r="E12" s="6">
        <v>22</v>
      </c>
      <c r="F12" s="6">
        <v>368</v>
      </c>
      <c r="G12" s="7">
        <v>91.5</v>
      </c>
      <c r="H12" s="7">
        <v>84.6</v>
      </c>
    </row>
    <row r="13" spans="1:8" x14ac:dyDescent="0.25">
      <c r="A13" s="5">
        <v>1964</v>
      </c>
      <c r="B13" s="6">
        <v>33</v>
      </c>
      <c r="C13" s="6">
        <v>397</v>
      </c>
      <c r="D13" s="6">
        <v>8</v>
      </c>
      <c r="E13" s="6">
        <v>45</v>
      </c>
      <c r="F13" s="6">
        <v>344</v>
      </c>
      <c r="G13" s="7">
        <v>86.6</v>
      </c>
      <c r="H13" s="7">
        <v>79.099999999999994</v>
      </c>
    </row>
    <row r="14" spans="1:8" x14ac:dyDescent="0.25">
      <c r="A14" s="5">
        <v>1966</v>
      </c>
      <c r="B14" s="6">
        <v>22</v>
      </c>
      <c r="C14" s="6">
        <v>411</v>
      </c>
      <c r="D14" s="6">
        <v>8</v>
      </c>
      <c r="E14" s="6">
        <v>41</v>
      </c>
      <c r="F14" s="6">
        <v>362</v>
      </c>
      <c r="G14" s="7">
        <v>88.1</v>
      </c>
      <c r="H14" s="7">
        <v>83.2</v>
      </c>
    </row>
    <row r="15" spans="1:8" x14ac:dyDescent="0.25">
      <c r="A15" s="5">
        <v>1968</v>
      </c>
      <c r="B15" s="6">
        <v>23</v>
      </c>
      <c r="C15" s="6">
        <v>409</v>
      </c>
      <c r="D15" s="6">
        <v>4</v>
      </c>
      <c r="E15" s="6">
        <v>9</v>
      </c>
      <c r="F15" s="6">
        <v>396</v>
      </c>
      <c r="G15" s="7">
        <v>96.8</v>
      </c>
      <c r="H15" s="7">
        <v>91</v>
      </c>
    </row>
    <row r="16" spans="1:8" x14ac:dyDescent="0.25">
      <c r="A16" s="5">
        <v>1970</v>
      </c>
      <c r="B16" s="6">
        <v>29</v>
      </c>
      <c r="C16" s="6">
        <v>401</v>
      </c>
      <c r="D16" s="6">
        <v>10</v>
      </c>
      <c r="E16" s="6">
        <v>12</v>
      </c>
      <c r="F16" s="6">
        <v>379</v>
      </c>
      <c r="G16" s="7">
        <v>94.5</v>
      </c>
      <c r="H16" s="7">
        <v>87.1</v>
      </c>
    </row>
    <row r="17" spans="1:8" x14ac:dyDescent="0.25">
      <c r="A17" s="5">
        <v>1972</v>
      </c>
      <c r="B17" s="6">
        <v>40</v>
      </c>
      <c r="C17" s="6">
        <v>393</v>
      </c>
      <c r="D17" s="6">
        <v>11</v>
      </c>
      <c r="E17" s="6">
        <v>13</v>
      </c>
      <c r="F17" s="6">
        <v>365</v>
      </c>
      <c r="G17" s="7">
        <v>93.6</v>
      </c>
      <c r="H17" s="7">
        <v>83.9</v>
      </c>
    </row>
    <row r="18" spans="1:8" x14ac:dyDescent="0.25">
      <c r="A18" s="5">
        <v>1974</v>
      </c>
      <c r="B18" s="6">
        <v>43</v>
      </c>
      <c r="C18" s="6">
        <v>391</v>
      </c>
      <c r="D18" s="6">
        <v>8</v>
      </c>
      <c r="E18" s="6">
        <v>40</v>
      </c>
      <c r="F18" s="6">
        <v>343</v>
      </c>
      <c r="G18" s="7">
        <v>87.7</v>
      </c>
      <c r="H18" s="7">
        <v>78.900000000000006</v>
      </c>
    </row>
    <row r="19" spans="1:8" x14ac:dyDescent="0.25">
      <c r="A19" s="5">
        <v>1976</v>
      </c>
      <c r="B19" s="6">
        <v>47</v>
      </c>
      <c r="C19" s="6">
        <v>384</v>
      </c>
      <c r="D19" s="6">
        <v>3</v>
      </c>
      <c r="E19" s="6">
        <v>13</v>
      </c>
      <c r="F19" s="6">
        <v>368</v>
      </c>
      <c r="G19" s="7">
        <v>95.8</v>
      </c>
      <c r="H19" s="7">
        <v>84.6</v>
      </c>
    </row>
    <row r="20" spans="1:8" x14ac:dyDescent="0.25">
      <c r="A20" s="5">
        <v>1978</v>
      </c>
      <c r="B20" s="6">
        <v>49</v>
      </c>
      <c r="C20" s="6">
        <v>382</v>
      </c>
      <c r="D20" s="6">
        <v>5</v>
      </c>
      <c r="E20" s="6">
        <v>19</v>
      </c>
      <c r="F20" s="6">
        <v>358</v>
      </c>
      <c r="G20" s="7">
        <v>93.7</v>
      </c>
      <c r="H20" s="7">
        <v>82.3</v>
      </c>
    </row>
    <row r="21" spans="1:8" x14ac:dyDescent="0.25">
      <c r="A21" s="5">
        <v>1980</v>
      </c>
      <c r="B21" s="6">
        <v>34</v>
      </c>
      <c r="C21" s="6">
        <v>398</v>
      </c>
      <c r="D21" s="6">
        <v>6</v>
      </c>
      <c r="E21" s="6">
        <v>31</v>
      </c>
      <c r="F21" s="6">
        <v>361</v>
      </c>
      <c r="G21" s="7">
        <v>90.7</v>
      </c>
      <c r="H21" s="7">
        <v>83</v>
      </c>
    </row>
    <row r="22" spans="1:8" x14ac:dyDescent="0.25">
      <c r="A22" s="5">
        <v>1982</v>
      </c>
      <c r="B22" s="6">
        <v>40</v>
      </c>
      <c r="C22" s="6">
        <v>393</v>
      </c>
      <c r="D22" s="6">
        <v>10</v>
      </c>
      <c r="E22" s="6">
        <v>29</v>
      </c>
      <c r="F22" s="6">
        <v>354</v>
      </c>
      <c r="G22" s="7">
        <v>90.1</v>
      </c>
      <c r="H22" s="7">
        <v>81.400000000000006</v>
      </c>
    </row>
    <row r="23" spans="1:8" x14ac:dyDescent="0.25">
      <c r="A23" s="5">
        <v>1984</v>
      </c>
      <c r="B23" s="6">
        <v>22</v>
      </c>
      <c r="C23" s="6">
        <v>411</v>
      </c>
      <c r="D23" s="6">
        <v>3</v>
      </c>
      <c r="E23" s="6">
        <v>16</v>
      </c>
      <c r="F23" s="6">
        <v>392</v>
      </c>
      <c r="G23" s="7">
        <v>95.4</v>
      </c>
      <c r="H23" s="7">
        <v>90.1</v>
      </c>
    </row>
    <row r="24" spans="1:8" x14ac:dyDescent="0.25">
      <c r="A24" s="5">
        <v>1986</v>
      </c>
      <c r="B24" s="6">
        <v>40</v>
      </c>
      <c r="C24" s="6">
        <v>394</v>
      </c>
      <c r="D24" s="6">
        <v>3</v>
      </c>
      <c r="E24" s="6">
        <v>6</v>
      </c>
      <c r="F24" s="6">
        <v>385</v>
      </c>
      <c r="G24" s="7">
        <v>97.7</v>
      </c>
      <c r="H24" s="7">
        <v>88.5</v>
      </c>
    </row>
    <row r="25" spans="1:8" x14ac:dyDescent="0.25">
      <c r="A25" s="5">
        <v>1988</v>
      </c>
      <c r="B25" s="6">
        <v>23</v>
      </c>
      <c r="C25" s="6">
        <v>409</v>
      </c>
      <c r="D25" s="6">
        <v>1</v>
      </c>
      <c r="E25" s="6">
        <v>6</v>
      </c>
      <c r="F25" s="6">
        <v>402</v>
      </c>
      <c r="G25" s="7">
        <v>98.3</v>
      </c>
      <c r="H25" s="7">
        <v>92.4</v>
      </c>
    </row>
    <row r="26" spans="1:8" x14ac:dyDescent="0.25">
      <c r="A26" s="5">
        <v>1990</v>
      </c>
      <c r="B26" s="6">
        <v>27</v>
      </c>
      <c r="C26" s="6">
        <v>406</v>
      </c>
      <c r="D26" s="6">
        <v>1</v>
      </c>
      <c r="E26" s="6">
        <v>15</v>
      </c>
      <c r="F26" s="6">
        <v>390</v>
      </c>
      <c r="G26" s="7">
        <v>96</v>
      </c>
      <c r="H26" s="7">
        <v>89.7</v>
      </c>
    </row>
    <row r="27" spans="1:8" x14ac:dyDescent="0.25">
      <c r="A27" s="5">
        <v>1992</v>
      </c>
      <c r="B27" s="6">
        <v>65</v>
      </c>
      <c r="C27" s="6">
        <v>368</v>
      </c>
      <c r="D27" s="6">
        <v>19</v>
      </c>
      <c r="E27" s="6">
        <v>24</v>
      </c>
      <c r="F27" s="6">
        <v>325</v>
      </c>
      <c r="G27" s="7">
        <v>88.3</v>
      </c>
      <c r="H27" s="7">
        <v>74.7</v>
      </c>
    </row>
    <row r="28" spans="1:8" x14ac:dyDescent="0.25">
      <c r="A28" s="5">
        <v>1994</v>
      </c>
      <c r="B28" s="6">
        <v>48</v>
      </c>
      <c r="C28" s="6">
        <v>387</v>
      </c>
      <c r="D28" s="6">
        <v>4</v>
      </c>
      <c r="E28" s="6">
        <v>34</v>
      </c>
      <c r="F28" s="6">
        <v>349</v>
      </c>
      <c r="G28" s="7">
        <v>90.2</v>
      </c>
      <c r="H28" s="7">
        <v>80</v>
      </c>
    </row>
    <row r="29" spans="1:8" x14ac:dyDescent="0.25">
      <c r="A29" s="5">
        <v>1996</v>
      </c>
      <c r="B29" s="6">
        <v>49</v>
      </c>
      <c r="C29" s="6">
        <v>384</v>
      </c>
      <c r="D29" s="6">
        <v>2</v>
      </c>
      <c r="E29" s="6">
        <v>21</v>
      </c>
      <c r="F29" s="6">
        <v>361</v>
      </c>
      <c r="G29" s="7">
        <v>94</v>
      </c>
      <c r="H29" s="7">
        <v>83</v>
      </c>
    </row>
    <row r="30" spans="1:8" x14ac:dyDescent="0.25">
      <c r="A30" s="5">
        <v>1998</v>
      </c>
      <c r="B30" s="6">
        <v>33</v>
      </c>
      <c r="C30" s="6">
        <v>402</v>
      </c>
      <c r="D30" s="6">
        <v>1</v>
      </c>
      <c r="E30" s="6">
        <v>6</v>
      </c>
      <c r="F30" s="6">
        <v>395</v>
      </c>
      <c r="G30" s="7">
        <v>98.3</v>
      </c>
      <c r="H30" s="7">
        <v>90.1</v>
      </c>
    </row>
    <row r="31" spans="1:8" x14ac:dyDescent="0.25">
      <c r="A31" s="29">
        <v>2000</v>
      </c>
      <c r="B31" s="40">
        <v>30</v>
      </c>
      <c r="C31" s="40">
        <v>403</v>
      </c>
      <c r="D31" s="40">
        <v>3</v>
      </c>
      <c r="E31" s="40">
        <v>6</v>
      </c>
      <c r="F31" s="40">
        <v>394</v>
      </c>
      <c r="G31" s="40">
        <v>97.8</v>
      </c>
      <c r="H31" s="40">
        <v>90.1</v>
      </c>
    </row>
    <row r="32" spans="1:8" s="20" customFormat="1" ht="13.95" customHeight="1" x14ac:dyDescent="0.25">
      <c r="A32" s="28">
        <v>2002</v>
      </c>
      <c r="B32" s="6">
        <v>35</v>
      </c>
      <c r="C32" s="6" t="s">
        <v>405</v>
      </c>
      <c r="D32" s="6">
        <v>8</v>
      </c>
      <c r="E32" s="6">
        <v>8</v>
      </c>
      <c r="F32" s="6" t="s">
        <v>406</v>
      </c>
      <c r="G32" s="7">
        <v>96.2</v>
      </c>
      <c r="H32" s="7">
        <v>88</v>
      </c>
    </row>
    <row r="33" spans="1:8" s="20" customFormat="1" ht="13.95" customHeight="1" x14ac:dyDescent="0.25">
      <c r="A33" s="28">
        <v>2004</v>
      </c>
      <c r="B33" s="6">
        <v>29</v>
      </c>
      <c r="C33" s="6">
        <v>404</v>
      </c>
      <c r="D33" s="6">
        <v>2</v>
      </c>
      <c r="E33" s="6">
        <v>7</v>
      </c>
      <c r="F33" s="6">
        <v>395</v>
      </c>
      <c r="G33" s="7">
        <v>92.9</v>
      </c>
      <c r="H33" s="7">
        <v>90.8</v>
      </c>
    </row>
    <row r="34" spans="1:8" s="20" customFormat="1" x14ac:dyDescent="0.25">
      <c r="A34" s="28">
        <v>2006</v>
      </c>
      <c r="B34" s="6">
        <v>28</v>
      </c>
      <c r="C34" s="6">
        <v>403</v>
      </c>
      <c r="D34" s="6">
        <v>2</v>
      </c>
      <c r="E34" s="6">
        <v>22</v>
      </c>
      <c r="F34" s="6">
        <v>379</v>
      </c>
      <c r="G34" s="7">
        <v>94</v>
      </c>
      <c r="H34" s="7">
        <v>87.1</v>
      </c>
    </row>
    <row r="35" spans="1:8" s="20" customFormat="1" ht="13.5" customHeight="1" x14ac:dyDescent="0.25">
      <c r="A35" s="28">
        <v>2008</v>
      </c>
      <c r="B35" s="6">
        <v>27</v>
      </c>
      <c r="C35" s="6">
        <v>399</v>
      </c>
      <c r="D35" s="6" t="s">
        <v>407</v>
      </c>
      <c r="E35" s="6">
        <v>19</v>
      </c>
      <c r="F35" s="6">
        <v>376</v>
      </c>
      <c r="G35" s="7">
        <v>94.2</v>
      </c>
      <c r="H35" s="7">
        <v>86.4</v>
      </c>
    </row>
    <row r="36" spans="1:8" s="20" customFormat="1" x14ac:dyDescent="0.25">
      <c r="A36" s="28">
        <v>2010</v>
      </c>
      <c r="B36" s="6">
        <v>32</v>
      </c>
      <c r="C36" s="6">
        <v>397</v>
      </c>
      <c r="D36" s="6">
        <v>4</v>
      </c>
      <c r="E36" s="6">
        <v>54</v>
      </c>
      <c r="F36" s="6">
        <v>339</v>
      </c>
      <c r="G36" s="7">
        <v>85.4</v>
      </c>
      <c r="H36" s="7">
        <v>91.3</v>
      </c>
    </row>
    <row r="37" spans="1:8" s="20" customFormat="1" x14ac:dyDescent="0.25">
      <c r="A37" s="46">
        <v>2012</v>
      </c>
      <c r="B37" s="16">
        <v>25</v>
      </c>
      <c r="C37" s="16">
        <v>391</v>
      </c>
      <c r="D37" s="16">
        <v>13</v>
      </c>
      <c r="E37" s="16">
        <v>27</v>
      </c>
      <c r="F37" s="16">
        <v>351</v>
      </c>
      <c r="G37" s="16">
        <v>89.9</v>
      </c>
      <c r="H37" s="16">
        <v>80.7</v>
      </c>
    </row>
    <row r="38" spans="1:8" s="20" customFormat="1" x14ac:dyDescent="0.25">
      <c r="A38" s="28"/>
      <c r="B38" s="6"/>
      <c r="C38" s="6"/>
      <c r="D38" s="6"/>
      <c r="E38" s="6"/>
      <c r="F38" s="6"/>
      <c r="G38" s="7"/>
      <c r="H38" s="7"/>
    </row>
    <row r="39" spans="1:8" x14ac:dyDescent="0.25">
      <c r="A39" s="29" t="s">
        <v>294</v>
      </c>
      <c r="B39" s="40"/>
      <c r="C39" s="40"/>
      <c r="D39" s="40"/>
      <c r="E39" s="40"/>
      <c r="F39" s="40"/>
      <c r="G39" s="40"/>
      <c r="H39" s="40"/>
    </row>
    <row r="40" spans="1:8" ht="24" customHeight="1" x14ac:dyDescent="0.25">
      <c r="A40" s="94" t="s">
        <v>5</v>
      </c>
      <c r="B40" s="91"/>
      <c r="C40" s="91"/>
      <c r="D40" s="91"/>
      <c r="E40" s="91"/>
      <c r="F40" s="91"/>
      <c r="G40" s="91"/>
      <c r="H40" s="91"/>
    </row>
    <row r="41" spans="1:8" x14ac:dyDescent="0.25">
      <c r="A41" s="29" t="s">
        <v>6</v>
      </c>
      <c r="B41" s="40"/>
      <c r="C41" s="40"/>
      <c r="D41" s="40"/>
      <c r="E41" s="40"/>
      <c r="F41" s="40"/>
      <c r="G41" s="40"/>
      <c r="H41" s="40"/>
    </row>
    <row r="42" spans="1:8" ht="39" customHeight="1" x14ac:dyDescent="0.25">
      <c r="A42" s="94" t="s">
        <v>359</v>
      </c>
      <c r="B42" s="94"/>
      <c r="C42" s="94"/>
      <c r="D42" s="94"/>
      <c r="E42" s="94"/>
      <c r="F42" s="94"/>
      <c r="G42" s="94"/>
      <c r="H42" s="94"/>
    </row>
    <row r="44" spans="1:8" ht="63.75" customHeight="1" x14ac:dyDescent="0.25">
      <c r="A44" s="91" t="s">
        <v>408</v>
      </c>
      <c r="B44" s="91"/>
      <c r="C44" s="91"/>
      <c r="D44" s="91"/>
      <c r="E44" s="91"/>
      <c r="F44" s="91"/>
      <c r="G44" s="91"/>
      <c r="H44" s="91"/>
    </row>
    <row r="47" spans="1:8" x14ac:dyDescent="0.25">
      <c r="A47" s="45"/>
    </row>
  </sheetData>
  <customSheetViews>
    <customSheetView guid="{82E1E6FF-4744-45C2-A887-EF954EEA3376}" fitToPage="1" showRuler="0" topLeftCell="A13">
      <selection activeCell="J36" sqref="J36"/>
      <pageMargins left="0.75" right="0.75" top="1" bottom="1" header="0.5" footer="0.5"/>
      <pageSetup scale="84" orientation="landscape" horizontalDpi="300" verticalDpi="300" r:id="rId1"/>
      <headerFooter alignWithMargins="0"/>
    </customSheetView>
    <customSheetView guid="{D50CD8CE-D074-4439-B052-6E87EDCA84D2}" fitToPage="1" showRuler="0" topLeftCell="A13">
      <selection activeCell="J36" sqref="J36"/>
      <pageMargins left="0.75" right="0.75" top="1" bottom="1" header="0.5" footer="0.5"/>
      <pageSetup scale="84" orientation="landscape" horizontalDpi="300" verticalDpi="300" r:id="rId2"/>
      <headerFooter alignWithMargins="0"/>
    </customSheetView>
  </customSheetViews>
  <mergeCells count="3">
    <mergeCell ref="A40:H40"/>
    <mergeCell ref="A44:H44"/>
    <mergeCell ref="A42:H42"/>
  </mergeCells>
  <phoneticPr fontId="0" type="noConversion"/>
  <pageMargins left="0.5" right="0.5" top="1" bottom="1" header="0.5" footer="0.5"/>
  <pageSetup scale="94"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I48"/>
  <sheetViews>
    <sheetView view="pageBreakPreview" topLeftCell="A22" zoomScale="130" zoomScaleNormal="100" zoomScaleSheetLayoutView="130" zoomScalePageLayoutView="70" workbookViewId="0">
      <selection activeCell="A43" sqref="A43:I43"/>
    </sheetView>
  </sheetViews>
  <sheetFormatPr defaultColWidth="9.33203125" defaultRowHeight="13.2" x14ac:dyDescent="0.25"/>
  <cols>
    <col min="1" max="1" width="9.109375" style="3" customWidth="1"/>
    <col min="2" max="3" width="11.77734375" style="3" customWidth="1"/>
    <col min="4" max="4" width="10.77734375" style="3" customWidth="1"/>
    <col min="5" max="5" width="9.77734375" style="3" customWidth="1"/>
    <col min="6" max="6" width="10.77734375" style="3" customWidth="1"/>
    <col min="7" max="7" width="14.44140625" style="3" customWidth="1"/>
    <col min="8" max="8" width="9.33203125" style="3"/>
    <col min="9" max="9" width="21.44140625" style="3" customWidth="1"/>
    <col min="10" max="16384" width="9.33203125" style="3"/>
  </cols>
  <sheetData>
    <row r="1" spans="1:7" x14ac:dyDescent="0.25">
      <c r="A1" s="3" t="s">
        <v>185</v>
      </c>
      <c r="B1" s="3" t="s">
        <v>431</v>
      </c>
    </row>
    <row r="2" spans="1:7" ht="13.8" thickBot="1" x14ac:dyDescent="0.3"/>
    <row r="3" spans="1:7" s="10" customFormat="1" ht="54" customHeight="1" x14ac:dyDescent="0.25">
      <c r="A3" s="79" t="s">
        <v>19</v>
      </c>
      <c r="B3" s="80" t="s">
        <v>473</v>
      </c>
      <c r="C3" s="80" t="s">
        <v>179</v>
      </c>
      <c r="D3" s="80" t="s">
        <v>180</v>
      </c>
      <c r="E3" s="80" t="s">
        <v>181</v>
      </c>
      <c r="F3" s="80" t="s">
        <v>182</v>
      </c>
      <c r="G3" s="80" t="s">
        <v>281</v>
      </c>
    </row>
    <row r="4" spans="1:7" ht="12.75" customHeight="1" x14ac:dyDescent="0.25">
      <c r="A4" s="5">
        <v>1946</v>
      </c>
      <c r="B4" s="6">
        <v>9</v>
      </c>
      <c r="C4" s="6">
        <v>30</v>
      </c>
      <c r="D4" s="6">
        <v>6</v>
      </c>
      <c r="E4" s="6">
        <v>7</v>
      </c>
      <c r="F4" s="6">
        <f>(C4-D4-E4)</f>
        <v>17</v>
      </c>
      <c r="G4" s="7">
        <f>(F4/C4)*100</f>
        <v>56.666666666666664</v>
      </c>
    </row>
    <row r="5" spans="1:7" ht="12.75" customHeight="1" x14ac:dyDescent="0.25">
      <c r="A5" s="5">
        <v>1948</v>
      </c>
      <c r="B5" s="6">
        <v>8</v>
      </c>
      <c r="C5" s="6">
        <v>25</v>
      </c>
      <c r="D5" s="6">
        <v>2</v>
      </c>
      <c r="E5" s="6">
        <v>8</v>
      </c>
      <c r="F5" s="6">
        <f t="shared" ref="F5:F33" si="0">(C5-D5-E5)</f>
        <v>15</v>
      </c>
      <c r="G5" s="7">
        <f t="shared" ref="G5:G36" si="1">(F5/C5)*100</f>
        <v>60</v>
      </c>
    </row>
    <row r="6" spans="1:7" ht="12.75" customHeight="1" x14ac:dyDescent="0.25">
      <c r="A6" s="5">
        <v>1950</v>
      </c>
      <c r="B6" s="6">
        <v>4</v>
      </c>
      <c r="C6" s="6">
        <v>32</v>
      </c>
      <c r="D6" s="39">
        <v>5</v>
      </c>
      <c r="E6" s="39">
        <v>5</v>
      </c>
      <c r="F6" s="6">
        <f t="shared" si="0"/>
        <v>22</v>
      </c>
      <c r="G6" s="7">
        <f t="shared" si="1"/>
        <v>68.75</v>
      </c>
    </row>
    <row r="7" spans="1:7" ht="12.75" customHeight="1" x14ac:dyDescent="0.25">
      <c r="A7" s="5">
        <v>1952</v>
      </c>
      <c r="B7" s="6">
        <v>4</v>
      </c>
      <c r="C7" s="6">
        <v>29</v>
      </c>
      <c r="D7" s="39">
        <v>1</v>
      </c>
      <c r="E7" s="39">
        <v>10</v>
      </c>
      <c r="F7" s="6">
        <f t="shared" si="0"/>
        <v>18</v>
      </c>
      <c r="G7" s="7">
        <f t="shared" si="1"/>
        <v>62.068965517241381</v>
      </c>
    </row>
    <row r="8" spans="1:7" ht="12.75" customHeight="1" x14ac:dyDescent="0.25">
      <c r="A8" s="5">
        <v>1954</v>
      </c>
      <c r="B8" s="6">
        <v>6</v>
      </c>
      <c r="C8" s="6">
        <v>32</v>
      </c>
      <c r="D8" s="39">
        <v>2</v>
      </c>
      <c r="E8" s="39">
        <v>5</v>
      </c>
      <c r="F8" s="6">
        <f t="shared" si="0"/>
        <v>25</v>
      </c>
      <c r="G8" s="7">
        <f t="shared" si="1"/>
        <v>78.125</v>
      </c>
    </row>
    <row r="9" spans="1:7" ht="12.75" customHeight="1" x14ac:dyDescent="0.25">
      <c r="A9" s="5">
        <v>1956</v>
      </c>
      <c r="B9" s="6">
        <v>5</v>
      </c>
      <c r="C9" s="6">
        <v>30</v>
      </c>
      <c r="D9" s="39">
        <v>0</v>
      </c>
      <c r="E9" s="39">
        <v>4</v>
      </c>
      <c r="F9" s="6">
        <f t="shared" si="0"/>
        <v>26</v>
      </c>
      <c r="G9" s="7">
        <f t="shared" si="1"/>
        <v>86.666666666666671</v>
      </c>
    </row>
    <row r="10" spans="1:7" ht="12.75" customHeight="1" x14ac:dyDescent="0.25">
      <c r="A10" s="5">
        <v>1958</v>
      </c>
      <c r="B10" s="6">
        <v>6</v>
      </c>
      <c r="C10" s="6">
        <v>27</v>
      </c>
      <c r="D10" s="39">
        <v>0</v>
      </c>
      <c r="E10" s="39">
        <v>10</v>
      </c>
      <c r="F10" s="6">
        <f t="shared" si="0"/>
        <v>17</v>
      </c>
      <c r="G10" s="7">
        <f t="shared" si="1"/>
        <v>62.962962962962962</v>
      </c>
    </row>
    <row r="11" spans="1:7" ht="12.75" customHeight="1" x14ac:dyDescent="0.25">
      <c r="A11" s="5">
        <v>1960</v>
      </c>
      <c r="B11" s="6">
        <v>5</v>
      </c>
      <c r="C11" s="6">
        <v>29</v>
      </c>
      <c r="D11" s="39">
        <v>0</v>
      </c>
      <c r="E11" s="39">
        <v>2</v>
      </c>
      <c r="F11" s="6">
        <f t="shared" si="0"/>
        <v>27</v>
      </c>
      <c r="G11" s="7">
        <f t="shared" si="1"/>
        <v>93.103448275862064</v>
      </c>
    </row>
    <row r="12" spans="1:7" ht="12.75" customHeight="1" x14ac:dyDescent="0.25">
      <c r="A12" s="5">
        <v>1962</v>
      </c>
      <c r="B12" s="6">
        <v>4</v>
      </c>
      <c r="C12" s="6">
        <v>35</v>
      </c>
      <c r="D12" s="39">
        <v>1</v>
      </c>
      <c r="E12" s="39">
        <v>5</v>
      </c>
      <c r="F12" s="6">
        <f t="shared" si="0"/>
        <v>29</v>
      </c>
      <c r="G12" s="7">
        <f t="shared" si="1"/>
        <v>82.857142857142861</v>
      </c>
    </row>
    <row r="13" spans="1:7" ht="12.75" customHeight="1" x14ac:dyDescent="0.25">
      <c r="A13" s="5">
        <v>1964</v>
      </c>
      <c r="B13" s="6">
        <v>3</v>
      </c>
      <c r="C13" s="6">
        <v>32</v>
      </c>
      <c r="D13" s="39">
        <v>0</v>
      </c>
      <c r="E13" s="39">
        <v>4</v>
      </c>
      <c r="F13" s="6">
        <f t="shared" si="0"/>
        <v>28</v>
      </c>
      <c r="G13" s="7">
        <f t="shared" si="1"/>
        <v>87.5</v>
      </c>
    </row>
    <row r="14" spans="1:7" ht="12.75" customHeight="1" x14ac:dyDescent="0.25">
      <c r="A14" s="5">
        <v>1966</v>
      </c>
      <c r="B14" s="6">
        <v>3</v>
      </c>
      <c r="C14" s="6">
        <v>32</v>
      </c>
      <c r="D14" s="39">
        <v>3</v>
      </c>
      <c r="E14" s="39">
        <v>1</v>
      </c>
      <c r="F14" s="6">
        <f t="shared" si="0"/>
        <v>28</v>
      </c>
      <c r="G14" s="7">
        <f t="shared" si="1"/>
        <v>87.5</v>
      </c>
    </row>
    <row r="15" spans="1:7" ht="12.75" customHeight="1" x14ac:dyDescent="0.25">
      <c r="A15" s="5">
        <v>1968</v>
      </c>
      <c r="B15" s="6">
        <v>7</v>
      </c>
      <c r="C15" s="6">
        <v>27</v>
      </c>
      <c r="D15" s="39">
        <v>4</v>
      </c>
      <c r="E15" s="39">
        <v>4</v>
      </c>
      <c r="F15" s="6">
        <f t="shared" si="0"/>
        <v>19</v>
      </c>
      <c r="G15" s="7">
        <f t="shared" si="1"/>
        <v>70.370370370370367</v>
      </c>
    </row>
    <row r="16" spans="1:7" ht="12.75" customHeight="1" x14ac:dyDescent="0.25">
      <c r="A16" s="5">
        <v>1970</v>
      </c>
      <c r="B16" s="6">
        <v>4</v>
      </c>
      <c r="C16" s="6">
        <v>31</v>
      </c>
      <c r="D16" s="39">
        <v>1</v>
      </c>
      <c r="E16" s="39">
        <v>6</v>
      </c>
      <c r="F16" s="6">
        <f t="shared" si="0"/>
        <v>24</v>
      </c>
      <c r="G16" s="7">
        <f t="shared" si="1"/>
        <v>77.41935483870968</v>
      </c>
    </row>
    <row r="17" spans="1:7" ht="12.75" customHeight="1" x14ac:dyDescent="0.25">
      <c r="A17" s="5">
        <v>1972</v>
      </c>
      <c r="B17" s="6">
        <v>6</v>
      </c>
      <c r="C17" s="6">
        <v>27</v>
      </c>
      <c r="D17" s="39">
        <v>2</v>
      </c>
      <c r="E17" s="39">
        <v>5</v>
      </c>
      <c r="F17" s="6">
        <f t="shared" si="0"/>
        <v>20</v>
      </c>
      <c r="G17" s="7">
        <f t="shared" si="1"/>
        <v>74.074074074074076</v>
      </c>
    </row>
    <row r="18" spans="1:7" ht="12.75" customHeight="1" x14ac:dyDescent="0.25">
      <c r="A18" s="5">
        <v>1974</v>
      </c>
      <c r="B18" s="6">
        <v>7</v>
      </c>
      <c r="C18" s="6">
        <v>27</v>
      </c>
      <c r="D18" s="39">
        <v>2</v>
      </c>
      <c r="E18" s="39">
        <v>2</v>
      </c>
      <c r="F18" s="6">
        <f t="shared" si="0"/>
        <v>23</v>
      </c>
      <c r="G18" s="7">
        <f t="shared" si="1"/>
        <v>85.18518518518519</v>
      </c>
    </row>
    <row r="19" spans="1:7" ht="12.75" customHeight="1" x14ac:dyDescent="0.25">
      <c r="A19" s="5">
        <v>1976</v>
      </c>
      <c r="B19" s="6">
        <v>8</v>
      </c>
      <c r="C19" s="6">
        <v>25</v>
      </c>
      <c r="D19" s="39">
        <v>0</v>
      </c>
      <c r="E19" s="39">
        <v>9</v>
      </c>
      <c r="F19" s="6">
        <f t="shared" si="0"/>
        <v>16</v>
      </c>
      <c r="G19" s="7">
        <f t="shared" si="1"/>
        <v>64</v>
      </c>
    </row>
    <row r="20" spans="1:7" ht="12.75" customHeight="1" x14ac:dyDescent="0.25">
      <c r="A20" s="5">
        <v>1978</v>
      </c>
      <c r="B20" s="6">
        <v>10</v>
      </c>
      <c r="C20" s="6">
        <v>25</v>
      </c>
      <c r="D20" s="39">
        <v>3</v>
      </c>
      <c r="E20" s="39">
        <v>7</v>
      </c>
      <c r="F20" s="6">
        <f t="shared" si="0"/>
        <v>15</v>
      </c>
      <c r="G20" s="7">
        <f t="shared" si="1"/>
        <v>60</v>
      </c>
    </row>
    <row r="21" spans="1:7" ht="12.75" customHeight="1" x14ac:dyDescent="0.25">
      <c r="A21" s="5">
        <v>1980</v>
      </c>
      <c r="B21" s="6">
        <v>5</v>
      </c>
      <c r="C21" s="6">
        <v>29</v>
      </c>
      <c r="D21" s="39">
        <v>4</v>
      </c>
      <c r="E21" s="39">
        <v>9</v>
      </c>
      <c r="F21" s="6">
        <f t="shared" si="0"/>
        <v>16</v>
      </c>
      <c r="G21" s="7">
        <f t="shared" si="1"/>
        <v>55.172413793103445</v>
      </c>
    </row>
    <row r="22" spans="1:7" ht="12.75" customHeight="1" x14ac:dyDescent="0.25">
      <c r="A22" s="5">
        <v>1982</v>
      </c>
      <c r="B22" s="6">
        <v>3</v>
      </c>
      <c r="C22" s="6">
        <v>30</v>
      </c>
      <c r="D22" s="39">
        <v>0</v>
      </c>
      <c r="E22" s="39">
        <v>2</v>
      </c>
      <c r="F22" s="6">
        <f t="shared" si="0"/>
        <v>28</v>
      </c>
      <c r="G22" s="7">
        <f t="shared" si="1"/>
        <v>93.333333333333329</v>
      </c>
    </row>
    <row r="23" spans="1:7" ht="12.75" customHeight="1" x14ac:dyDescent="0.25">
      <c r="A23" s="5">
        <v>1984</v>
      </c>
      <c r="B23" s="6">
        <v>4</v>
      </c>
      <c r="C23" s="6">
        <v>29</v>
      </c>
      <c r="D23" s="39">
        <v>0</v>
      </c>
      <c r="E23" s="39">
        <v>3</v>
      </c>
      <c r="F23" s="6">
        <f t="shared" si="0"/>
        <v>26</v>
      </c>
      <c r="G23" s="7">
        <f t="shared" si="1"/>
        <v>89.65517241379311</v>
      </c>
    </row>
    <row r="24" spans="1:7" ht="12.75" customHeight="1" x14ac:dyDescent="0.25">
      <c r="A24" s="5">
        <v>1986</v>
      </c>
      <c r="B24" s="6">
        <v>6</v>
      </c>
      <c r="C24" s="6">
        <v>28</v>
      </c>
      <c r="D24" s="39">
        <v>0</v>
      </c>
      <c r="E24" s="39">
        <v>7</v>
      </c>
      <c r="F24" s="6">
        <f t="shared" si="0"/>
        <v>21</v>
      </c>
      <c r="G24" s="7">
        <f t="shared" si="1"/>
        <v>75</v>
      </c>
    </row>
    <row r="25" spans="1:7" ht="12.75" customHeight="1" x14ac:dyDescent="0.25">
      <c r="A25" s="5">
        <v>1988</v>
      </c>
      <c r="B25" s="6">
        <v>6</v>
      </c>
      <c r="C25" s="6">
        <v>27</v>
      </c>
      <c r="D25" s="39">
        <v>0</v>
      </c>
      <c r="E25" s="39">
        <v>4</v>
      </c>
      <c r="F25" s="6">
        <f t="shared" si="0"/>
        <v>23</v>
      </c>
      <c r="G25" s="7">
        <f t="shared" si="1"/>
        <v>85.18518518518519</v>
      </c>
    </row>
    <row r="26" spans="1:7" ht="12.75" customHeight="1" x14ac:dyDescent="0.25">
      <c r="A26" s="5">
        <v>1990</v>
      </c>
      <c r="B26" s="6">
        <v>4</v>
      </c>
      <c r="C26" s="6">
        <v>32</v>
      </c>
      <c r="D26" s="39">
        <v>0</v>
      </c>
      <c r="E26" s="39">
        <v>1</v>
      </c>
      <c r="F26" s="6">
        <f t="shared" si="0"/>
        <v>31</v>
      </c>
      <c r="G26" s="7">
        <f t="shared" si="1"/>
        <v>96.875</v>
      </c>
    </row>
    <row r="27" spans="1:7" ht="12.75" customHeight="1" x14ac:dyDescent="0.25">
      <c r="A27" s="5">
        <v>1992</v>
      </c>
      <c r="B27" s="6">
        <v>9</v>
      </c>
      <c r="C27" s="6">
        <v>28</v>
      </c>
      <c r="D27" s="39">
        <v>1</v>
      </c>
      <c r="E27" s="39">
        <v>4</v>
      </c>
      <c r="F27" s="6">
        <f t="shared" si="0"/>
        <v>23</v>
      </c>
      <c r="G27" s="7">
        <f t="shared" si="1"/>
        <v>82.142857142857139</v>
      </c>
    </row>
    <row r="28" spans="1:7" ht="12.75" customHeight="1" x14ac:dyDescent="0.25">
      <c r="A28" s="5">
        <v>1994</v>
      </c>
      <c r="B28" s="6">
        <v>9</v>
      </c>
      <c r="C28" s="6">
        <v>26</v>
      </c>
      <c r="D28" s="39">
        <v>0</v>
      </c>
      <c r="E28" s="39">
        <v>2</v>
      </c>
      <c r="F28" s="6">
        <f t="shared" si="0"/>
        <v>24</v>
      </c>
      <c r="G28" s="7">
        <f t="shared" si="1"/>
        <v>92.307692307692307</v>
      </c>
    </row>
    <row r="29" spans="1:7" ht="12.75" customHeight="1" x14ac:dyDescent="0.25">
      <c r="A29" s="5">
        <v>1996</v>
      </c>
      <c r="B29" s="6">
        <v>13</v>
      </c>
      <c r="C29" s="6">
        <v>21</v>
      </c>
      <c r="D29" s="6" t="s">
        <v>401</v>
      </c>
      <c r="E29" s="39">
        <v>1</v>
      </c>
      <c r="F29" s="6">
        <v>19</v>
      </c>
      <c r="G29" s="7">
        <f t="shared" si="1"/>
        <v>90.476190476190482</v>
      </c>
    </row>
    <row r="30" spans="1:7" ht="12.75" customHeight="1" x14ac:dyDescent="0.25">
      <c r="A30" s="5">
        <v>1998</v>
      </c>
      <c r="B30" s="6">
        <v>5</v>
      </c>
      <c r="C30" s="6">
        <v>29</v>
      </c>
      <c r="D30" s="6">
        <v>0</v>
      </c>
      <c r="E30" s="39">
        <v>3</v>
      </c>
      <c r="F30" s="6">
        <f t="shared" si="0"/>
        <v>26</v>
      </c>
      <c r="G30" s="7">
        <f t="shared" si="1"/>
        <v>89.65517241379311</v>
      </c>
    </row>
    <row r="31" spans="1:7" ht="12.75" customHeight="1" x14ac:dyDescent="0.25">
      <c r="A31" s="29">
        <v>2000</v>
      </c>
      <c r="B31" s="40">
        <v>5</v>
      </c>
      <c r="C31" s="40">
        <v>29</v>
      </c>
      <c r="D31" s="40">
        <v>0</v>
      </c>
      <c r="E31" s="39">
        <v>6</v>
      </c>
      <c r="F31" s="6">
        <f t="shared" si="0"/>
        <v>23</v>
      </c>
      <c r="G31" s="7">
        <f t="shared" si="1"/>
        <v>79.310344827586206</v>
      </c>
    </row>
    <row r="32" spans="1:7" ht="12.75" customHeight="1" x14ac:dyDescent="0.25">
      <c r="A32" s="29">
        <v>2002</v>
      </c>
      <c r="B32" s="6">
        <v>7</v>
      </c>
      <c r="C32" s="6">
        <v>27</v>
      </c>
      <c r="D32" s="6">
        <v>1</v>
      </c>
      <c r="E32" s="39">
        <v>2</v>
      </c>
      <c r="F32" s="6">
        <f t="shared" si="0"/>
        <v>24</v>
      </c>
      <c r="G32" s="7">
        <f t="shared" si="1"/>
        <v>88.888888888888886</v>
      </c>
    </row>
    <row r="33" spans="1:9" ht="12.75" customHeight="1" x14ac:dyDescent="0.25">
      <c r="A33" s="29">
        <v>2004</v>
      </c>
      <c r="B33" s="6">
        <v>8</v>
      </c>
      <c r="C33" s="6">
        <v>26</v>
      </c>
      <c r="D33" s="6">
        <v>0</v>
      </c>
      <c r="E33" s="39">
        <v>1</v>
      </c>
      <c r="F33" s="6">
        <f t="shared" si="0"/>
        <v>25</v>
      </c>
      <c r="G33" s="7">
        <f t="shared" si="1"/>
        <v>96.15384615384616</v>
      </c>
    </row>
    <row r="34" spans="1:9" ht="12.75" customHeight="1" x14ac:dyDescent="0.25">
      <c r="A34" s="29">
        <v>2006</v>
      </c>
      <c r="B34" s="40">
        <v>5</v>
      </c>
      <c r="C34" s="40">
        <v>28</v>
      </c>
      <c r="D34" s="40" t="s">
        <v>402</v>
      </c>
      <c r="E34" s="41">
        <v>6</v>
      </c>
      <c r="F34" s="6">
        <v>22</v>
      </c>
      <c r="G34" s="7">
        <f t="shared" si="1"/>
        <v>78.571428571428569</v>
      </c>
    </row>
    <row r="35" spans="1:9" ht="12.75" customHeight="1" x14ac:dyDescent="0.25">
      <c r="A35" s="29">
        <v>2008</v>
      </c>
      <c r="B35" s="40">
        <v>5</v>
      </c>
      <c r="C35" s="40">
        <v>30</v>
      </c>
      <c r="D35" s="40">
        <v>0</v>
      </c>
      <c r="E35" s="41">
        <v>5</v>
      </c>
      <c r="F35" s="6">
        <v>25</v>
      </c>
      <c r="G35" s="7">
        <f t="shared" si="1"/>
        <v>83.333333333333343</v>
      </c>
    </row>
    <row r="36" spans="1:9" ht="12.75" customHeight="1" x14ac:dyDescent="0.25">
      <c r="A36" s="29">
        <v>2010</v>
      </c>
      <c r="B36" s="40">
        <v>12</v>
      </c>
      <c r="C36" s="40">
        <v>25</v>
      </c>
      <c r="D36" s="40" t="s">
        <v>403</v>
      </c>
      <c r="E36" s="41">
        <v>2</v>
      </c>
      <c r="F36" s="6">
        <v>21</v>
      </c>
      <c r="G36" s="7">
        <f t="shared" si="1"/>
        <v>84</v>
      </c>
    </row>
    <row r="37" spans="1:9" ht="12.75" customHeight="1" x14ac:dyDescent="0.25">
      <c r="A37" s="42">
        <v>2012</v>
      </c>
      <c r="B37" s="43">
        <v>10</v>
      </c>
      <c r="C37" s="43">
        <v>23</v>
      </c>
      <c r="D37" s="43">
        <v>1</v>
      </c>
      <c r="E37" s="44">
        <v>1</v>
      </c>
      <c r="F37" s="16" t="s">
        <v>441</v>
      </c>
      <c r="G37" s="8">
        <v>91.3</v>
      </c>
    </row>
    <row r="38" spans="1:9" x14ac:dyDescent="0.25">
      <c r="A38" s="29"/>
      <c r="B38" s="40"/>
      <c r="C38" s="40"/>
      <c r="D38" s="40"/>
      <c r="E38" s="39"/>
      <c r="F38" s="6"/>
      <c r="G38" s="7"/>
    </row>
    <row r="39" spans="1:9" x14ac:dyDescent="0.25">
      <c r="A39" s="94" t="s">
        <v>335</v>
      </c>
      <c r="B39" s="91"/>
      <c r="C39" s="91"/>
      <c r="D39" s="91"/>
      <c r="E39" s="91"/>
      <c r="F39" s="91"/>
      <c r="G39" s="91"/>
      <c r="H39" s="91"/>
      <c r="I39" s="91"/>
    </row>
    <row r="40" spans="1:9" x14ac:dyDescent="0.25">
      <c r="A40" s="29"/>
      <c r="B40" s="40"/>
      <c r="C40" s="40"/>
      <c r="D40" s="40"/>
      <c r="E40" s="40"/>
      <c r="F40" s="40"/>
      <c r="G40" s="40"/>
      <c r="H40" s="10"/>
    </row>
    <row r="41" spans="1:9" x14ac:dyDescent="0.25">
      <c r="A41" s="94" t="s">
        <v>334</v>
      </c>
      <c r="B41" s="91"/>
      <c r="C41" s="91"/>
      <c r="D41" s="91"/>
      <c r="E41" s="91"/>
      <c r="F41" s="91"/>
      <c r="G41" s="91"/>
      <c r="H41" s="91"/>
      <c r="I41" s="91"/>
    </row>
    <row r="42" spans="1:9" x14ac:dyDescent="0.25">
      <c r="A42" s="108" t="s">
        <v>295</v>
      </c>
      <c r="B42" s="109"/>
      <c r="C42" s="109"/>
      <c r="D42" s="109"/>
      <c r="E42" s="109"/>
      <c r="F42" s="109"/>
      <c r="G42" s="109"/>
      <c r="H42" s="109"/>
      <c r="I42" s="109"/>
    </row>
    <row r="43" spans="1:9" ht="26.25" customHeight="1" x14ac:dyDescent="0.25">
      <c r="A43" s="110" t="s">
        <v>329</v>
      </c>
      <c r="B43" s="111"/>
      <c r="C43" s="111"/>
      <c r="D43" s="111"/>
      <c r="E43" s="111"/>
      <c r="F43" s="111"/>
      <c r="G43" s="111"/>
      <c r="H43" s="111"/>
      <c r="I43" s="111"/>
    </row>
    <row r="44" spans="1:9" ht="26.25" customHeight="1" x14ac:dyDescent="0.25">
      <c r="A44" s="110" t="s">
        <v>357</v>
      </c>
      <c r="B44" s="110"/>
      <c r="C44" s="110"/>
      <c r="D44" s="110"/>
      <c r="E44" s="110"/>
      <c r="F44" s="110"/>
      <c r="G44" s="110"/>
      <c r="H44" s="110"/>
      <c r="I44" s="110"/>
    </row>
    <row r="45" spans="1:9" ht="12.75" customHeight="1" x14ac:dyDescent="0.25">
      <c r="A45" s="112" t="s">
        <v>442</v>
      </c>
      <c r="B45" s="112"/>
      <c r="C45" s="112"/>
      <c r="D45" s="112"/>
      <c r="E45" s="112"/>
      <c r="F45" s="112"/>
      <c r="G45" s="112"/>
      <c r="H45" s="112"/>
      <c r="I45" s="112"/>
    </row>
    <row r="47" spans="1:9" ht="37.5" customHeight="1" x14ac:dyDescent="0.25">
      <c r="A47" s="105" t="s">
        <v>404</v>
      </c>
      <c r="B47" s="91"/>
      <c r="C47" s="91"/>
      <c r="D47" s="91"/>
      <c r="E47" s="91"/>
      <c r="F47" s="91"/>
      <c r="G47" s="91"/>
      <c r="H47" s="91"/>
      <c r="I47" s="91"/>
    </row>
    <row r="48" spans="1:9" x14ac:dyDescent="0.25">
      <c r="A48" s="45"/>
    </row>
  </sheetData>
  <customSheetViews>
    <customSheetView guid="{82E1E6FF-4744-45C2-A887-EF954EEA3376}" showRuler="0" topLeftCell="A16">
      <selection activeCell="J39" sqref="J39"/>
      <pageMargins left="0.75" right="0.75" top="1" bottom="1" header="0.5" footer="0.5"/>
      <pageSetup orientation="portrait" horizontalDpi="300" verticalDpi="300" r:id="rId1"/>
      <headerFooter alignWithMargins="0"/>
    </customSheetView>
    <customSheetView guid="{D50CD8CE-D074-4439-B052-6E87EDCA84D2}" showRuler="0" topLeftCell="A16">
      <selection activeCell="J39" sqref="J39"/>
      <pageMargins left="0.75" right="0.75" top="1" bottom="1" header="0.5" footer="0.5"/>
      <pageSetup orientation="portrait" horizontalDpi="300" verticalDpi="300" r:id="rId2"/>
      <headerFooter alignWithMargins="0"/>
    </customSheetView>
  </customSheetViews>
  <mergeCells count="7">
    <mergeCell ref="A39:I39"/>
    <mergeCell ref="A42:I42"/>
    <mergeCell ref="A47:I47"/>
    <mergeCell ref="A43:I43"/>
    <mergeCell ref="A41:I41"/>
    <mergeCell ref="A44:I44"/>
    <mergeCell ref="A45:I45"/>
  </mergeCells>
  <phoneticPr fontId="0" type="noConversion"/>
  <pageMargins left="0.5" right="0.5" top="1" bottom="1" header="0.5" footer="0.5"/>
  <pageSetup scale="92" orientation="portrait" horizontalDpi="300" verticalDpi="300" r:id="rId3"/>
  <headerFooter alignWithMargins="0">
    <oddHeader>&amp;C&amp;"Arial,Bold Italic"&amp;14Vital Statistics on Congress
&amp;12www.brookings.edu/vitalstats</oddHeader>
    <oddFooter xml:space="preserve">&amp;L&amp;G&amp;C&amp;"Arial,Regular"Ornstein, Mann, Malbin, Rugg and Wakeman
Last updated April 7, 2014&amp;R
&amp;G
</oddFooter>
  </headerFooter>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9</vt:i4>
      </vt:variant>
    </vt:vector>
  </HeadingPairs>
  <TitlesOfParts>
    <vt:vector size="29" baseType="lpstr">
      <vt:lpstr>Table of Contents</vt:lpstr>
      <vt:lpstr>2-1</vt:lpstr>
      <vt:lpstr>2-2</vt:lpstr>
      <vt:lpstr>2-3</vt:lpstr>
      <vt:lpstr>2-4</vt:lpstr>
      <vt:lpstr>2-5</vt:lpstr>
      <vt:lpstr>2-6</vt:lpstr>
      <vt:lpstr>2-7</vt:lpstr>
      <vt:lpstr>2-8</vt:lpstr>
      <vt:lpstr>2-9</vt:lpstr>
      <vt:lpstr>2-10</vt:lpstr>
      <vt:lpstr>2-11</vt:lpstr>
      <vt:lpstr>2-12</vt:lpstr>
      <vt:lpstr>2-13</vt:lpstr>
      <vt:lpstr>2-14</vt:lpstr>
      <vt:lpstr>2-15</vt:lpstr>
      <vt:lpstr>2-16</vt:lpstr>
      <vt:lpstr>2-17</vt:lpstr>
      <vt:lpstr>2-18</vt:lpstr>
      <vt:lpstr>2-19</vt:lpstr>
      <vt:lpstr>'2-1'!Print_Area</vt:lpstr>
      <vt:lpstr>'2-10'!Print_Area</vt:lpstr>
      <vt:lpstr>'2-12'!Print_Area</vt:lpstr>
      <vt:lpstr>'2-19'!Print_Area</vt:lpstr>
      <vt:lpstr>'2-2'!Print_Area</vt:lpstr>
      <vt:lpstr>'2-3'!Print_Area</vt:lpstr>
      <vt:lpstr>'2-6'!Print_Area</vt:lpstr>
      <vt:lpstr>'2-10'!Print_Titles</vt:lpstr>
      <vt:lpstr>'2-11'!Print_Titles</vt:lpstr>
    </vt:vector>
  </TitlesOfParts>
  <Company>AEI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C. Pope</dc:creator>
  <cp:lastModifiedBy>Swapnil S Kotecha</cp:lastModifiedBy>
  <cp:lastPrinted>2013-03-12T14:25:14Z</cp:lastPrinted>
  <dcterms:created xsi:type="dcterms:W3CDTF">1998-06-25T16:57:40Z</dcterms:created>
  <dcterms:modified xsi:type="dcterms:W3CDTF">2016-12-23T11:08:09Z</dcterms:modified>
</cp:coreProperties>
</file>