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294643\Documents\R\stability-regression-app-2\stability-regression-shiny-app\"/>
    </mc:Choice>
  </mc:AlternateContent>
  <xr:revisionPtr revIDLastSave="0" documentId="13_ncr:1_{3B4252E3-9252-44AB-91F3-C2FAACDBC66D}" xr6:coauthVersionLast="46" xr6:coauthVersionMax="46" xr10:uidLastSave="{00000000-0000-0000-0000-000000000000}"/>
  <bookViews>
    <workbookView xWindow="-120" yWindow="-120" windowWidth="29040" windowHeight="15840" xr2:uid="{2524C73E-EA2D-4E9B-9D13-E3C08EB2D6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P9" i="1"/>
  <c r="Q11" i="1"/>
  <c r="P11" i="1"/>
  <c r="Q7" i="1"/>
  <c r="P7" i="1"/>
  <c r="Q5" i="1"/>
  <c r="P5" i="1"/>
  <c r="Q4" i="1"/>
  <c r="Q3" i="1"/>
  <c r="Q12" i="1"/>
  <c r="Q14" i="1"/>
  <c r="Q16" i="1"/>
  <c r="Q18" i="1"/>
  <c r="Q10" i="1"/>
  <c r="Q6" i="1"/>
  <c r="Q2" i="1"/>
  <c r="Q13" i="1"/>
  <c r="Q15" i="1"/>
  <c r="Q17" i="1"/>
  <c r="Q19" i="1"/>
  <c r="Q20" i="1"/>
  <c r="Q21" i="1"/>
  <c r="Q22" i="1"/>
  <c r="P4" i="1"/>
  <c r="P3" i="1"/>
  <c r="P12" i="1"/>
  <c r="P14" i="1"/>
  <c r="P16" i="1"/>
  <c r="P18" i="1"/>
  <c r="P10" i="1"/>
  <c r="P6" i="1"/>
  <c r="P2" i="1"/>
  <c r="P13" i="1"/>
  <c r="P15" i="1"/>
  <c r="P17" i="1"/>
  <c r="P19" i="1"/>
  <c r="P20" i="1"/>
  <c r="P21" i="1"/>
  <c r="P22" i="1"/>
  <c r="P8" i="1"/>
  <c r="Q8" i="1"/>
</calcChain>
</file>

<file path=xl/sharedStrings.xml><?xml version="1.0" encoding="utf-8"?>
<sst xmlns="http://schemas.openxmlformats.org/spreadsheetml/2006/main" count="218" uniqueCount="93">
  <si>
    <t>Target Species</t>
  </si>
  <si>
    <t>Specificity</t>
  </si>
  <si>
    <t>Clone</t>
  </si>
  <si>
    <t>Isotype</t>
  </si>
  <si>
    <t>Format</t>
  </si>
  <si>
    <t>Secondary</t>
  </si>
  <si>
    <t>Cell Model System</t>
  </si>
  <si>
    <t>DOM</t>
  </si>
  <si>
    <t>Age of 4C ref on test day (days)</t>
  </si>
  <si>
    <t>Halfpipe Expiration Date (days)</t>
  </si>
  <si>
    <t>Min. Shelf-Life (days)</t>
  </si>
  <si>
    <t>Max Shelf-Life (days)</t>
  </si>
  <si>
    <t>Initial Recommendation (Jurg &amp; Jeff)</t>
  </si>
  <si>
    <t>Stability Start Date (put on)</t>
  </si>
  <si>
    <t>Optimal (ng/test)</t>
  </si>
  <si>
    <t>Hu</t>
  </si>
  <si>
    <t>BV421</t>
  </si>
  <si>
    <t>Ms</t>
  </si>
  <si>
    <t>LWB</t>
  </si>
  <si>
    <t>Filename</t>
  </si>
  <si>
    <t>Cell Population</t>
  </si>
  <si>
    <t>Lymph</t>
  </si>
  <si>
    <t>Mono</t>
  </si>
  <si>
    <t>Target Description</t>
  </si>
  <si>
    <t>Hu CD38 BV421</t>
  </si>
  <si>
    <t>Hu CD45RA BV421</t>
  </si>
  <si>
    <t>Hu CD3 BV421</t>
  </si>
  <si>
    <t>Hu CD56 BV605</t>
  </si>
  <si>
    <t>Ms CD45 BV711</t>
  </si>
  <si>
    <t>Ms CD45.2 BV480, 104</t>
  </si>
  <si>
    <t>Hu IgD BV480, IA6-2</t>
  </si>
  <si>
    <t>Hu CD38 BV421, HIT2</t>
  </si>
  <si>
    <t>Hu CD45RA BV421, HI100</t>
  </si>
  <si>
    <t>Hu CD3 BV421, OKT3</t>
  </si>
  <si>
    <t>Ms CD45 BV711, 30-F11</t>
  </si>
  <si>
    <t>Ms CD8  BV650 53-6.7</t>
  </si>
  <si>
    <t>Ms CD8  BV650 53-6.7</t>
  </si>
  <si>
    <t>HIT2</t>
  </si>
  <si>
    <t>HI100</t>
  </si>
  <si>
    <t>OKT3</t>
  </si>
  <si>
    <t>NCAM16.2</t>
  </si>
  <si>
    <t>30-F11</t>
  </si>
  <si>
    <t>IA6-2</t>
  </si>
  <si>
    <t>53-6.7</t>
  </si>
  <si>
    <t>BV650</t>
  </si>
  <si>
    <t>BV711</t>
  </si>
  <si>
    <t>BV480</t>
  </si>
  <si>
    <t>Buffer</t>
  </si>
  <si>
    <t>90B825</t>
  </si>
  <si>
    <t>90B809</t>
  </si>
  <si>
    <t>90B837</t>
  </si>
  <si>
    <t>ms IgG1, k</t>
  </si>
  <si>
    <t>ms IgG2b, k</t>
  </si>
  <si>
    <t>ms IgG2a, k</t>
  </si>
  <si>
    <t>rat IgG2b, k</t>
  </si>
  <si>
    <t>Rat IgG2a, k</t>
  </si>
  <si>
    <t>Balb/c or B6</t>
  </si>
  <si>
    <t>B6</t>
  </si>
  <si>
    <t>PBMC overnight</t>
  </si>
  <si>
    <t>Balb/c or B7</t>
  </si>
  <si>
    <t>Balb/c or B8</t>
  </si>
  <si>
    <t>Plate #</t>
  </si>
  <si>
    <t>123103</t>
  </si>
  <si>
    <t>123104</t>
  </si>
  <si>
    <t>20201008-RB-FY21w2p1 hCD3 (OKT3) BV421 90B837</t>
  </si>
  <si>
    <t>20201008-RB-FY21w2p2 hCD3 (OKT3) BV421 90B825</t>
  </si>
  <si>
    <t>20201008-SD-FY21w2p3 hCD45RA HI100 BV421 - lymph</t>
  </si>
  <si>
    <t>20201008-SD-FY21w2p3 hCD45RA HI100 BV421 - mono</t>
  </si>
  <si>
    <t>20201008-SD-FY21w2p4 hCD45RA HI100 BV421 - lymph</t>
  </si>
  <si>
    <t>20201008-SD-FY21w2p4 hCD45RA HI100 BV421 - mono</t>
  </si>
  <si>
    <t>20201022-SD-FY21w2p5 hCD38 (HIT2) BV421 - lymph</t>
  </si>
  <si>
    <t>20201022-SD-FY21w2p5 hCD38 (HIT2) BV421 - mono</t>
  </si>
  <si>
    <t>20201022-RB-FY21w2p6 hCD38 (HIT2) BV421 90B837 - lymph</t>
  </si>
  <si>
    <t>20201022-RB-FY21w2p6 hCD38 (HIT2) BV421 90B837 - mono</t>
  </si>
  <si>
    <t>20201030-SD-FY21w2p7 hCD56 NCAM16'2 BV605 90B825</t>
  </si>
  <si>
    <t>20201030-RB-FY21w2p8 hCD56 (NCAM16.2) BV605 90B837</t>
  </si>
  <si>
    <t>20201105-RB-FY21w2p9 mCD45 (30-F11) BV711 90B809</t>
  </si>
  <si>
    <t>20201105-RB-FY21w2p10 mCD45 (30-F11) BV711 90B837</t>
  </si>
  <si>
    <t>20201106-SD-FY21w2p11 mCD45'2 104 BV480</t>
  </si>
  <si>
    <t>20201106-SD-FY21w2p12 mCD45'2 104 BV480</t>
  </si>
  <si>
    <t>20201111-RB-FY21w2p13 Hu IgD (IA6-2) BV480 90B825</t>
  </si>
  <si>
    <t>20201111-RB-FY21w2p14 Hu IgD (IA6-2) BV480 90B837</t>
  </si>
  <si>
    <t>20201112-SD-FY21w2p15 mCD8 53-6'7 BV650</t>
  </si>
  <si>
    <t>20201112-SD-FY21w2p16 mCD8 53-6'7 BV650</t>
  </si>
  <si>
    <t>20201112-SD-FY21w2p17 mCD8 53-6'7 BV650</t>
  </si>
  <si>
    <t>CD3</t>
  </si>
  <si>
    <t>CD45RA</t>
  </si>
  <si>
    <t>CD38</t>
  </si>
  <si>
    <t>CD56</t>
  </si>
  <si>
    <t>CD45</t>
  </si>
  <si>
    <t>CD8</t>
  </si>
  <si>
    <t>CD45.2</t>
  </si>
  <si>
    <t>IgD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</si>
</sst>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70C0"/>
      <name val="Calibri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DEBF7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wrapText="1" readingOrder="1"/>
    </xf>
    <xf numFmtId="0" fontId="1" fillId="2" borderId="2" xfId="0" applyFont="1" applyFill="1" applyBorder="1" applyAlignment="1">
      <alignment horizontal="left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14" fontId="2" fillId="3" borderId="1" xfId="0" applyNumberFormat="1" applyFont="1" applyFill="1" applyBorder="1" applyAlignment="1">
      <alignment horizontal="left" vertical="center" wrapText="1" readingOrder="1"/>
    </xf>
    <xf numFmtId="1" fontId="2" fillId="3" borderId="1" xfId="0" applyNumberFormat="1" applyFont="1" applyFill="1" applyBorder="1" applyAlignment="1">
      <alignment horizontal="center" vertical="center" wrapText="1" readingOrder="1"/>
    </xf>
    <xf numFmtId="1" fontId="2" fillId="4" borderId="1" xfId="0" applyNumberFormat="1" applyFont="1" applyFill="1" applyBorder="1" applyAlignment="1">
      <alignment horizontal="center" vertical="center" wrapText="1" readingOrder="1"/>
    </xf>
    <xf numFmtId="1" fontId="2" fillId="5" borderId="1" xfId="0" applyNumberFormat="1" applyFont="1" applyFill="1" applyBorder="1" applyAlignment="1">
      <alignment horizontal="center" vertical="center" wrapText="1" readingOrder="1"/>
    </xf>
    <xf numFmtId="1" fontId="2" fillId="6" borderId="1" xfId="0" applyNumberFormat="1" applyFont="1" applyFill="1" applyBorder="1" applyAlignment="1">
      <alignment horizontal="center" vertical="center" wrapText="1" readingOrder="1"/>
    </xf>
    <xf numFmtId="14" fontId="2" fillId="3" borderId="1" xfId="0" applyNumberFormat="1" applyFont="1" applyFill="1" applyBorder="1" applyAlignment="1">
      <alignment horizontal="center" vertical="center" wrapText="1" readingOrder="1"/>
    </xf>
    <xf numFmtId="0" fontId="2" fillId="7" borderId="1" xfId="0" applyFont="1" applyFill="1" applyBorder="1" applyAlignment="1">
      <alignment horizontal="center" vertical="center" wrapText="1" readingOrder="1"/>
    </xf>
    <xf numFmtId="0" fontId="2" fillId="7" borderId="1" xfId="0" applyFont="1" applyFill="1" applyBorder="1" applyAlignment="1">
      <alignment horizontal="left" vertical="center" wrapText="1" readingOrder="1"/>
    </xf>
    <xf numFmtId="14" fontId="2" fillId="7" borderId="1" xfId="0" applyNumberFormat="1" applyFont="1" applyFill="1" applyBorder="1" applyAlignment="1">
      <alignment horizontal="left" vertical="center" wrapText="1" readingOrder="1"/>
    </xf>
    <xf numFmtId="14" fontId="2" fillId="7" borderId="1" xfId="0" applyNumberFormat="1" applyFont="1" applyFill="1" applyBorder="1" applyAlignment="1">
      <alignment horizontal="center" vertical="center" wrapText="1" readingOrder="1"/>
    </xf>
    <xf numFmtId="1" fontId="2" fillId="7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0" fillId="8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49" fontId="1" fillId="2" borderId="1" xfId="0" applyNumberFormat="1" applyFont="1" applyFill="1" applyBorder="1" applyAlignment="1">
      <alignment horizontal="left" wrapText="1" readingOrder="1"/>
    </xf>
    <xf numFmtId="49" fontId="3" fillId="9" borderId="1" xfId="0" applyNumberFormat="1" applyFont="1" applyFill="1" applyBorder="1"/>
    <xf numFmtId="49" fontId="2" fillId="3" borderId="1" xfId="0" applyNumberFormat="1" applyFont="1" applyFill="1" applyBorder="1" applyAlignment="1">
      <alignment horizontal="left" vertical="center" wrapText="1" readingOrder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F15D-D06B-47A5-B202-704C5647A008}">
  <dimension ref="A1:V22"/>
  <sheetViews>
    <sheetView tabSelected="1" workbookViewId="0">
      <selection activeCell="H30" sqref="H30"/>
    </sheetView>
  </sheetViews>
  <sheetFormatPr defaultRowHeight="12.75" x14ac:dyDescent="0.2"/>
  <cols>
    <col min="1" max="1" width="56" bestFit="1" customWidth="1"/>
    <col min="2" max="2" width="11.7109375" style="19" customWidth="1"/>
    <col min="3" max="3" width="35.140625" customWidth="1"/>
    <col min="8" max="8" width="9.140625" style="24"/>
  </cols>
  <sheetData>
    <row r="1" spans="1:22" ht="56.25" x14ac:dyDescent="0.2">
      <c r="A1" s="16" t="s">
        <v>19</v>
      </c>
      <c r="B1" s="18" t="s">
        <v>61</v>
      </c>
      <c r="C1" s="16" t="s">
        <v>23</v>
      </c>
      <c r="D1" s="1" t="s">
        <v>0</v>
      </c>
      <c r="E1" s="1" t="s">
        <v>1</v>
      </c>
      <c r="F1" s="1" t="s">
        <v>2</v>
      </c>
      <c r="G1" s="1" t="s">
        <v>3</v>
      </c>
      <c r="H1" s="21" t="s">
        <v>47</v>
      </c>
      <c r="I1" s="1" t="s">
        <v>4</v>
      </c>
      <c r="J1" s="1" t="s">
        <v>5</v>
      </c>
      <c r="K1" s="1" t="s">
        <v>20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2" t="s">
        <v>14</v>
      </c>
    </row>
    <row r="2" spans="1:22" ht="15" x14ac:dyDescent="0.25">
      <c r="A2" t="s">
        <v>64</v>
      </c>
      <c r="B2" s="20">
        <v>1</v>
      </c>
      <c r="C2" s="17" t="s">
        <v>33</v>
      </c>
      <c r="D2" s="3" t="s">
        <v>15</v>
      </c>
      <c r="E2" s="4" t="s">
        <v>85</v>
      </c>
      <c r="F2" s="4" t="s">
        <v>39</v>
      </c>
      <c r="G2" s="4" t="s">
        <v>53</v>
      </c>
      <c r="H2" s="22" t="s">
        <v>50</v>
      </c>
      <c r="I2" s="4" t="s">
        <v>16</v>
      </c>
      <c r="J2" s="4"/>
      <c r="K2" s="4"/>
      <c r="L2" s="4" t="s">
        <v>18</v>
      </c>
      <c r="M2" s="5">
        <v>43840</v>
      </c>
      <c r="N2" s="15"/>
      <c r="O2" s="6"/>
      <c r="P2" s="7">
        <f t="shared" ref="P2:P22" si="0">1.5*365</f>
        <v>547.5</v>
      </c>
      <c r="Q2" s="8">
        <f t="shared" ref="Q2:Q22" si="1">365*6</f>
        <v>2190</v>
      </c>
      <c r="R2" s="9"/>
      <c r="S2" s="10"/>
      <c r="T2" s="3">
        <v>500</v>
      </c>
    </row>
    <row r="3" spans="1:22" ht="15" x14ac:dyDescent="0.25">
      <c r="A3" t="s">
        <v>65</v>
      </c>
      <c r="B3" s="19">
        <v>2</v>
      </c>
      <c r="C3" t="s">
        <v>26</v>
      </c>
      <c r="D3" s="3" t="s">
        <v>15</v>
      </c>
      <c r="E3" s="4" t="s">
        <v>85</v>
      </c>
      <c r="F3" s="4" t="s">
        <v>39</v>
      </c>
      <c r="G3" s="4" t="s">
        <v>53</v>
      </c>
      <c r="H3" s="22" t="s">
        <v>48</v>
      </c>
      <c r="I3" s="4" t="s">
        <v>16</v>
      </c>
      <c r="J3" s="4"/>
      <c r="K3" s="4"/>
      <c r="L3" s="4" t="s">
        <v>18</v>
      </c>
      <c r="M3" s="5">
        <v>43780</v>
      </c>
      <c r="N3" s="6"/>
      <c r="O3" s="6"/>
      <c r="P3" s="7">
        <f t="shared" si="0"/>
        <v>547.5</v>
      </c>
      <c r="Q3" s="8">
        <f t="shared" si="1"/>
        <v>2190</v>
      </c>
      <c r="R3" s="9"/>
      <c r="S3" s="10"/>
      <c r="T3" s="3">
        <v>500</v>
      </c>
    </row>
    <row r="4" spans="1:22" ht="15" x14ac:dyDescent="0.25">
      <c r="A4" t="s">
        <v>66</v>
      </c>
      <c r="B4" s="19">
        <v>3</v>
      </c>
      <c r="C4" t="s">
        <v>25</v>
      </c>
      <c r="D4" s="3" t="s">
        <v>15</v>
      </c>
      <c r="E4" s="4" t="s">
        <v>86</v>
      </c>
      <c r="F4" s="4" t="s">
        <v>38</v>
      </c>
      <c r="G4" s="4" t="s">
        <v>52</v>
      </c>
      <c r="H4" s="22" t="s">
        <v>48</v>
      </c>
      <c r="I4" s="4" t="s">
        <v>16</v>
      </c>
      <c r="J4" s="4"/>
      <c r="K4" s="4" t="s">
        <v>21</v>
      </c>
      <c r="L4" s="4" t="s">
        <v>18</v>
      </c>
      <c r="M4" s="5">
        <v>43780</v>
      </c>
      <c r="N4" s="6"/>
      <c r="O4" s="6"/>
      <c r="P4" s="7">
        <f t="shared" si="0"/>
        <v>547.5</v>
      </c>
      <c r="Q4" s="8">
        <f t="shared" si="1"/>
        <v>2190</v>
      </c>
      <c r="R4" s="9"/>
      <c r="S4" s="10"/>
      <c r="T4" s="3">
        <v>500</v>
      </c>
    </row>
    <row r="5" spans="1:22" ht="15" x14ac:dyDescent="0.25">
      <c r="A5" t="s">
        <v>67</v>
      </c>
      <c r="B5" s="19">
        <v>3</v>
      </c>
      <c r="C5" t="s">
        <v>25</v>
      </c>
      <c r="D5" s="3" t="s">
        <v>15</v>
      </c>
      <c r="E5" s="4" t="s">
        <v>86</v>
      </c>
      <c r="F5" s="4" t="s">
        <v>38</v>
      </c>
      <c r="G5" s="4" t="s">
        <v>52</v>
      </c>
      <c r="H5" s="22" t="s">
        <v>48</v>
      </c>
      <c r="I5" s="4" t="s">
        <v>16</v>
      </c>
      <c r="J5" s="4"/>
      <c r="K5" s="4" t="s">
        <v>22</v>
      </c>
      <c r="L5" s="4" t="s">
        <v>18</v>
      </c>
      <c r="M5" s="5">
        <v>43780</v>
      </c>
      <c r="N5" s="6"/>
      <c r="O5" s="6"/>
      <c r="P5" s="7">
        <f t="shared" si="0"/>
        <v>547.5</v>
      </c>
      <c r="Q5" s="8">
        <f t="shared" si="1"/>
        <v>2190</v>
      </c>
      <c r="R5" s="9"/>
      <c r="S5" s="10"/>
      <c r="T5" s="3">
        <v>500</v>
      </c>
    </row>
    <row r="6" spans="1:22" ht="15" x14ac:dyDescent="0.25">
      <c r="A6" t="s">
        <v>68</v>
      </c>
      <c r="B6" s="20">
        <v>4</v>
      </c>
      <c r="C6" s="17" t="s">
        <v>32</v>
      </c>
      <c r="D6" s="3" t="s">
        <v>15</v>
      </c>
      <c r="E6" s="4" t="s">
        <v>86</v>
      </c>
      <c r="F6" s="4" t="s">
        <v>38</v>
      </c>
      <c r="G6" s="4" t="s">
        <v>52</v>
      </c>
      <c r="H6" s="22" t="s">
        <v>50</v>
      </c>
      <c r="I6" s="4" t="s">
        <v>16</v>
      </c>
      <c r="J6" s="4"/>
      <c r="K6" s="4" t="s">
        <v>21</v>
      </c>
      <c r="L6" s="4" t="s">
        <v>18</v>
      </c>
      <c r="M6" s="5">
        <v>43840</v>
      </c>
      <c r="N6" s="15"/>
      <c r="O6" s="6"/>
      <c r="P6" s="7">
        <f t="shared" si="0"/>
        <v>547.5</v>
      </c>
      <c r="Q6" s="8">
        <f t="shared" si="1"/>
        <v>2190</v>
      </c>
      <c r="R6" s="9"/>
      <c r="S6" s="10"/>
      <c r="T6" s="3">
        <v>500</v>
      </c>
    </row>
    <row r="7" spans="1:22" ht="15" x14ac:dyDescent="0.25">
      <c r="A7" t="s">
        <v>69</v>
      </c>
      <c r="B7" s="20">
        <v>4</v>
      </c>
      <c r="C7" s="17" t="s">
        <v>32</v>
      </c>
      <c r="D7" s="3" t="s">
        <v>15</v>
      </c>
      <c r="E7" s="4" t="s">
        <v>86</v>
      </c>
      <c r="F7" s="4" t="s">
        <v>38</v>
      </c>
      <c r="G7" s="4" t="s">
        <v>52</v>
      </c>
      <c r="H7" s="22" t="s">
        <v>50</v>
      </c>
      <c r="I7" s="4" t="s">
        <v>16</v>
      </c>
      <c r="J7" s="4"/>
      <c r="K7" s="4" t="s">
        <v>22</v>
      </c>
      <c r="L7" s="4" t="s">
        <v>18</v>
      </c>
      <c r="M7" s="5">
        <v>43840</v>
      </c>
      <c r="N7" s="15"/>
      <c r="O7" s="6"/>
      <c r="P7" s="7">
        <f t="shared" si="0"/>
        <v>547.5</v>
      </c>
      <c r="Q7" s="8">
        <f t="shared" si="1"/>
        <v>2190</v>
      </c>
      <c r="R7" s="9"/>
      <c r="S7" s="10"/>
      <c r="T7" s="3">
        <v>500</v>
      </c>
    </row>
    <row r="8" spans="1:22" ht="15" x14ac:dyDescent="0.25">
      <c r="A8" t="s">
        <v>70</v>
      </c>
      <c r="B8" s="19">
        <v>5</v>
      </c>
      <c r="C8" t="s">
        <v>24</v>
      </c>
      <c r="D8" s="3" t="s">
        <v>15</v>
      </c>
      <c r="E8" s="4" t="s">
        <v>87</v>
      </c>
      <c r="F8" s="4" t="s">
        <v>37</v>
      </c>
      <c r="G8" s="4" t="s">
        <v>51</v>
      </c>
      <c r="H8" s="22" t="s">
        <v>48</v>
      </c>
      <c r="I8" s="4" t="s">
        <v>16</v>
      </c>
      <c r="J8" s="4"/>
      <c r="K8" s="4" t="s">
        <v>21</v>
      </c>
      <c r="L8" s="4" t="s">
        <v>18</v>
      </c>
      <c r="M8" s="5">
        <v>43780</v>
      </c>
      <c r="N8" s="6"/>
      <c r="O8" s="6"/>
      <c r="P8" s="7">
        <f t="shared" si="0"/>
        <v>547.5</v>
      </c>
      <c r="Q8" s="8">
        <f t="shared" si="1"/>
        <v>2190</v>
      </c>
      <c r="R8" s="9"/>
      <c r="S8" s="10"/>
      <c r="T8" s="3">
        <v>500</v>
      </c>
      <c r="V8" s="3">
        <v>500</v>
      </c>
    </row>
    <row r="9" spans="1:22" ht="15" x14ac:dyDescent="0.25">
      <c r="A9" t="s">
        <v>71</v>
      </c>
      <c r="B9" s="19">
        <v>5</v>
      </c>
      <c r="C9" t="s">
        <v>24</v>
      </c>
      <c r="D9" s="3" t="s">
        <v>15</v>
      </c>
      <c r="E9" s="4" t="s">
        <v>87</v>
      </c>
      <c r="F9" s="4" t="s">
        <v>37</v>
      </c>
      <c r="G9" s="4" t="s">
        <v>51</v>
      </c>
      <c r="H9" s="22" t="s">
        <v>48</v>
      </c>
      <c r="I9" s="4" t="s">
        <v>16</v>
      </c>
      <c r="J9" s="4"/>
      <c r="K9" s="4" t="s">
        <v>22</v>
      </c>
      <c r="L9" s="4" t="s">
        <v>18</v>
      </c>
      <c r="M9" s="5">
        <v>43780</v>
      </c>
      <c r="N9" s="6"/>
      <c r="O9" s="6"/>
      <c r="P9" s="7">
        <f t="shared" si="0"/>
        <v>547.5</v>
      </c>
      <c r="Q9" s="8">
        <f t="shared" si="1"/>
        <v>2190</v>
      </c>
      <c r="R9" s="9"/>
      <c r="S9" s="10"/>
      <c r="T9" s="3">
        <v>500</v>
      </c>
      <c r="V9" s="3">
        <v>500</v>
      </c>
    </row>
    <row r="10" spans="1:22" ht="15" x14ac:dyDescent="0.25">
      <c r="A10" t="s">
        <v>72</v>
      </c>
      <c r="B10" s="19">
        <v>6</v>
      </c>
      <c r="C10" t="s">
        <v>31</v>
      </c>
      <c r="D10" s="3" t="s">
        <v>15</v>
      </c>
      <c r="E10" s="4" t="s">
        <v>87</v>
      </c>
      <c r="F10" s="4" t="s">
        <v>37</v>
      </c>
      <c r="G10" s="4" t="s">
        <v>51</v>
      </c>
      <c r="H10" s="22" t="s">
        <v>50</v>
      </c>
      <c r="I10" s="4" t="s">
        <v>16</v>
      </c>
      <c r="J10" s="4"/>
      <c r="K10" s="4" t="s">
        <v>21</v>
      </c>
      <c r="L10" s="4" t="s">
        <v>18</v>
      </c>
      <c r="M10" s="5">
        <v>43840</v>
      </c>
      <c r="N10" s="15"/>
      <c r="O10" s="6"/>
      <c r="P10" s="7">
        <f t="shared" si="0"/>
        <v>547.5</v>
      </c>
      <c r="Q10" s="8">
        <f t="shared" si="1"/>
        <v>2190</v>
      </c>
      <c r="R10" s="9"/>
      <c r="S10" s="10"/>
      <c r="T10" s="3">
        <v>500</v>
      </c>
      <c r="V10" s="3">
        <v>500</v>
      </c>
    </row>
    <row r="11" spans="1:22" ht="15" x14ac:dyDescent="0.25">
      <c r="A11" t="s">
        <v>73</v>
      </c>
      <c r="B11" s="19">
        <v>6</v>
      </c>
      <c r="C11" t="s">
        <v>31</v>
      </c>
      <c r="D11" s="3" t="s">
        <v>15</v>
      </c>
      <c r="E11" s="4" t="s">
        <v>87</v>
      </c>
      <c r="F11" s="4" t="s">
        <v>37</v>
      </c>
      <c r="G11" s="4" t="s">
        <v>51</v>
      </c>
      <c r="H11" s="22" t="s">
        <v>50</v>
      </c>
      <c r="I11" s="4" t="s">
        <v>16</v>
      </c>
      <c r="J11" s="4"/>
      <c r="K11" s="4" t="s">
        <v>22</v>
      </c>
      <c r="L11" s="4" t="s">
        <v>18</v>
      </c>
      <c r="M11" s="5">
        <v>43840</v>
      </c>
      <c r="N11" s="15"/>
      <c r="O11" s="6"/>
      <c r="P11" s="7">
        <f t="shared" si="0"/>
        <v>547.5</v>
      </c>
      <c r="Q11" s="8">
        <f t="shared" si="1"/>
        <v>2190</v>
      </c>
      <c r="R11" s="9"/>
      <c r="S11" s="10"/>
      <c r="T11" s="3">
        <v>500</v>
      </c>
      <c r="V11" s="3">
        <v>500</v>
      </c>
    </row>
    <row r="12" spans="1:22" ht="15" x14ac:dyDescent="0.25">
      <c r="A12" t="s">
        <v>74</v>
      </c>
      <c r="B12" s="19">
        <v>7</v>
      </c>
      <c r="C12" t="s">
        <v>27</v>
      </c>
      <c r="D12" s="3" t="s">
        <v>15</v>
      </c>
      <c r="E12" s="12" t="s">
        <v>88</v>
      </c>
      <c r="F12" s="12" t="s">
        <v>40</v>
      </c>
      <c r="G12" s="12" t="s">
        <v>52</v>
      </c>
      <c r="H12" s="22" t="s">
        <v>48</v>
      </c>
      <c r="I12" s="12" t="s">
        <v>44</v>
      </c>
      <c r="J12" s="12"/>
      <c r="K12" s="12"/>
      <c r="L12" s="12" t="s">
        <v>18</v>
      </c>
      <c r="M12" s="13">
        <v>43780</v>
      </c>
      <c r="N12" s="15"/>
      <c r="O12" s="15"/>
      <c r="P12" s="7">
        <f t="shared" si="0"/>
        <v>547.5</v>
      </c>
      <c r="Q12" s="8">
        <f t="shared" si="1"/>
        <v>2190</v>
      </c>
      <c r="R12" s="9"/>
      <c r="S12" s="14"/>
      <c r="T12" s="3">
        <v>500</v>
      </c>
      <c r="V12" s="3"/>
    </row>
    <row r="13" spans="1:22" ht="15" x14ac:dyDescent="0.25">
      <c r="A13" t="s">
        <v>75</v>
      </c>
      <c r="B13" s="19">
        <v>8</v>
      </c>
      <c r="C13" t="s">
        <v>27</v>
      </c>
      <c r="D13" s="3" t="s">
        <v>15</v>
      </c>
      <c r="E13" s="12" t="s">
        <v>88</v>
      </c>
      <c r="F13" s="4" t="s">
        <v>40</v>
      </c>
      <c r="G13" s="4" t="s">
        <v>52</v>
      </c>
      <c r="H13" s="22" t="s">
        <v>50</v>
      </c>
      <c r="I13" s="4" t="s">
        <v>44</v>
      </c>
      <c r="J13" s="4"/>
      <c r="K13" s="4"/>
      <c r="L13" s="4" t="s">
        <v>18</v>
      </c>
      <c r="M13" s="5">
        <v>43840</v>
      </c>
      <c r="N13" s="15"/>
      <c r="O13" s="6"/>
      <c r="P13" s="7">
        <f t="shared" si="0"/>
        <v>547.5</v>
      </c>
      <c r="Q13" s="8">
        <f t="shared" si="1"/>
        <v>2190</v>
      </c>
      <c r="R13" s="9"/>
      <c r="S13" s="10"/>
      <c r="T13" s="3">
        <v>500</v>
      </c>
      <c r="V13" s="3"/>
    </row>
    <row r="14" spans="1:22" ht="22.5" x14ac:dyDescent="0.25">
      <c r="A14" s="17" t="s">
        <v>76</v>
      </c>
      <c r="B14" s="19">
        <v>9</v>
      </c>
      <c r="C14" t="s">
        <v>28</v>
      </c>
      <c r="D14" s="11" t="s">
        <v>17</v>
      </c>
      <c r="E14" s="12" t="s">
        <v>89</v>
      </c>
      <c r="F14" s="12" t="s">
        <v>41</v>
      </c>
      <c r="G14" s="12" t="s">
        <v>54</v>
      </c>
      <c r="H14" s="22" t="s">
        <v>49</v>
      </c>
      <c r="I14" s="12" t="s">
        <v>45</v>
      </c>
      <c r="J14" s="12"/>
      <c r="K14" s="12"/>
      <c r="L14" s="12" t="s">
        <v>56</v>
      </c>
      <c r="M14" s="13">
        <v>43780</v>
      </c>
      <c r="N14" s="15"/>
      <c r="O14" s="15"/>
      <c r="P14" s="7">
        <f t="shared" si="0"/>
        <v>547.5</v>
      </c>
      <c r="Q14" s="8">
        <f t="shared" si="1"/>
        <v>2190</v>
      </c>
      <c r="R14" s="9"/>
      <c r="S14" s="14"/>
      <c r="T14" s="3">
        <v>250</v>
      </c>
      <c r="U14" t="s">
        <v>16</v>
      </c>
      <c r="V14" s="3">
        <v>250</v>
      </c>
    </row>
    <row r="15" spans="1:22" ht="22.5" x14ac:dyDescent="0.25">
      <c r="A15" s="17" t="s">
        <v>77</v>
      </c>
      <c r="B15" s="19">
        <v>10</v>
      </c>
      <c r="C15" t="s">
        <v>34</v>
      </c>
      <c r="D15" s="11" t="s">
        <v>17</v>
      </c>
      <c r="E15" s="12" t="s">
        <v>89</v>
      </c>
      <c r="F15" s="4" t="s">
        <v>41</v>
      </c>
      <c r="G15" s="4" t="s">
        <v>54</v>
      </c>
      <c r="H15" s="22" t="s">
        <v>50</v>
      </c>
      <c r="I15" s="4" t="s">
        <v>45</v>
      </c>
      <c r="J15" s="4"/>
      <c r="K15" s="4"/>
      <c r="L15" s="4" t="s">
        <v>56</v>
      </c>
      <c r="M15" s="5">
        <v>43839</v>
      </c>
      <c r="N15" s="15"/>
      <c r="O15" s="6"/>
      <c r="P15" s="7">
        <f t="shared" si="0"/>
        <v>547.5</v>
      </c>
      <c r="Q15" s="8">
        <f t="shared" si="1"/>
        <v>2190</v>
      </c>
      <c r="R15" s="9"/>
      <c r="S15" s="10"/>
      <c r="T15" s="3">
        <v>250</v>
      </c>
      <c r="U15" t="s">
        <v>16</v>
      </c>
      <c r="V15" s="3">
        <v>250</v>
      </c>
    </row>
    <row r="16" spans="1:22" ht="15" x14ac:dyDescent="0.25">
      <c r="A16" t="s">
        <v>78</v>
      </c>
      <c r="B16" s="19">
        <v>11</v>
      </c>
      <c r="C16" t="s">
        <v>29</v>
      </c>
      <c r="D16" s="11" t="s">
        <v>17</v>
      </c>
      <c r="E16" s="12" t="s">
        <v>91</v>
      </c>
      <c r="F16" s="12">
        <v>104</v>
      </c>
      <c r="G16" s="12" t="s">
        <v>53</v>
      </c>
      <c r="H16" s="22" t="s">
        <v>49</v>
      </c>
      <c r="I16" s="12" t="s">
        <v>46</v>
      </c>
      <c r="J16" s="12"/>
      <c r="K16" s="12"/>
      <c r="L16" s="12" t="s">
        <v>57</v>
      </c>
      <c r="M16" s="13">
        <v>43780</v>
      </c>
      <c r="N16" s="15"/>
      <c r="O16" s="15"/>
      <c r="P16" s="7">
        <f t="shared" si="0"/>
        <v>547.5</v>
      </c>
      <c r="Q16" s="8">
        <f t="shared" si="1"/>
        <v>2190</v>
      </c>
      <c r="R16" s="9"/>
      <c r="S16" s="14"/>
      <c r="T16" s="3">
        <v>125</v>
      </c>
      <c r="U16" t="s">
        <v>16</v>
      </c>
      <c r="V16" s="3">
        <v>125</v>
      </c>
    </row>
    <row r="17" spans="1:22" ht="15" x14ac:dyDescent="0.25">
      <c r="A17" t="s">
        <v>79</v>
      </c>
      <c r="B17" s="19">
        <v>12</v>
      </c>
      <c r="C17" t="s">
        <v>29</v>
      </c>
      <c r="D17" s="11" t="s">
        <v>17</v>
      </c>
      <c r="E17" s="12" t="s">
        <v>91</v>
      </c>
      <c r="F17" s="12">
        <v>104</v>
      </c>
      <c r="G17" s="12" t="s">
        <v>53</v>
      </c>
      <c r="H17" s="22" t="s">
        <v>50</v>
      </c>
      <c r="I17" s="12" t="s">
        <v>46</v>
      </c>
      <c r="J17" s="12"/>
      <c r="K17" s="12"/>
      <c r="L17" s="12" t="s">
        <v>57</v>
      </c>
      <c r="M17" s="13">
        <v>43839</v>
      </c>
      <c r="N17" s="15"/>
      <c r="O17" s="15"/>
      <c r="P17" s="7">
        <f t="shared" si="0"/>
        <v>547.5</v>
      </c>
      <c r="Q17" s="8">
        <f t="shared" si="1"/>
        <v>2190</v>
      </c>
      <c r="R17" s="15"/>
      <c r="S17" s="14"/>
      <c r="T17" s="11">
        <v>125</v>
      </c>
      <c r="U17" t="s">
        <v>16</v>
      </c>
      <c r="V17" s="11">
        <v>125</v>
      </c>
    </row>
    <row r="18" spans="1:22" ht="22.5" x14ac:dyDescent="0.25">
      <c r="A18" t="s">
        <v>80</v>
      </c>
      <c r="B18" s="19">
        <v>13</v>
      </c>
      <c r="C18" t="s">
        <v>30</v>
      </c>
      <c r="D18" s="3" t="s">
        <v>15</v>
      </c>
      <c r="E18" s="4" t="s">
        <v>92</v>
      </c>
      <c r="F18" s="4" t="s">
        <v>42</v>
      </c>
      <c r="G18" s="4" t="s">
        <v>53</v>
      </c>
      <c r="H18" s="22" t="s">
        <v>48</v>
      </c>
      <c r="I18" s="4" t="s">
        <v>46</v>
      </c>
      <c r="J18" s="4"/>
      <c r="K18" s="4"/>
      <c r="L18" s="4" t="s">
        <v>58</v>
      </c>
      <c r="M18" s="5">
        <v>43780</v>
      </c>
      <c r="N18" s="15"/>
      <c r="O18" s="6"/>
      <c r="P18" s="7">
        <f t="shared" si="0"/>
        <v>547.5</v>
      </c>
      <c r="Q18" s="8">
        <f t="shared" si="1"/>
        <v>2190</v>
      </c>
      <c r="R18" s="9"/>
      <c r="S18" s="10"/>
      <c r="T18" s="3">
        <v>500</v>
      </c>
    </row>
    <row r="19" spans="1:22" ht="22.5" x14ac:dyDescent="0.25">
      <c r="A19" t="s">
        <v>81</v>
      </c>
      <c r="B19" s="19">
        <v>14</v>
      </c>
      <c r="C19" t="s">
        <v>30</v>
      </c>
      <c r="D19" s="3" t="s">
        <v>15</v>
      </c>
      <c r="E19" s="4" t="s">
        <v>92</v>
      </c>
      <c r="F19" s="4" t="s">
        <v>42</v>
      </c>
      <c r="G19" s="5" t="s">
        <v>53</v>
      </c>
      <c r="H19" s="22" t="s">
        <v>50</v>
      </c>
      <c r="I19" s="4" t="s">
        <v>46</v>
      </c>
      <c r="J19" s="4"/>
      <c r="K19" s="4"/>
      <c r="L19" s="4" t="s">
        <v>58</v>
      </c>
      <c r="M19" s="5">
        <v>43839</v>
      </c>
      <c r="N19" s="15"/>
      <c r="O19" s="6"/>
      <c r="P19" s="7">
        <f t="shared" si="0"/>
        <v>547.5</v>
      </c>
      <c r="Q19" s="8">
        <f t="shared" si="1"/>
        <v>2190</v>
      </c>
      <c r="R19" s="6"/>
      <c r="S19" s="10"/>
      <c r="T19" s="3">
        <v>500</v>
      </c>
    </row>
    <row r="20" spans="1:22" ht="22.5" x14ac:dyDescent="0.2">
      <c r="A20" t="s">
        <v>82</v>
      </c>
      <c r="B20" s="19">
        <v>15</v>
      </c>
      <c r="C20" t="s">
        <v>35</v>
      </c>
      <c r="D20" s="11" t="s">
        <v>17</v>
      </c>
      <c r="E20" s="4" t="s">
        <v>90</v>
      </c>
      <c r="F20" s="4" t="s">
        <v>43</v>
      </c>
      <c r="G20" s="5" t="s">
        <v>55</v>
      </c>
      <c r="H20" s="23">
        <v>123102</v>
      </c>
      <c r="I20" s="4" t="s">
        <v>44</v>
      </c>
      <c r="J20" s="4"/>
      <c r="K20" s="4"/>
      <c r="L20" s="4" t="s">
        <v>56</v>
      </c>
      <c r="M20" s="5">
        <v>43833</v>
      </c>
      <c r="N20" s="15"/>
      <c r="O20" s="6"/>
      <c r="P20" s="7">
        <f t="shared" si="0"/>
        <v>547.5</v>
      </c>
      <c r="Q20" s="8">
        <f t="shared" si="1"/>
        <v>2190</v>
      </c>
      <c r="R20" s="6"/>
      <c r="S20" s="10"/>
      <c r="T20" s="3">
        <v>500</v>
      </c>
    </row>
    <row r="21" spans="1:22" ht="22.5" x14ac:dyDescent="0.2">
      <c r="A21" t="s">
        <v>83</v>
      </c>
      <c r="B21" s="19">
        <v>16</v>
      </c>
      <c r="C21" t="s">
        <v>36</v>
      </c>
      <c r="D21" s="11" t="s">
        <v>17</v>
      </c>
      <c r="E21" s="4" t="s">
        <v>90</v>
      </c>
      <c r="F21" s="4" t="s">
        <v>43</v>
      </c>
      <c r="G21" s="5" t="s">
        <v>55</v>
      </c>
      <c r="H21" s="23" t="s">
        <v>62</v>
      </c>
      <c r="I21" s="4" t="s">
        <v>44</v>
      </c>
      <c r="J21" s="4"/>
      <c r="K21" s="4"/>
      <c r="L21" s="4" t="s">
        <v>59</v>
      </c>
      <c r="M21" s="5">
        <v>43833</v>
      </c>
      <c r="N21" s="15"/>
      <c r="O21" s="6"/>
      <c r="P21" s="7">
        <f t="shared" si="0"/>
        <v>547.5</v>
      </c>
      <c r="Q21" s="8">
        <f t="shared" si="1"/>
        <v>2190</v>
      </c>
      <c r="R21" s="6"/>
      <c r="S21" s="10"/>
      <c r="T21" s="3">
        <v>500</v>
      </c>
    </row>
    <row r="22" spans="1:22" ht="22.5" x14ac:dyDescent="0.2">
      <c r="A22" t="s">
        <v>84</v>
      </c>
      <c r="B22" s="19">
        <v>17</v>
      </c>
      <c r="C22" t="s">
        <v>36</v>
      </c>
      <c r="D22" s="11" t="s">
        <v>17</v>
      </c>
      <c r="E22" s="4" t="s">
        <v>90</v>
      </c>
      <c r="F22" s="4" t="s">
        <v>43</v>
      </c>
      <c r="G22" s="5" t="s">
        <v>55</v>
      </c>
      <c r="H22" s="23" t="s">
        <v>63</v>
      </c>
      <c r="I22" s="4" t="s">
        <v>44</v>
      </c>
      <c r="J22" s="4"/>
      <c r="K22" s="4"/>
      <c r="L22" s="4" t="s">
        <v>60</v>
      </c>
      <c r="M22" s="5">
        <v>43833</v>
      </c>
      <c r="N22" s="15"/>
      <c r="O22" s="6"/>
      <c r="P22" s="7">
        <f t="shared" si="0"/>
        <v>547.5</v>
      </c>
      <c r="Q22" s="8">
        <f t="shared" si="1"/>
        <v>2190</v>
      </c>
      <c r="R22" s="6"/>
      <c r="S22" s="10"/>
      <c r="T22" s="3">
        <v>500</v>
      </c>
    </row>
  </sheetData>
  <sortState xmlns:xlrd2="http://schemas.microsoft.com/office/spreadsheetml/2017/richdata2" ref="B2:T22">
    <sortCondition ref="B2:B22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Molloy</dc:creator>
  <cp:lastModifiedBy>Rachel Molloy</cp:lastModifiedBy>
  <dcterms:created xsi:type="dcterms:W3CDTF">2021-04-01T00:07:32Z</dcterms:created>
  <dcterms:modified xsi:type="dcterms:W3CDTF">2021-04-13T20:12:12Z</dcterms:modified>
</cp:coreProperties>
</file>