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BC6B52C5-9E51-4F30-BF91-315F9802296E}" xr6:coauthVersionLast="46" xr6:coauthVersionMax="46" xr10:uidLastSave="{00000000-0000-0000-0000-000000000000}"/>
  <bookViews>
    <workbookView xWindow="28680" yWindow="-120" windowWidth="29040" windowHeight="15840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<sst xmlns="http://schemas.openxmlformats.org/spreadsheetml/2006/main" count="166" uniqueCount="107">
  <si>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</si>
  <si>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</si>
  <si>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</si>
  <si>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</si>
  <si>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</si>
  <si>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</si>
  <si>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</si>
  <si>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</si>
  <si>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</si>
  <si>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</si>
  <si>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</si>
  <si>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</si>
  <si>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</si>
  <si>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</si>
  <si>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</si>
  <si>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</si>
  <si>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Ms</t>
  </si>
  <si>
    <t>LWB</t>
  </si>
  <si>
    <t>B-ly6</t>
  </si>
  <si>
    <t>HIL-7R-M21</t>
  </si>
  <si>
    <t>SJ25C1</t>
  </si>
  <si>
    <t>2H7</t>
  </si>
  <si>
    <t>UCHT1</t>
  </si>
  <si>
    <t>WM53</t>
  </si>
  <si>
    <t>SK3</t>
  </si>
  <si>
    <t>B159</t>
  </si>
  <si>
    <t>B27</t>
  </si>
  <si>
    <t>N49-653</t>
  </si>
  <si>
    <t>MAB11</t>
  </si>
  <si>
    <t>MP4-25D2</t>
  </si>
  <si>
    <t>SP34-2</t>
  </si>
  <si>
    <t>1D4B</t>
  </si>
  <si>
    <t>53-6.7</t>
  </si>
  <si>
    <t>T43-94 </t>
  </si>
  <si>
    <t>4A</t>
  </si>
  <si>
    <t>R718</t>
  </si>
  <si>
    <t>Mass</t>
  </si>
  <si>
    <t>Hu CD11c R718 B-ly6
100Tst 25Tst 10Tst</t>
  </si>
  <si>
    <t>Hu CD127 R718 HIL-7R-M21
100Tst 25Tst</t>
  </si>
  <si>
    <t>Hu CD19 R718 SJ25C1
100Tst 25Tst</t>
  </si>
  <si>
    <t>Hu CD20 R718 2H7
100Tst 25Tst</t>
  </si>
  <si>
    <t>Hu CD3 R718 UCHT1
100Tst 25Tst</t>
  </si>
  <si>
    <t>Hu CD33 R718 WM53
100Tst 25Tst</t>
  </si>
  <si>
    <t>Hu CD4 R718 SK3
100Tst 25Tst 10Tst</t>
  </si>
  <si>
    <t>Hu CD56 (NCAM-1) R718 B159
100Tst 25Tst</t>
  </si>
  <si>
    <t>Hu IFN-γ R718 B27
100Tst 25Tst</t>
  </si>
  <si>
    <t>Hu IL-17A R718 N49-653 100Tst</t>
  </si>
  <si>
    <t>Hu TNF R718 MAB11
100Tst 25Tst</t>
  </si>
  <si>
    <t>Hu IL-4 R718 MP4-25D2
100Tst 25Tst</t>
  </si>
  <si>
    <t>Hu/NHP CD3 R718 SP34-2
100Tst 25Tst</t>
  </si>
  <si>
    <t>Ms CD107a (LAMP-1) R718 1D4B 50ug</t>
  </si>
  <si>
    <t>Ms CD8a R718 53-6.7 50ug</t>
  </si>
  <si>
    <t>Ms Zbtb7b (ThPok) R718 T43-94 50Tst</t>
  </si>
  <si>
    <t>Stat1 (pY701) R718 4A
100Tst25 Tst</t>
  </si>
  <si>
    <t>CD11c</t>
  </si>
  <si>
    <t>CD127</t>
  </si>
  <si>
    <t>CD19</t>
  </si>
  <si>
    <t>CD20</t>
  </si>
  <si>
    <t>CD3</t>
  </si>
  <si>
    <t>CD33</t>
  </si>
  <si>
    <t>CD4</t>
  </si>
  <si>
    <t>CD56 (NCAM-1)</t>
  </si>
  <si>
    <t>IFN-γ</t>
  </si>
  <si>
    <t>IL-17A</t>
  </si>
  <si>
    <t>TNF</t>
  </si>
  <si>
    <t>IL-4</t>
  </si>
  <si>
    <t>Hu/NHP</t>
  </si>
  <si>
    <t>CD107a (LAMP-1)</t>
  </si>
  <si>
    <t>CD8a</t>
  </si>
  <si>
    <t>Zbtb7b (ThPok)</t>
  </si>
  <si>
    <t>Stat1 (pY701)</t>
  </si>
  <si>
    <t>Stat5 (pY694) R718 47/STAT5(PY694)
100Tst25 Tst</t>
  </si>
  <si>
    <t>Stat5 (pY694)</t>
  </si>
  <si>
    <t>Hick-1</t>
  </si>
  <si>
    <t>Hick-2</t>
  </si>
  <si>
    <t>PBMC</t>
  </si>
  <si>
    <t>Ms Spleen IC</t>
  </si>
  <si>
    <t>Balb/c or B6 SPLN</t>
  </si>
  <si>
    <t>Ms Thymus</t>
  </si>
  <si>
    <t>Stim/Unstim Lyo Cells</t>
  </si>
  <si>
    <t>Target Description</t>
  </si>
  <si>
    <t>also tested at 15 ng/test</t>
  </si>
  <si>
    <t>actually started at 4ng, ends at 250ng</t>
  </si>
  <si>
    <t>actually starts at 15 ng, no 1000ng</t>
  </si>
  <si>
    <t>*Do mass size and test size correlate?</t>
  </si>
  <si>
    <t>0.5year must be ignored, something about accidentally switching the mass and test?</t>
  </si>
  <si>
    <t>Filename</t>
  </si>
  <si>
    <t>20210226-RB-FY21w5p1 HuNHP CD3 (SP34-2) R718</t>
  </si>
  <si>
    <t>20210226-RB-FY21w5p2 Ms CD8a (53-6.7) R718</t>
  </si>
  <si>
    <t>20210305-RB-FY21w5p3 Hu IFN-g (B27) R718</t>
  </si>
  <si>
    <t>20210305-RB-FY21w5p4 Hu TNF-a (MAB11) R718</t>
  </si>
  <si>
    <t>20210305-RB-FY21w5p5 Hu IL-17A (N49-653) R718</t>
  </si>
  <si>
    <t>20210309-HL-FY21w5p7 Ms CD107a (1D4B) R718</t>
  </si>
  <si>
    <t>20210310-SD-FY21w5p6 Hu IL-4 (MP4-25D2) R718</t>
  </si>
  <si>
    <t>20210319-RB-FY21w5p9 Hu CD127 (HIL-7R-M21) R718</t>
  </si>
  <si>
    <t>20210319-RB-FY21w5p11 Hu CD20 (2H7) R718 - final</t>
  </si>
  <si>
    <t>20210323-HL-FY21w5p17 pStat5 47 R718</t>
  </si>
  <si>
    <t>20210325-SD-FY21w5p12 Hu CD3 UCHT1 R718</t>
  </si>
  <si>
    <t>20210325-SD-FY21w5p13 Hu CD33 WM53 R718</t>
  </si>
  <si>
    <t>20210325-SD-FY21w5p15 Hu CD56 (NCAM-1) R718</t>
  </si>
  <si>
    <t>20210326-RB-FY21w5p10 Hu CD19 (SJ25C1) R718</t>
  </si>
  <si>
    <t>20210330-HL-FY21w5p16 pStat1 4a R718</t>
  </si>
  <si>
    <t>20210402-RB-FY21w5p18 Ms ThPok Zbtb7b (T43-94) R718</t>
  </si>
  <si>
    <t>Cell Pop</t>
  </si>
  <si>
    <t>Lymph</t>
  </si>
  <si>
    <t>20210319-RB-FY21w5p8 Hu CD11c (B-ly6) R718 - lymph</t>
  </si>
  <si>
    <t>20210331-SD-FY21w5p14 Hu CD4 (SK3) R718 - lymph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</si>
</sst>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14" fontId="2" fillId="6" borderId="1" xfId="0" applyNumberFormat="1" applyFont="1" applyFill="1" applyBorder="1" applyAlignment="1">
      <alignment horizontal="left" vertical="center" wrapText="1" readingOrder="1"/>
    </xf>
    <xf numFmtId="14" fontId="2" fillId="6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3" fillId="7" borderId="6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2" fillId="6" borderId="0" xfId="0" applyFont="1" applyFill="1" applyBorder="1" applyAlignment="1">
      <alignment horizontal="left" vertical="center" wrapText="1" readingOrder="1"/>
    </xf>
    <xf numFmtId="14" fontId="2" fillId="3" borderId="0" xfId="0" applyNumberFormat="1" applyFont="1" applyFill="1" applyBorder="1" applyAlignment="1">
      <alignment horizontal="left" vertical="center" wrapText="1" readingOrder="1"/>
    </xf>
    <xf numFmtId="0" fontId="2" fillId="6" borderId="8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S19"/>
  <sheetViews>
    <sheetView tabSelected="1" workbookViewId="0">
      <selection activeCell="B10" sqref="B10"/>
    </sheetView>
  </sheetViews>
  <sheetFormatPr defaultRowHeight="12.75" x14ac:dyDescent="0.2"/>
  <cols>
    <col min="1" max="1" width="51.140625" style="20" bestFit="1" customWidth="1"/>
    <col min="2" max="2" width="37.42578125" style="20" customWidth="1"/>
    <col min="3" max="3" width="7.28515625" style="20" bestFit="1" customWidth="1"/>
    <col min="4" max="4" width="14.42578125" style="20" customWidth="1"/>
    <col min="5" max="5" width="10.7109375" style="20" bestFit="1" customWidth="1"/>
    <col min="6" max="9" width="9.140625" style="20"/>
    <col min="10" max="10" width="15.5703125" style="20" customWidth="1"/>
    <col min="11" max="16384" width="9.140625" style="20"/>
  </cols>
  <sheetData>
    <row r="1" spans="1:19" ht="56.25" x14ac:dyDescent="0.2">
      <c r="A1" s="20" t="s">
        <v>86</v>
      </c>
      <c r="B1" s="20" t="s">
        <v>80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103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</row>
    <row r="2" spans="1:19" ht="30" x14ac:dyDescent="0.2">
      <c r="A2" s="20" t="s">
        <v>105</v>
      </c>
      <c r="B2" s="17" t="s">
        <v>37</v>
      </c>
      <c r="C2" s="1" t="s">
        <v>15</v>
      </c>
      <c r="D2" s="2" t="s">
        <v>54</v>
      </c>
      <c r="E2" s="14" t="s">
        <v>18</v>
      </c>
      <c r="F2" s="2" t="s">
        <v>36</v>
      </c>
      <c r="G2" s="24" t="s">
        <v>104</v>
      </c>
      <c r="H2" s="14" t="s">
        <v>35</v>
      </c>
      <c r="I2" s="2"/>
      <c r="J2" s="2" t="s">
        <v>17</v>
      </c>
      <c r="K2" s="3"/>
      <c r="L2" s="4"/>
      <c r="M2" s="4"/>
      <c r="N2" s="5">
        <f>1.5*365</f>
        <v>547.5</v>
      </c>
      <c r="O2" s="6">
        <f>365*6</f>
        <v>2190</v>
      </c>
      <c r="P2" s="23"/>
      <c r="Q2" s="7"/>
      <c r="R2" s="8">
        <v>500</v>
      </c>
    </row>
    <row r="3" spans="1:19" ht="30" x14ac:dyDescent="0.2">
      <c r="A3" s="20" t="s">
        <v>94</v>
      </c>
      <c r="B3" s="17" t="s">
        <v>38</v>
      </c>
      <c r="C3" s="1" t="s">
        <v>15</v>
      </c>
      <c r="D3" s="2" t="s">
        <v>55</v>
      </c>
      <c r="E3" s="14" t="s">
        <v>19</v>
      </c>
      <c r="F3" s="2" t="s">
        <v>36</v>
      </c>
      <c r="G3" s="24"/>
      <c r="H3" s="14" t="s">
        <v>35</v>
      </c>
      <c r="I3" s="2"/>
      <c r="J3" s="2" t="s">
        <v>17</v>
      </c>
      <c r="K3" s="3"/>
      <c r="L3" s="4"/>
      <c r="M3" s="4"/>
      <c r="N3" s="5">
        <f t="shared" ref="N3:N19" si="0">1.5*365</f>
        <v>547.5</v>
      </c>
      <c r="O3" s="6">
        <f t="shared" ref="O3:O19" si="1">365*6</f>
        <v>2190</v>
      </c>
      <c r="P3" s="23"/>
      <c r="Q3" s="7"/>
      <c r="R3" s="8">
        <v>250</v>
      </c>
    </row>
    <row r="4" spans="1:19" ht="30" x14ac:dyDescent="0.2">
      <c r="A4" s="20" t="s">
        <v>100</v>
      </c>
      <c r="B4" s="17" t="s">
        <v>39</v>
      </c>
      <c r="C4" s="1" t="s">
        <v>15</v>
      </c>
      <c r="D4" s="2" t="s">
        <v>56</v>
      </c>
      <c r="E4" s="14" t="s">
        <v>20</v>
      </c>
      <c r="F4" s="2" t="s">
        <v>36</v>
      </c>
      <c r="G4" s="24"/>
      <c r="H4" s="14" t="s">
        <v>35</v>
      </c>
      <c r="I4" s="2"/>
      <c r="J4" s="2" t="s">
        <v>17</v>
      </c>
      <c r="K4" s="3"/>
      <c r="L4" s="4"/>
      <c r="M4" s="4"/>
      <c r="N4" s="5">
        <f t="shared" si="0"/>
        <v>547.5</v>
      </c>
      <c r="O4" s="6">
        <f t="shared" si="1"/>
        <v>2190</v>
      </c>
      <c r="P4" s="23"/>
      <c r="Q4" s="7"/>
      <c r="R4" s="1">
        <v>125</v>
      </c>
      <c r="S4" s="20" t="s">
        <v>85</v>
      </c>
    </row>
    <row r="5" spans="1:19" ht="30" x14ac:dyDescent="0.2">
      <c r="A5" s="20" t="s">
        <v>95</v>
      </c>
      <c r="B5" s="17" t="s">
        <v>40</v>
      </c>
      <c r="C5" s="1" t="s">
        <v>15</v>
      </c>
      <c r="D5" s="10" t="s">
        <v>57</v>
      </c>
      <c r="E5" s="14" t="s">
        <v>21</v>
      </c>
      <c r="F5" s="10" t="s">
        <v>36</v>
      </c>
      <c r="G5" s="25"/>
      <c r="H5" s="14" t="s">
        <v>35</v>
      </c>
      <c r="I5" s="10"/>
      <c r="J5" s="10" t="s">
        <v>17</v>
      </c>
      <c r="K5" s="11"/>
      <c r="L5" s="13"/>
      <c r="M5" s="13"/>
      <c r="N5" s="5">
        <f t="shared" si="0"/>
        <v>547.5</v>
      </c>
      <c r="O5" s="6">
        <f t="shared" si="1"/>
        <v>2190</v>
      </c>
      <c r="P5" s="23"/>
      <c r="Q5" s="12"/>
      <c r="R5" s="1">
        <v>250</v>
      </c>
    </row>
    <row r="6" spans="1:19" ht="30" x14ac:dyDescent="0.2">
      <c r="A6" s="20" t="s">
        <v>97</v>
      </c>
      <c r="B6" s="17" t="s">
        <v>41</v>
      </c>
      <c r="C6" s="1" t="s">
        <v>15</v>
      </c>
      <c r="D6" s="10" t="s">
        <v>58</v>
      </c>
      <c r="E6" s="14" t="s">
        <v>22</v>
      </c>
      <c r="F6" s="10" t="s">
        <v>36</v>
      </c>
      <c r="G6" s="25"/>
      <c r="H6" s="14" t="s">
        <v>35</v>
      </c>
      <c r="I6" s="10"/>
      <c r="J6" s="10" t="s">
        <v>17</v>
      </c>
      <c r="K6" s="11"/>
      <c r="L6" s="13"/>
      <c r="M6" s="13"/>
      <c r="N6" s="5">
        <f t="shared" si="0"/>
        <v>547.5</v>
      </c>
      <c r="O6" s="6">
        <f t="shared" si="1"/>
        <v>2190</v>
      </c>
      <c r="P6" s="23"/>
      <c r="Q6" s="12"/>
      <c r="R6" s="1">
        <v>250</v>
      </c>
      <c r="S6" s="20" t="s">
        <v>84</v>
      </c>
    </row>
    <row r="7" spans="1:19" ht="30" x14ac:dyDescent="0.2">
      <c r="A7" s="20" t="s">
        <v>98</v>
      </c>
      <c r="B7" s="17" t="s">
        <v>42</v>
      </c>
      <c r="C7" s="1" t="s">
        <v>15</v>
      </c>
      <c r="D7" s="10" t="s">
        <v>59</v>
      </c>
      <c r="E7" s="14" t="s">
        <v>23</v>
      </c>
      <c r="F7" s="10" t="s">
        <v>36</v>
      </c>
      <c r="G7" s="25"/>
      <c r="H7" s="14" t="s">
        <v>35</v>
      </c>
      <c r="I7" s="10"/>
      <c r="J7" s="10" t="s">
        <v>17</v>
      </c>
      <c r="K7" s="11"/>
      <c r="L7" s="13"/>
      <c r="M7" s="13"/>
      <c r="N7" s="5">
        <f t="shared" si="0"/>
        <v>547.5</v>
      </c>
      <c r="O7" s="6">
        <f t="shared" si="1"/>
        <v>2190</v>
      </c>
      <c r="P7" s="23"/>
      <c r="Q7" s="12"/>
      <c r="R7" s="1">
        <v>500</v>
      </c>
    </row>
    <row r="8" spans="1:19" ht="30" x14ac:dyDescent="0.2">
      <c r="A8" s="20" t="s">
        <v>106</v>
      </c>
      <c r="B8" s="17" t="s">
        <v>43</v>
      </c>
      <c r="C8" s="1" t="s">
        <v>15</v>
      </c>
      <c r="D8" s="2" t="s">
        <v>60</v>
      </c>
      <c r="E8" s="14" t="s">
        <v>24</v>
      </c>
      <c r="F8" s="2" t="s">
        <v>36</v>
      </c>
      <c r="G8" s="24" t="s">
        <v>104</v>
      </c>
      <c r="H8" s="14" t="s">
        <v>35</v>
      </c>
      <c r="I8" s="2"/>
      <c r="J8" s="2" t="s">
        <v>17</v>
      </c>
      <c r="K8" s="3"/>
      <c r="L8" s="13"/>
      <c r="M8" s="4"/>
      <c r="N8" s="5">
        <f t="shared" si="0"/>
        <v>547.5</v>
      </c>
      <c r="O8" s="6">
        <f t="shared" si="1"/>
        <v>2190</v>
      </c>
      <c r="P8" s="23"/>
      <c r="Q8" s="7"/>
      <c r="R8" s="1">
        <v>60</v>
      </c>
    </row>
    <row r="9" spans="1:19" ht="30" x14ac:dyDescent="0.2">
      <c r="A9" s="20" t="s">
        <v>99</v>
      </c>
      <c r="B9" s="17" t="s">
        <v>44</v>
      </c>
      <c r="C9" s="1" t="s">
        <v>15</v>
      </c>
      <c r="D9" s="2" t="s">
        <v>61</v>
      </c>
      <c r="E9" s="14" t="s">
        <v>25</v>
      </c>
      <c r="F9" s="2" t="s">
        <v>36</v>
      </c>
      <c r="G9" s="24"/>
      <c r="H9" s="14" t="s">
        <v>35</v>
      </c>
      <c r="I9" s="2"/>
      <c r="J9" s="2" t="s">
        <v>17</v>
      </c>
      <c r="K9" s="3"/>
      <c r="L9" s="13"/>
      <c r="M9" s="4"/>
      <c r="N9" s="5">
        <f t="shared" si="0"/>
        <v>547.5</v>
      </c>
      <c r="O9" s="6">
        <f t="shared" si="1"/>
        <v>2190</v>
      </c>
      <c r="P9" s="23"/>
      <c r="Q9" s="7"/>
      <c r="R9" s="1">
        <v>125</v>
      </c>
    </row>
    <row r="10" spans="1:19" ht="30" x14ac:dyDescent="0.2">
      <c r="A10" s="20" t="s">
        <v>89</v>
      </c>
      <c r="B10" s="17" t="s">
        <v>45</v>
      </c>
      <c r="C10" s="1" t="s">
        <v>15</v>
      </c>
      <c r="D10" s="2" t="s">
        <v>62</v>
      </c>
      <c r="E10" s="14" t="s">
        <v>26</v>
      </c>
      <c r="F10" s="2" t="s">
        <v>36</v>
      </c>
      <c r="G10" s="24"/>
      <c r="H10" s="14" t="s">
        <v>35</v>
      </c>
      <c r="I10" s="2"/>
      <c r="J10" s="2" t="s">
        <v>73</v>
      </c>
      <c r="K10" s="3"/>
      <c r="L10" s="13"/>
      <c r="M10" s="4"/>
      <c r="N10" s="5">
        <f t="shared" si="0"/>
        <v>547.5</v>
      </c>
      <c r="O10" s="6">
        <f t="shared" si="1"/>
        <v>2190</v>
      </c>
      <c r="P10" s="23"/>
      <c r="Q10" s="7"/>
      <c r="R10" s="1">
        <v>250</v>
      </c>
    </row>
    <row r="11" spans="1:19" ht="15" x14ac:dyDescent="0.2">
      <c r="A11" s="20" t="s">
        <v>91</v>
      </c>
      <c r="B11" s="17" t="s">
        <v>46</v>
      </c>
      <c r="C11" s="1" t="s">
        <v>15</v>
      </c>
      <c r="D11" s="10" t="s">
        <v>63</v>
      </c>
      <c r="E11" s="14" t="s">
        <v>27</v>
      </c>
      <c r="F11" s="10" t="s">
        <v>36</v>
      </c>
      <c r="G11" s="25"/>
      <c r="H11" s="14" t="s">
        <v>35</v>
      </c>
      <c r="I11" s="10"/>
      <c r="J11" s="10" t="s">
        <v>73</v>
      </c>
      <c r="K11" s="11"/>
      <c r="L11" s="13"/>
      <c r="M11" s="13"/>
      <c r="N11" s="5">
        <f t="shared" si="0"/>
        <v>547.5</v>
      </c>
      <c r="O11" s="6">
        <f t="shared" si="1"/>
        <v>2190</v>
      </c>
      <c r="P11" s="23"/>
      <c r="Q11" s="12"/>
      <c r="R11" s="9">
        <v>125</v>
      </c>
    </row>
    <row r="12" spans="1:19" ht="30" x14ac:dyDescent="0.2">
      <c r="A12" s="20" t="s">
        <v>90</v>
      </c>
      <c r="B12" s="17" t="s">
        <v>47</v>
      </c>
      <c r="C12" s="1" t="s">
        <v>15</v>
      </c>
      <c r="D12" s="2" t="s">
        <v>64</v>
      </c>
      <c r="E12" s="14" t="s">
        <v>28</v>
      </c>
      <c r="F12" s="3" t="s">
        <v>36</v>
      </c>
      <c r="G12" s="26"/>
      <c r="H12" s="14" t="s">
        <v>35</v>
      </c>
      <c r="I12" s="2"/>
      <c r="J12" s="2" t="s">
        <v>73</v>
      </c>
      <c r="K12" s="3"/>
      <c r="L12" s="13"/>
      <c r="M12" s="4"/>
      <c r="N12" s="5">
        <f t="shared" si="0"/>
        <v>547.5</v>
      </c>
      <c r="O12" s="6">
        <f t="shared" si="1"/>
        <v>2190</v>
      </c>
      <c r="P12" s="23"/>
      <c r="Q12" s="7"/>
      <c r="R12" s="9">
        <v>250</v>
      </c>
    </row>
    <row r="13" spans="1:19" ht="30" x14ac:dyDescent="0.2">
      <c r="A13" s="20" t="s">
        <v>93</v>
      </c>
      <c r="B13" s="17" t="s">
        <v>48</v>
      </c>
      <c r="C13" s="1" t="s">
        <v>15</v>
      </c>
      <c r="D13" s="2" t="s">
        <v>65</v>
      </c>
      <c r="E13" s="14" t="s">
        <v>29</v>
      </c>
      <c r="F13" s="3" t="s">
        <v>36</v>
      </c>
      <c r="G13" s="26"/>
      <c r="H13" s="14" t="s">
        <v>35</v>
      </c>
      <c r="I13" s="2"/>
      <c r="J13" s="2" t="s">
        <v>74</v>
      </c>
      <c r="K13" s="3"/>
      <c r="L13" s="13"/>
      <c r="M13" s="4"/>
      <c r="N13" s="5">
        <f t="shared" si="0"/>
        <v>547.5</v>
      </c>
      <c r="O13" s="6">
        <f t="shared" si="1"/>
        <v>2190</v>
      </c>
      <c r="P13" s="23"/>
      <c r="Q13" s="7"/>
      <c r="R13" s="9">
        <v>60</v>
      </c>
      <c r="S13" s="20" t="s">
        <v>81</v>
      </c>
    </row>
    <row r="14" spans="1:19" ht="30" x14ac:dyDescent="0.2">
      <c r="A14" s="20" t="s">
        <v>87</v>
      </c>
      <c r="B14" s="17" t="s">
        <v>49</v>
      </c>
      <c r="C14" s="1" t="s">
        <v>66</v>
      </c>
      <c r="D14" s="2" t="s">
        <v>58</v>
      </c>
      <c r="E14" s="14" t="s">
        <v>30</v>
      </c>
      <c r="F14" s="3" t="s">
        <v>36</v>
      </c>
      <c r="G14" s="26"/>
      <c r="H14" s="14" t="s">
        <v>35</v>
      </c>
      <c r="I14" s="2"/>
      <c r="J14" s="2" t="s">
        <v>75</v>
      </c>
      <c r="K14" s="3"/>
      <c r="L14" s="13"/>
      <c r="M14" s="4"/>
      <c r="N14" s="5">
        <f t="shared" si="0"/>
        <v>547.5</v>
      </c>
      <c r="O14" s="6">
        <f t="shared" si="1"/>
        <v>2190</v>
      </c>
      <c r="P14" s="23"/>
      <c r="Q14" s="7"/>
      <c r="R14" s="1">
        <v>500</v>
      </c>
    </row>
    <row r="15" spans="1:19" ht="15" x14ac:dyDescent="0.2">
      <c r="A15" s="20" t="s">
        <v>92</v>
      </c>
      <c r="B15" s="18" t="s">
        <v>50</v>
      </c>
      <c r="C15" s="9" t="s">
        <v>16</v>
      </c>
      <c r="D15" s="10" t="s">
        <v>67</v>
      </c>
      <c r="E15" s="14" t="s">
        <v>31</v>
      </c>
      <c r="F15" s="10" t="s">
        <v>36</v>
      </c>
      <c r="G15" s="25"/>
      <c r="H15" s="14" t="s">
        <v>35</v>
      </c>
      <c r="I15" s="10"/>
      <c r="J15" s="10" t="s">
        <v>76</v>
      </c>
      <c r="K15" s="11"/>
      <c r="L15" s="13"/>
      <c r="M15" s="13"/>
      <c r="N15" s="5">
        <f t="shared" si="0"/>
        <v>547.5</v>
      </c>
      <c r="O15" s="6">
        <f t="shared" si="1"/>
        <v>2190</v>
      </c>
      <c r="P15" s="23"/>
      <c r="Q15" s="12"/>
      <c r="R15" s="9">
        <v>500</v>
      </c>
    </row>
    <row r="16" spans="1:19" ht="15" x14ac:dyDescent="0.2">
      <c r="A16" s="20" t="s">
        <v>88</v>
      </c>
      <c r="B16" s="18" t="s">
        <v>51</v>
      </c>
      <c r="C16" s="9" t="s">
        <v>16</v>
      </c>
      <c r="D16" s="10" t="s">
        <v>68</v>
      </c>
      <c r="E16" s="14" t="s">
        <v>32</v>
      </c>
      <c r="F16" s="10" t="s">
        <v>36</v>
      </c>
      <c r="G16" s="25"/>
      <c r="H16" s="14" t="s">
        <v>35</v>
      </c>
      <c r="I16" s="10"/>
      <c r="J16" s="10" t="s">
        <v>77</v>
      </c>
      <c r="K16" s="11"/>
      <c r="L16" s="13"/>
      <c r="M16" s="13"/>
      <c r="N16" s="5">
        <f t="shared" si="0"/>
        <v>547.5</v>
      </c>
      <c r="O16" s="6">
        <f t="shared" si="1"/>
        <v>2190</v>
      </c>
      <c r="P16" s="23"/>
      <c r="Q16" s="12"/>
      <c r="R16" s="1">
        <v>500</v>
      </c>
    </row>
    <row r="17" spans="1:19" ht="15" x14ac:dyDescent="0.2">
      <c r="A17" s="20" t="s">
        <v>102</v>
      </c>
      <c r="B17" s="17" t="s">
        <v>52</v>
      </c>
      <c r="C17" s="9" t="s">
        <v>16</v>
      </c>
      <c r="D17" s="10" t="s">
        <v>69</v>
      </c>
      <c r="E17" s="14" t="s">
        <v>33</v>
      </c>
      <c r="F17" s="10" t="s">
        <v>36</v>
      </c>
      <c r="G17" s="25"/>
      <c r="H17" s="14" t="s">
        <v>35</v>
      </c>
      <c r="I17" s="10"/>
      <c r="J17" s="10" t="s">
        <v>78</v>
      </c>
      <c r="K17" s="11"/>
      <c r="L17" s="13"/>
      <c r="M17" s="13"/>
      <c r="N17" s="5">
        <f t="shared" si="0"/>
        <v>547.5</v>
      </c>
      <c r="O17" s="6">
        <f t="shared" si="1"/>
        <v>2190</v>
      </c>
      <c r="P17" s="23"/>
      <c r="Q17" s="12"/>
      <c r="R17" s="1">
        <v>30</v>
      </c>
      <c r="S17" s="20" t="s">
        <v>82</v>
      </c>
    </row>
    <row r="18" spans="1:19" ht="30" x14ac:dyDescent="0.2">
      <c r="A18" s="20" t="s">
        <v>101</v>
      </c>
      <c r="B18" s="17" t="s">
        <v>53</v>
      </c>
      <c r="C18" s="1"/>
      <c r="D18" s="2" t="s">
        <v>70</v>
      </c>
      <c r="E18" s="14" t="s">
        <v>34</v>
      </c>
      <c r="F18" s="2" t="s">
        <v>36</v>
      </c>
      <c r="G18" s="24"/>
      <c r="H18" s="14" t="s">
        <v>35</v>
      </c>
      <c r="I18" s="2"/>
      <c r="J18" s="2" t="s">
        <v>79</v>
      </c>
      <c r="K18" s="3"/>
      <c r="L18" s="13"/>
      <c r="M18" s="4"/>
      <c r="N18" s="5">
        <f t="shared" si="0"/>
        <v>547.5</v>
      </c>
      <c r="O18" s="6">
        <f t="shared" si="1"/>
        <v>2190</v>
      </c>
      <c r="P18" s="23"/>
      <c r="Q18" s="7"/>
      <c r="R18" s="1">
        <v>60</v>
      </c>
      <c r="S18" s="20" t="s">
        <v>83</v>
      </c>
    </row>
    <row r="19" spans="1:19" ht="30" x14ac:dyDescent="0.2">
      <c r="A19" s="20" t="s">
        <v>96</v>
      </c>
      <c r="B19" s="19" t="s">
        <v>71</v>
      </c>
      <c r="C19" s="9"/>
      <c r="D19" s="10" t="s">
        <v>72</v>
      </c>
      <c r="E19" s="15">
        <v>47</v>
      </c>
      <c r="F19" s="10" t="s">
        <v>36</v>
      </c>
      <c r="G19" s="27"/>
      <c r="H19" s="16" t="s">
        <v>35</v>
      </c>
      <c r="I19" s="10"/>
      <c r="J19" s="10" t="s">
        <v>79</v>
      </c>
      <c r="K19" s="11"/>
      <c r="L19" s="13"/>
      <c r="M19" s="13"/>
      <c r="N19" s="5">
        <f t="shared" si="0"/>
        <v>547.5</v>
      </c>
      <c r="O19" s="6">
        <f t="shared" si="1"/>
        <v>2190</v>
      </c>
      <c r="P19" s="23"/>
      <c r="Q19" s="12"/>
      <c r="R19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2021-04-09T18:24:45Z</dcterms:modified>
</cp:coreProperties>
</file>