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62A4609E-30DF-4D00-90F2-9D6D8C2F1F39}" xr6:coauthVersionLast="46" xr6:coauthVersionMax="46" xr10:uidLastSave="{00000000-0000-0000-0000-000000000000}"/>
  <bookViews>
    <workbookView xWindow="28800" yWindow="90" windowWidth="16065" windowHeight="15645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O9" i="1"/>
  <c r="N2" i="1"/>
  <c r="O2" i="1"/>
  <c r="O3" i="1" l="1"/>
  <c r="O4" i="1"/>
  <c r="O5" i="1"/>
  <c r="O6" i="1"/>
  <c r="O7" i="1"/>
  <c r="O8" i="1"/>
  <c r="O10" i="1"/>
  <c r="N3" i="1"/>
  <c r="N4" i="1"/>
  <c r="N5" i="1"/>
  <c r="N6" i="1"/>
  <c r="N7" i="1"/>
  <c r="N8" i="1"/>
  <c r="N10" i="1"/>
</calcChain>
</file>

<file path=xl/sharedStrings.xml><?xml version="1.0" encoding="utf-8"?>
<sst xmlns="http://schemas.openxmlformats.org/spreadsheetml/2006/main" count="119" uniqueCount="72">
  <si>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</si>
  <si>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</si>
  <si>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</si>
  <si>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</si>
  <si>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</si>
  <si>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</si>
  <si>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</si>
  <si>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</si>
  <si>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</si>
  <si>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</si>
  <si>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</si>
  <si>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</si>
  <si>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</si>
  <si>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</si>
  <si>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</si>
  <si>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</si>
  <si>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Ms</t>
  </si>
  <si>
    <t>LWB</t>
  </si>
  <si>
    <t>R718</t>
  </si>
  <si>
    <t>Mass</t>
  </si>
  <si>
    <t>CD4</t>
  </si>
  <si>
    <t>PBMC</t>
  </si>
  <si>
    <t>Target Description</t>
  </si>
  <si>
    <t>Filename</t>
  </si>
  <si>
    <t>Cell Pop</t>
  </si>
  <si>
    <t>Hu CD34 R718 581 100Tst</t>
  </si>
  <si>
    <t>Hu Granzyme A R718 CB9 100Tst</t>
  </si>
  <si>
    <t>Hu Granzyme B R718 GB11 100ug</t>
  </si>
  <si>
    <t>Ki-67 R718 B56 100Tst</t>
  </si>
  <si>
    <t>Ms CD13 R718 R3-242 50ug</t>
  </si>
  <si>
    <t>Ms CD4 R718 RM4-5 50ug 5ug</t>
  </si>
  <si>
    <t>Ms Ly-6C R718 AL-21 50ug</t>
  </si>
  <si>
    <t>EH12.1</t>
  </si>
  <si>
    <t>CB9</t>
  </si>
  <si>
    <t>GB11</t>
  </si>
  <si>
    <t>259D/C7</t>
  </si>
  <si>
    <t>B56</t>
  </si>
  <si>
    <t>R3-242</t>
  </si>
  <si>
    <t>RM4-5</t>
  </si>
  <si>
    <t>AL-21</t>
  </si>
  <si>
    <t>Hu CD279 (PD-1) R718 EH12.1
100Tst 25Tst</t>
  </si>
  <si>
    <t>Hu FoxP3 R718 259D/C7
100Tst 25Tst 10Tst</t>
  </si>
  <si>
    <t xml:space="preserve">PBMC </t>
  </si>
  <si>
    <t>MOLT4</t>
  </si>
  <si>
    <t>Balb/c</t>
  </si>
  <si>
    <t>Balb/c or B6</t>
  </si>
  <si>
    <t>Plate #</t>
  </si>
  <si>
    <t>Sign Up</t>
  </si>
  <si>
    <t>Tested?</t>
  </si>
  <si>
    <t>Analyzed?</t>
  </si>
  <si>
    <t>RB</t>
  </si>
  <si>
    <t>yes</t>
  </si>
  <si>
    <t>AN</t>
  </si>
  <si>
    <t>SD</t>
  </si>
  <si>
    <t>HL</t>
  </si>
  <si>
    <t>CD279 (PD-1)</t>
  </si>
  <si>
    <t>CD34</t>
  </si>
  <si>
    <t>Granzyme A</t>
  </si>
  <si>
    <t>Granzyme B</t>
  </si>
  <si>
    <t>FoxP3</t>
  </si>
  <si>
    <t>Ki-67</t>
  </si>
  <si>
    <t>CD13</t>
  </si>
  <si>
    <t>Ly-6C</t>
  </si>
  <si>
    <t>20210308-HL-FY21w6-Hu Granzyme B (GB11) R718</t>
  </si>
  <si>
    <t>20210312-RB-FY21w6p10 Ms CD4 (RM4-5) R718</t>
  </si>
  <si>
    <t>20210312-RB-FY21w6p11 Ms Ly-6C (AL-21) R718</t>
  </si>
  <si>
    <t>20210312-RB-FY21w6p9 Ms CD13 (R3-242) R718</t>
  </si>
  <si>
    <t>20210316-AN-FY21w6p4 Hu CD34 581 R718</t>
  </si>
  <si>
    <t>20210326-RB-FY21w6p2 Hu CD279 PD-1 (EH12.1) R718</t>
  </si>
  <si>
    <t>20210330-AN-FY21w6p7 Hu FoxP3 259D-C7 R718</t>
  </si>
  <si>
    <t>20210331-AN-FY21w6p8-hu Ki-67 B56 R718</t>
  </si>
  <si>
    <t>20210406-SD-FY21w6p5 Hu Granzyme A (CB9)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</si>
</sst>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70C0"/>
      <name val="Calibri"/>
      <family val="2"/>
      <scheme val="minor"/>
    </font>
    <font>
      <sz val="11"/>
      <color rgb="FF4472C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left" vertical="center" wrapText="1" readingOrder="1"/>
    </xf>
    <xf numFmtId="14" fontId="2" fillId="6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0" fontId="0" fillId="7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1" fontId="2" fillId="0" borderId="1" xfId="0" applyNumberFormat="1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2" fillId="6" borderId="0" xfId="0" applyFont="1" applyFill="1" applyBorder="1" applyAlignment="1">
      <alignment horizontal="left" vertical="center" wrapText="1" readingOrder="1"/>
    </xf>
    <xf numFmtId="0" fontId="3" fillId="7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V10"/>
  <sheetViews>
    <sheetView tabSelected="1" workbookViewId="0">
      <selection activeCell="A6" sqref="A6"/>
    </sheetView>
  </sheetViews>
  <sheetFormatPr defaultRowHeight="12.75" x14ac:dyDescent="0.2"/>
  <cols>
    <col min="1" max="1" width="51.140625" style="14" bestFit="1" customWidth="1"/>
    <col min="2" max="2" width="37.42578125" style="14" customWidth="1"/>
    <col min="3" max="3" width="7.28515625" style="14" bestFit="1" customWidth="1"/>
    <col min="4" max="4" width="14.42578125" style="14" customWidth="1"/>
    <col min="5" max="5" width="10.7109375" style="14" bestFit="1" customWidth="1"/>
    <col min="6" max="9" width="9.140625" style="14"/>
    <col min="10" max="10" width="15.5703125" style="14" customWidth="1"/>
    <col min="11" max="16384" width="9.140625" style="14"/>
  </cols>
  <sheetData>
    <row r="1" spans="1:22" ht="56.25" x14ac:dyDescent="0.2">
      <c r="A1" s="14" t="s">
        <v>23</v>
      </c>
      <c r="B1" s="14" t="s">
        <v>22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24</v>
      </c>
      <c r="H1" s="15" t="s">
        <v>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9</v>
      </c>
      <c r="N1" s="15" t="s">
        <v>10</v>
      </c>
      <c r="O1" s="15" t="s">
        <v>11</v>
      </c>
      <c r="P1" s="15" t="s">
        <v>12</v>
      </c>
      <c r="Q1" s="15" t="s">
        <v>13</v>
      </c>
      <c r="R1" s="16" t="s">
        <v>14</v>
      </c>
      <c r="S1" s="14" t="s">
        <v>46</v>
      </c>
      <c r="T1" s="14" t="s">
        <v>47</v>
      </c>
      <c r="U1" s="14" t="s">
        <v>48</v>
      </c>
      <c r="V1" s="14" t="s">
        <v>49</v>
      </c>
    </row>
    <row r="2" spans="1:22" ht="30" x14ac:dyDescent="0.2">
      <c r="A2" s="14" t="s">
        <v>68</v>
      </c>
      <c r="B2" s="20" t="s">
        <v>40</v>
      </c>
      <c r="C2" s="1" t="s">
        <v>15</v>
      </c>
      <c r="D2" s="2" t="s">
        <v>55</v>
      </c>
      <c r="E2" s="13" t="s">
        <v>32</v>
      </c>
      <c r="F2" s="2" t="s">
        <v>19</v>
      </c>
      <c r="G2" s="18"/>
      <c r="H2" s="13" t="s">
        <v>18</v>
      </c>
      <c r="I2" s="2"/>
      <c r="J2" s="2" t="s">
        <v>17</v>
      </c>
      <c r="K2" s="3"/>
      <c r="L2" s="4"/>
      <c r="M2" s="4"/>
      <c r="N2" s="5">
        <f t="shared" ref="N2" si="0">1.5*365</f>
        <v>547.5</v>
      </c>
      <c r="O2" s="6">
        <f t="shared" ref="O2" si="1">365*6</f>
        <v>2190</v>
      </c>
      <c r="P2" s="17"/>
      <c r="Q2" s="7"/>
      <c r="R2" s="8">
        <v>500</v>
      </c>
      <c r="S2" s="14">
        <v>2</v>
      </c>
      <c r="T2" s="14" t="s">
        <v>50</v>
      </c>
      <c r="U2" s="14" t="s">
        <v>51</v>
      </c>
      <c r="V2" s="14" t="s">
        <v>51</v>
      </c>
    </row>
    <row r="3" spans="1:22" ht="15" x14ac:dyDescent="0.2">
      <c r="A3" s="14" t="s">
        <v>67</v>
      </c>
      <c r="B3" s="20" t="s">
        <v>25</v>
      </c>
      <c r="C3" s="1" t="s">
        <v>15</v>
      </c>
      <c r="D3" s="2" t="s">
        <v>56</v>
      </c>
      <c r="E3" s="13">
        <v>581</v>
      </c>
      <c r="F3" s="2" t="s">
        <v>19</v>
      </c>
      <c r="G3" s="18"/>
      <c r="H3" s="13" t="s">
        <v>18</v>
      </c>
      <c r="I3" s="2"/>
      <c r="J3" s="2" t="s">
        <v>21</v>
      </c>
      <c r="K3" s="3"/>
      <c r="L3" s="4"/>
      <c r="M3" s="4"/>
      <c r="N3" s="5">
        <f t="shared" ref="N3:N10" si="2">1.5*365</f>
        <v>547.5</v>
      </c>
      <c r="O3" s="6">
        <f t="shared" ref="O3:O10" si="3">365*6</f>
        <v>2190</v>
      </c>
      <c r="P3" s="17"/>
      <c r="Q3" s="7"/>
      <c r="R3" s="8">
        <v>500</v>
      </c>
      <c r="S3" s="14">
        <v>4</v>
      </c>
      <c r="T3" s="14" t="s">
        <v>52</v>
      </c>
      <c r="U3" s="14" t="s">
        <v>51</v>
      </c>
      <c r="V3" s="14" t="s">
        <v>51</v>
      </c>
    </row>
    <row r="4" spans="1:22" ht="15" x14ac:dyDescent="0.2">
      <c r="A4" s="14" t="s">
        <v>71</v>
      </c>
      <c r="B4" s="20" t="s">
        <v>26</v>
      </c>
      <c r="C4" s="1" t="s">
        <v>15</v>
      </c>
      <c r="D4" s="2" t="s">
        <v>57</v>
      </c>
      <c r="E4" s="13" t="s">
        <v>33</v>
      </c>
      <c r="F4" s="2" t="s">
        <v>19</v>
      </c>
      <c r="G4" s="18"/>
      <c r="H4" s="13" t="s">
        <v>18</v>
      </c>
      <c r="I4" s="2"/>
      <c r="J4" s="2" t="s">
        <v>21</v>
      </c>
      <c r="K4" s="3"/>
      <c r="L4" s="4"/>
      <c r="M4" s="4"/>
      <c r="N4" s="5">
        <f t="shared" si="2"/>
        <v>547.5</v>
      </c>
      <c r="O4" s="6">
        <f t="shared" si="3"/>
        <v>2190</v>
      </c>
      <c r="P4" s="17"/>
      <c r="Q4" s="7"/>
      <c r="R4" s="1">
        <v>250</v>
      </c>
      <c r="S4" s="14">
        <v>5</v>
      </c>
      <c r="T4" s="14" t="s">
        <v>53</v>
      </c>
      <c r="U4" s="14" t="s">
        <v>51</v>
      </c>
      <c r="V4" s="14" t="s">
        <v>51</v>
      </c>
    </row>
    <row r="5" spans="1:22" ht="15" x14ac:dyDescent="0.2">
      <c r="A5" s="14" t="s">
        <v>63</v>
      </c>
      <c r="B5" s="21" t="s">
        <v>27</v>
      </c>
      <c r="C5" s="1" t="s">
        <v>15</v>
      </c>
      <c r="D5" s="9" t="s">
        <v>58</v>
      </c>
      <c r="E5" s="13" t="s">
        <v>34</v>
      </c>
      <c r="F5" s="9" t="s">
        <v>19</v>
      </c>
      <c r="G5" s="19"/>
      <c r="H5" s="13" t="s">
        <v>18</v>
      </c>
      <c r="I5" s="9"/>
      <c r="J5" s="9" t="s">
        <v>42</v>
      </c>
      <c r="K5" s="10"/>
      <c r="L5" s="12"/>
      <c r="M5" s="12"/>
      <c r="N5" s="5">
        <f t="shared" si="2"/>
        <v>547.5</v>
      </c>
      <c r="O5" s="6">
        <f t="shared" si="3"/>
        <v>2190</v>
      </c>
      <c r="P5" s="17"/>
      <c r="Q5" s="11"/>
      <c r="R5" s="1">
        <v>500</v>
      </c>
      <c r="S5" s="14">
        <v>6</v>
      </c>
      <c r="T5" s="14" t="s">
        <v>54</v>
      </c>
      <c r="U5" s="14" t="s">
        <v>51</v>
      </c>
      <c r="V5" s="14" t="s">
        <v>51</v>
      </c>
    </row>
    <row r="6" spans="1:22" ht="30" x14ac:dyDescent="0.2">
      <c r="A6" s="14" t="s">
        <v>69</v>
      </c>
      <c r="B6" s="20" t="s">
        <v>41</v>
      </c>
      <c r="C6" s="1" t="s">
        <v>15</v>
      </c>
      <c r="D6" s="9" t="s">
        <v>59</v>
      </c>
      <c r="E6" s="13" t="s">
        <v>35</v>
      </c>
      <c r="F6" s="9" t="s">
        <v>19</v>
      </c>
      <c r="G6" s="19"/>
      <c r="H6" s="13" t="s">
        <v>18</v>
      </c>
      <c r="I6" s="9"/>
      <c r="J6" s="9" t="s">
        <v>42</v>
      </c>
      <c r="K6" s="10"/>
      <c r="L6" s="12"/>
      <c r="M6" s="12"/>
      <c r="N6" s="5">
        <f t="shared" si="2"/>
        <v>547.5</v>
      </c>
      <c r="O6" s="6">
        <f t="shared" si="3"/>
        <v>2190</v>
      </c>
      <c r="P6" s="17"/>
      <c r="Q6" s="11"/>
      <c r="R6" s="1">
        <v>1000</v>
      </c>
      <c r="S6" s="14">
        <v>7</v>
      </c>
      <c r="T6" s="14" t="s">
        <v>52</v>
      </c>
      <c r="U6" s="14" t="s">
        <v>51</v>
      </c>
      <c r="V6" s="14" t="s">
        <v>51</v>
      </c>
    </row>
    <row r="7" spans="1:22" ht="15" x14ac:dyDescent="0.2">
      <c r="A7" s="14" t="s">
        <v>70</v>
      </c>
      <c r="B7" s="22" t="s">
        <v>28</v>
      </c>
      <c r="C7" s="1"/>
      <c r="D7" s="9" t="s">
        <v>60</v>
      </c>
      <c r="E7" s="13" t="s">
        <v>36</v>
      </c>
      <c r="F7" s="9" t="s">
        <v>19</v>
      </c>
      <c r="G7" s="19"/>
      <c r="H7" s="13" t="s">
        <v>18</v>
      </c>
      <c r="I7" s="9"/>
      <c r="J7" s="9" t="s">
        <v>43</v>
      </c>
      <c r="K7" s="10"/>
      <c r="L7" s="12"/>
      <c r="M7" s="12"/>
      <c r="N7" s="5">
        <f t="shared" si="2"/>
        <v>547.5</v>
      </c>
      <c r="O7" s="6">
        <f t="shared" si="3"/>
        <v>2190</v>
      </c>
      <c r="P7" s="17"/>
      <c r="Q7" s="11"/>
      <c r="R7" s="1">
        <v>1000</v>
      </c>
      <c r="S7" s="14">
        <v>8</v>
      </c>
      <c r="T7" s="14" t="s">
        <v>52</v>
      </c>
      <c r="U7" s="14" t="s">
        <v>51</v>
      </c>
      <c r="V7" s="14" t="s">
        <v>51</v>
      </c>
    </row>
    <row r="8" spans="1:22" ht="15" x14ac:dyDescent="0.2">
      <c r="A8" s="14" t="s">
        <v>66</v>
      </c>
      <c r="B8" s="23" t="s">
        <v>29</v>
      </c>
      <c r="C8" s="1" t="s">
        <v>16</v>
      </c>
      <c r="D8" s="2" t="s">
        <v>61</v>
      </c>
      <c r="E8" s="13" t="s">
        <v>37</v>
      </c>
      <c r="F8" s="2" t="s">
        <v>19</v>
      </c>
      <c r="G8" s="18"/>
      <c r="H8" s="13" t="s">
        <v>18</v>
      </c>
      <c r="I8" s="2"/>
      <c r="J8" s="2" t="s">
        <v>44</v>
      </c>
      <c r="K8" s="3"/>
      <c r="L8" s="12"/>
      <c r="M8" s="4"/>
      <c r="N8" s="5">
        <f t="shared" si="2"/>
        <v>547.5</v>
      </c>
      <c r="O8" s="6">
        <f t="shared" si="3"/>
        <v>2190</v>
      </c>
      <c r="P8" s="17"/>
      <c r="Q8" s="7"/>
      <c r="R8" s="1">
        <v>2000</v>
      </c>
      <c r="S8" s="14">
        <v>9</v>
      </c>
      <c r="T8" s="14" t="s">
        <v>50</v>
      </c>
      <c r="U8" s="14" t="s">
        <v>51</v>
      </c>
      <c r="V8" s="14" t="s">
        <v>51</v>
      </c>
    </row>
    <row r="9" spans="1:22" ht="15" x14ac:dyDescent="0.25">
      <c r="A9" s="14" t="s">
        <v>64</v>
      </c>
      <c r="B9" s="24" t="s">
        <v>30</v>
      </c>
      <c r="C9" s="1" t="s">
        <v>16</v>
      </c>
      <c r="D9" s="2" t="s">
        <v>20</v>
      </c>
      <c r="E9" s="13" t="s">
        <v>38</v>
      </c>
      <c r="F9" s="2" t="s">
        <v>19</v>
      </c>
      <c r="G9" s="18"/>
      <c r="H9" s="13" t="s">
        <v>18</v>
      </c>
      <c r="I9" s="2"/>
      <c r="J9" s="2" t="s">
        <v>45</v>
      </c>
      <c r="K9" s="3"/>
      <c r="L9" s="12"/>
      <c r="M9" s="4"/>
      <c r="N9" s="5">
        <f t="shared" si="2"/>
        <v>547.5</v>
      </c>
      <c r="O9" s="6">
        <f t="shared" si="3"/>
        <v>2190</v>
      </c>
      <c r="P9" s="17"/>
      <c r="Q9" s="7"/>
      <c r="R9" s="1">
        <v>125</v>
      </c>
      <c r="S9" s="14">
        <v>10</v>
      </c>
      <c r="T9" s="14" t="s">
        <v>50</v>
      </c>
      <c r="U9" s="14" t="s">
        <v>51</v>
      </c>
      <c r="V9" s="14" t="s">
        <v>51</v>
      </c>
    </row>
    <row r="10" spans="1:22" ht="15" x14ac:dyDescent="0.2">
      <c r="A10" s="14" t="s">
        <v>65</v>
      </c>
      <c r="B10" s="25" t="s">
        <v>31</v>
      </c>
      <c r="C10" s="1" t="s">
        <v>16</v>
      </c>
      <c r="D10" s="2" t="s">
        <v>62</v>
      </c>
      <c r="E10" s="13" t="s">
        <v>39</v>
      </c>
      <c r="F10" s="2" t="s">
        <v>19</v>
      </c>
      <c r="G10" s="18"/>
      <c r="H10" s="13" t="s">
        <v>18</v>
      </c>
      <c r="I10" s="2"/>
      <c r="J10" s="2" t="s">
        <v>44</v>
      </c>
      <c r="K10" s="3"/>
      <c r="L10" s="12"/>
      <c r="M10" s="4"/>
      <c r="N10" s="5">
        <f t="shared" si="2"/>
        <v>547.5</v>
      </c>
      <c r="O10" s="6">
        <f t="shared" si="3"/>
        <v>2190</v>
      </c>
      <c r="P10" s="17"/>
      <c r="Q10" s="7"/>
      <c r="R10" s="1">
        <v>1000</v>
      </c>
      <c r="S10" s="14">
        <v>11</v>
      </c>
      <c r="T10" s="14" t="s">
        <v>50</v>
      </c>
      <c r="U10" s="14" t="s">
        <v>51</v>
      </c>
      <c r="V10" s="1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2021-04-12T20:37:09Z</dcterms:modified>
</cp:coreProperties>
</file>