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F5547AC6-A2E4-4F05-BA1B-C874874AC9F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" l="1"/>
  <c r="F72" i="1" s="1"/>
  <c r="E71" i="1"/>
  <c r="E72" i="1" s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70" i="1"/>
  <c r="H2" i="1"/>
</calcChain>
</file>

<file path=xl/sharedStrings.xml><?xml version="1.0" encoding="utf-8"?>
<sst xmlns="http://schemas.openxmlformats.org/spreadsheetml/2006/main" count="227" uniqueCount="98">
  <si>
    <t>Wave #</t>
  </si>
  <si>
    <t>Filename</t>
  </si>
  <si>
    <t>Format</t>
  </si>
  <si>
    <t>Min. Shelf-Life (yrs)</t>
  </si>
  <si>
    <t>Raw (yrs)</t>
  </si>
  <si>
    <t>Optimal (yrs)</t>
  </si>
  <si>
    <t>Difference (yrs)</t>
  </si>
  <si>
    <t>Wave 2</t>
  </si>
  <si>
    <t>20201008-RB-FY21w2p1 hCD3 (OKT3) BV421 90B837.csv</t>
  </si>
  <si>
    <t>BV421</t>
  </si>
  <si>
    <t>20201008-RB-FY21w2p2 hCD3 (OKT3) BV421 90B825.csv</t>
  </si>
  <si>
    <t>20201008-SD-FY21w2p3 hCD45RA HI100 BV421 - lymph.csv</t>
  </si>
  <si>
    <t>20201008-SD-FY21w2p3 hCD45RA HI100 BV421 - mono.csv</t>
  </si>
  <si>
    <t>20201008-SD-FY21w2p4 hCD45RA HI100 BV421 - lymph.csv</t>
  </si>
  <si>
    <t>20201008-SD-FY21w2p4 hCD45RA HI100 BV421 - mono.csv</t>
  </si>
  <si>
    <t>20201022-SD-FY21w2p5 hCD38 (HIT2) BV421 - lymph.csv</t>
  </si>
  <si>
    <t>20201022-SD-FY21w2p5 hCD38 (HIT2) BV421 - mono.csv</t>
  </si>
  <si>
    <t>20201022-RB-FY21w2p6 hCD38 (HIT2) BV421 90B837 - lymph.csv</t>
  </si>
  <si>
    <t>20201030-SD-FY21w2p7 hCD56 NCAM16'2 BV605 90B825.csv</t>
  </si>
  <si>
    <t>BV650</t>
  </si>
  <si>
    <t>20201030-RB-FY21w2p8 hCD56 (NCAM16.2) BV605 90B837.csv</t>
  </si>
  <si>
    <t>20201105-RB-FY21w2p9 mCD45 (30-F11) BV711 90B809.csv</t>
  </si>
  <si>
    <t>BV711</t>
  </si>
  <si>
    <t>20201105-RB-FY21w2p10 mCD45 (30-F11) BV711 90B837.csv</t>
  </si>
  <si>
    <t>20201106-SD-FY21w2p11 mCD45'2 104 BV480.csv</t>
  </si>
  <si>
    <t>BV480</t>
  </si>
  <si>
    <t>20201106-SD-FY21w2p12 mCD45'2 104 BV480.csv</t>
  </si>
  <si>
    <t>20201111-RB-FY21w2p13 Hu IgD (IA6-2) BV480 90B825.csv</t>
  </si>
  <si>
    <t>20201111-RB-FY21w2p14 Hu IgD (IA6-2) BV480 90B837.csv</t>
  </si>
  <si>
    <t>20201112-SD-FY21w2p15 mCD8 53-6'7 BV650.csv</t>
  </si>
  <si>
    <t>20201112-SD-FY21w2p16 mCD8 53-6'7 BV650.csv</t>
  </si>
  <si>
    <t>20201112-SD-FY21w2p17 mCD8 53-6'7 BV650.csv</t>
  </si>
  <si>
    <t>Wave 3</t>
  </si>
  <si>
    <t>20201210-SD-FY21w3p4 Hu Integrin (10D5) PE.csv</t>
  </si>
  <si>
    <t>PE</t>
  </si>
  <si>
    <t>20201214-SD-FY21w3p6 Hu Integrin (10D5) Ab-E.csv</t>
  </si>
  <si>
    <t>Ab-E</t>
  </si>
  <si>
    <t>20210107-SD-FY21w3p7 Hu Integrin (10D5) Pure.csv</t>
  </si>
  <si>
    <t>Pure</t>
  </si>
  <si>
    <t>20201215-RB-FY21w3p1 Hu CD206 (15-2) BV421 Amine.csv</t>
  </si>
  <si>
    <t>20201215-RB-FY21w3p2 Hu CD206 (15-2) BV421 Ab-E.csv</t>
  </si>
  <si>
    <t>20201215-RB-FY21w3p3 Hu CD206 (15-2) PE.csv</t>
  </si>
  <si>
    <t>20210204-KD-FY21w3p15 Hu HLA-E (3D12 HLA-E) Ab-E - lymph.csv</t>
  </si>
  <si>
    <t>20210204-KD-FY21w3p15 Hu HLA-E (3D12 HLA-E) Ab-E - mono.csv</t>
  </si>
  <si>
    <t>20210211-KD-FY21w3p17 Hu HLA-E (3D12 HLA-E) PE - lymph.csv</t>
  </si>
  <si>
    <t>20210211-KD-FY21w3p17 Hu HLA-E (3D12 HLA-E) PE - mono.csv</t>
  </si>
  <si>
    <t>20210122-SD-FY21w3p18 Ms pDC-TREM (4A6) Ab-E.csv</t>
  </si>
  <si>
    <t>20210115-RB-FY21w3p12 Hu IL-3Ra CD123 (6H6) Pure-PE.csv</t>
  </si>
  <si>
    <t>20201222-RB-FY21w3p10 Hu HLA-G (87G) Ab-E BV421.csv</t>
  </si>
  <si>
    <t>20210204-SD-FY21w3p19 Hu CD245 (DY12) Ab-E - lymph.csv</t>
  </si>
  <si>
    <t>20210204-SD-FY21w3p19 Hu CD245 (DY12) Ab-E - gran.csv</t>
  </si>
  <si>
    <t>20210108-SD-FY21w311 Ms PD-1 (RPMP1-1'4) NA-LE.csv</t>
  </si>
  <si>
    <t>NA/LE</t>
  </si>
  <si>
    <t>20201210-SD-FY21w3p5 Hu CX3CL (V13-864) Ab-E.csv</t>
  </si>
  <si>
    <t>Wave 5</t>
  </si>
  <si>
    <t>20210226-RB-FY21w5p1 HuNHP CD3 (SP34-2) R718.csv</t>
  </si>
  <si>
    <t>R718</t>
  </si>
  <si>
    <t>20210226-RB-FY21w5p2 Ms CD8a (53-6.7) R718.csv</t>
  </si>
  <si>
    <t>20210305-RB-FY21w5p3 Hu IFN-g (B27) R718.csv</t>
  </si>
  <si>
    <t>20210305-RB-FY21w5p4 Hu TNF-a (MAB11) R718.csv</t>
  </si>
  <si>
    <t>20210305-RB-FY21w5p5 Hu IL-17A (N49-653) R718.csv</t>
  </si>
  <si>
    <t>20210309-HL-FY21w5p7 Ms CD107a (1D4B) R718.csv</t>
  </si>
  <si>
    <t>20210310-SD-FY21w5p6 Hu IL-4 (MP4-25D2) R718.csv</t>
  </si>
  <si>
    <t>20210319-RB-FY21w5p11 Hu CD20 (2H7) R718 - final.csv</t>
  </si>
  <si>
    <t>20210319-RB-FY21w5p8 Hu CD11c (B-ly6) R718 - gran.csv</t>
  </si>
  <si>
    <t>20210319-RB-FY21w5p8 Hu CD11c (B-ly6) R718 - lymph.csv</t>
  </si>
  <si>
    <t>20210319-RB-FY21w5p8 Hu CD11c (B-ly6) R718 - mono.csv</t>
  </si>
  <si>
    <t>20210319-RB-FY21w5p9 Hu CD127 (HIL-7R-M21) R718.csv</t>
  </si>
  <si>
    <t>20210323-HL-FY21w5p17 pStat5 47 R718.csv</t>
  </si>
  <si>
    <t>20210325-SD-FY21w5p12 Hu CD3 UCHT1 R718.csv</t>
  </si>
  <si>
    <t>20210325-SD-FY21w5p13 Hu CD33 WM53 R718.csv</t>
  </si>
  <si>
    <t>20210326-RB-FY21w5p10 Hu CD19 (SJ25C1) R718.csv</t>
  </si>
  <si>
    <t>20210330-HL-FY21w5p16 pStat1 4a R718.csv</t>
  </si>
  <si>
    <t>20210331-SD-FY21w5p14 Hu CD4 (SK3) R718 -  mono.csv</t>
  </si>
  <si>
    <t>20210331-SD-FY21w5p14 Hu CD4 (SK3) R718 - lymph.csv</t>
  </si>
  <si>
    <t>20210402-RB-FY21w5p18 Ms ThPok Zbtb7b (T43-94) R718.csv</t>
  </si>
  <si>
    <t>Wave 6</t>
  </si>
  <si>
    <t>20210326-RB-FY21w6p2 Hu CD279 PD-1 (EH12.1) R718.csv</t>
  </si>
  <si>
    <t>20210316-AN-FY21w6p4 Hu CD34 581 R718.csv</t>
  </si>
  <si>
    <t>20210406-SD-FY21w6p5 Hu Granzyme A (CB9).csv</t>
  </si>
  <si>
    <t>20210308-HL-FY21w6-Hu Granzyme B (GB11) R718.csv</t>
  </si>
  <si>
    <t>20210330-AN-FY21w6p7 Hu FoxP3 259D-C7 R718.csv</t>
  </si>
  <si>
    <t>20210331-AN-FY21w6p8-hu Ki-67 B56 R718.csv</t>
  </si>
  <si>
    <t>20210312-RB-FY21w6p9 Ms CD13 (R3-242) R718.csv</t>
  </si>
  <si>
    <t>20210312-RB-FY21w6p10 Ms CD4 (RM4-5) R718.csv</t>
  </si>
  <si>
    <t>20210312-RB-FY21w6p11 Ms Ly-6C (AL-21) R718.csv</t>
  </si>
  <si>
    <t>Wave 8</t>
  </si>
  <si>
    <t>20210316-SD-FY21w8p1 Hu Cross ICOS (C398'4A) R718.csv</t>
  </si>
  <si>
    <t>20210317 FY21 W8 R718 Hu BCL-6 K112-91.csv</t>
  </si>
  <si>
    <t>20210319-HL-FY21w8p2-Bcl6 (K112-91) R718.csv</t>
  </si>
  <si>
    <t>Absolute Difference (yrs)</t>
  </si>
  <si>
    <t>ignores blanks</t>
  </si>
  <si>
    <t>p-value &gt; 0.05</t>
  </si>
  <si>
    <t>Test Size only</t>
  </si>
  <si>
    <t>Why blank</t>
  </si>
  <si>
    <t>Why Raw Passed, Optimal Failed</t>
  </si>
  <si>
    <t>low R^2 value on raw, optimal removed much of spread but steep slope for regression and already close to 1yr min shelf-life with raw data</t>
  </si>
  <si>
    <t>very low R^2 value, lots of noise, positive regression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</si>
</sst>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7" fontId="0" fillId="0" borderId="0" xfId="0" applyNumberFormat="1"/>
    <xf numFmtId="167" fontId="0" fillId="2" borderId="0" xfId="0" applyNumberFormat="1" applyFill="1"/>
    <xf numFmtId="9" fontId="0" fillId="0" borderId="0" xfId="1" applyFont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A37" workbookViewId="0">
      <selection activeCell="J65" sqref="J65"/>
    </sheetView>
  </sheetViews>
  <sheetFormatPr defaultRowHeight="14.4" x14ac:dyDescent="0.3"/>
  <cols>
    <col min="2" max="2" width="57.77734375" bestFit="1" customWidth="1"/>
    <col min="6" max="6" width="12.21875" bestFit="1" customWidth="1"/>
    <col min="7" max="7" width="0" hidden="1" customWidth="1"/>
    <col min="8" max="8" width="23" bestFit="1" customWidth="1"/>
    <col min="9" max="9" width="12.88671875" bestFit="1" customWidth="1"/>
    <col min="10" max="10" width="18.109375" style="5" customWidth="1"/>
  </cols>
  <sheetData>
    <row r="1" spans="1:10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94</v>
      </c>
      <c r="J1" s="8" t="s">
        <v>95</v>
      </c>
    </row>
    <row r="2" spans="1:10" x14ac:dyDescent="0.3">
      <c r="A2" t="s">
        <v>7</v>
      </c>
      <c r="B2" t="s">
        <v>8</v>
      </c>
      <c r="C2" t="s">
        <v>9</v>
      </c>
      <c r="D2">
        <v>1.5</v>
      </c>
      <c r="E2" s="2">
        <v>2.515068493150685</v>
      </c>
      <c r="F2" s="2">
        <v>2.5945205479452049</v>
      </c>
      <c r="G2" s="2">
        <v>-7.9452054794520333E-2</v>
      </c>
      <c r="H2" s="2">
        <f>ABS(G2)</f>
        <v>7.9452054794520333E-2</v>
      </c>
    </row>
    <row r="3" spans="1:10" x14ac:dyDescent="0.3">
      <c r="A3" t="s">
        <v>7</v>
      </c>
      <c r="B3" t="s">
        <v>10</v>
      </c>
      <c r="C3" t="s">
        <v>9</v>
      </c>
      <c r="D3">
        <v>1.5</v>
      </c>
      <c r="E3" s="2">
        <v>0.77534246575342469</v>
      </c>
      <c r="F3" s="2">
        <v>0.50136986301369868</v>
      </c>
      <c r="G3" s="2">
        <v>0.27397260273972601</v>
      </c>
      <c r="H3" s="2">
        <f t="shared" ref="H3:H66" si="0">ABS(G3)</f>
        <v>0.27397260273972601</v>
      </c>
    </row>
    <row r="4" spans="1:10" x14ac:dyDescent="0.3">
      <c r="A4" t="s">
        <v>7</v>
      </c>
      <c r="B4" t="s">
        <v>11</v>
      </c>
      <c r="C4" t="s">
        <v>9</v>
      </c>
      <c r="D4">
        <v>1.5</v>
      </c>
      <c r="E4" s="2">
        <v>2.9698630136986299</v>
      </c>
      <c r="F4" s="2">
        <v>3.227397260273972</v>
      </c>
      <c r="G4" s="2">
        <v>-0.25753424657534252</v>
      </c>
      <c r="H4" s="2">
        <f t="shared" si="0"/>
        <v>0.25753424657534252</v>
      </c>
    </row>
    <row r="5" spans="1:10" x14ac:dyDescent="0.3">
      <c r="A5" t="s">
        <v>7</v>
      </c>
      <c r="B5" t="s">
        <v>12</v>
      </c>
      <c r="C5" t="s">
        <v>9</v>
      </c>
      <c r="D5">
        <v>1.5</v>
      </c>
      <c r="E5" s="2">
        <v>3.9917808219178079</v>
      </c>
      <c r="F5" s="2">
        <v>3.5561643835616441</v>
      </c>
      <c r="G5" s="2">
        <v>0.4356164383561647</v>
      </c>
      <c r="H5" s="2">
        <f t="shared" si="0"/>
        <v>0.4356164383561647</v>
      </c>
    </row>
    <row r="6" spans="1:10" x14ac:dyDescent="0.3">
      <c r="A6" t="s">
        <v>7</v>
      </c>
      <c r="B6" t="s">
        <v>13</v>
      </c>
      <c r="C6" t="s">
        <v>9</v>
      </c>
      <c r="D6">
        <v>1.5</v>
      </c>
      <c r="E6" s="2">
        <v>5.1479452054794521</v>
      </c>
      <c r="F6" s="2">
        <v>5.2958904109589042</v>
      </c>
      <c r="G6" s="2">
        <v>-0.14794520547945211</v>
      </c>
      <c r="H6" s="2">
        <f t="shared" si="0"/>
        <v>0.14794520547945211</v>
      </c>
    </row>
    <row r="7" spans="1:10" x14ac:dyDescent="0.3">
      <c r="A7" t="s">
        <v>7</v>
      </c>
      <c r="B7" t="s">
        <v>14</v>
      </c>
      <c r="C7" t="s">
        <v>9</v>
      </c>
      <c r="D7">
        <v>1.5</v>
      </c>
      <c r="E7" s="2">
        <v>11.87671232876712</v>
      </c>
      <c r="F7" s="2"/>
      <c r="G7" s="2"/>
      <c r="H7" s="3"/>
      <c r="I7" t="s">
        <v>92</v>
      </c>
    </row>
    <row r="8" spans="1:10" x14ac:dyDescent="0.3">
      <c r="A8" t="s">
        <v>7</v>
      </c>
      <c r="B8" t="s">
        <v>15</v>
      </c>
      <c r="C8" t="s">
        <v>9</v>
      </c>
      <c r="D8">
        <v>1.5</v>
      </c>
      <c r="E8" s="2">
        <v>3.9726027397260268</v>
      </c>
      <c r="F8" s="2">
        <v>3.6767123287671239</v>
      </c>
      <c r="G8" s="2">
        <v>0.29589041095890378</v>
      </c>
      <c r="H8" s="2">
        <f t="shared" si="0"/>
        <v>0.29589041095890378</v>
      </c>
    </row>
    <row r="9" spans="1:10" x14ac:dyDescent="0.3">
      <c r="A9" t="s">
        <v>7</v>
      </c>
      <c r="B9" t="s">
        <v>16</v>
      </c>
      <c r="C9" t="s">
        <v>9</v>
      </c>
      <c r="D9">
        <v>1.5</v>
      </c>
      <c r="E9" s="2">
        <v>2.1150684931506851</v>
      </c>
      <c r="F9" s="2">
        <v>1.715068493150685</v>
      </c>
      <c r="G9" s="2">
        <v>0.40000000000000008</v>
      </c>
      <c r="H9" s="2">
        <f t="shared" si="0"/>
        <v>0.40000000000000008</v>
      </c>
    </row>
    <row r="10" spans="1:10" x14ac:dyDescent="0.3">
      <c r="A10" t="s">
        <v>7</v>
      </c>
      <c r="B10" t="s">
        <v>17</v>
      </c>
      <c r="C10" t="s">
        <v>9</v>
      </c>
      <c r="D10">
        <v>1.5</v>
      </c>
      <c r="E10" s="2">
        <v>13.536986301369859</v>
      </c>
      <c r="F10" s="2">
        <v>11.30684931506849</v>
      </c>
      <c r="G10" s="2">
        <v>2.2301369863013689</v>
      </c>
      <c r="H10" s="2">
        <f t="shared" si="0"/>
        <v>2.2301369863013689</v>
      </c>
    </row>
    <row r="11" spans="1:10" x14ac:dyDescent="0.3">
      <c r="A11" t="s">
        <v>7</v>
      </c>
      <c r="B11" t="s">
        <v>18</v>
      </c>
      <c r="C11" t="s">
        <v>19</v>
      </c>
      <c r="D11">
        <v>1.5</v>
      </c>
      <c r="E11" s="2">
        <v>1.2027397260273971</v>
      </c>
      <c r="F11" s="2">
        <v>0.81917808219178079</v>
      </c>
      <c r="G11" s="2">
        <v>0.38356164383561647</v>
      </c>
      <c r="H11" s="2">
        <f t="shared" si="0"/>
        <v>0.38356164383561647</v>
      </c>
    </row>
    <row r="12" spans="1:10" x14ac:dyDescent="0.3">
      <c r="A12" t="s">
        <v>7</v>
      </c>
      <c r="B12" t="s">
        <v>20</v>
      </c>
      <c r="C12" t="s">
        <v>19</v>
      </c>
      <c r="D12">
        <v>1.5</v>
      </c>
      <c r="E12" s="2">
        <v>3.5424657534246582</v>
      </c>
      <c r="F12" s="2">
        <v>3.065753424657534</v>
      </c>
      <c r="G12" s="2">
        <v>0.47671232876712327</v>
      </c>
      <c r="H12" s="2">
        <f t="shared" si="0"/>
        <v>0.47671232876712327</v>
      </c>
    </row>
    <row r="13" spans="1:10" x14ac:dyDescent="0.3">
      <c r="A13" t="s">
        <v>7</v>
      </c>
      <c r="B13" t="s">
        <v>21</v>
      </c>
      <c r="C13" t="s">
        <v>22</v>
      </c>
      <c r="D13">
        <v>1.5</v>
      </c>
      <c r="E13" s="2">
        <v>0.51232876712328768</v>
      </c>
      <c r="F13" s="2">
        <v>0.29041095890410962</v>
      </c>
      <c r="G13" s="2">
        <v>0.22191780821917809</v>
      </c>
      <c r="H13" s="2">
        <f t="shared" si="0"/>
        <v>0.22191780821917809</v>
      </c>
    </row>
    <row r="14" spans="1:10" x14ac:dyDescent="0.3">
      <c r="A14" t="s">
        <v>7</v>
      </c>
      <c r="B14" t="s">
        <v>23</v>
      </c>
      <c r="C14" t="s">
        <v>22</v>
      </c>
      <c r="D14">
        <v>1.5</v>
      </c>
      <c r="E14" s="2">
        <v>1.868493150684932</v>
      </c>
      <c r="F14" s="2">
        <v>1.726027397260274</v>
      </c>
      <c r="G14" s="2">
        <v>0.14246575342465759</v>
      </c>
      <c r="H14" s="2">
        <f t="shared" si="0"/>
        <v>0.14246575342465759</v>
      </c>
    </row>
    <row r="15" spans="1:10" x14ac:dyDescent="0.3">
      <c r="A15" t="s">
        <v>7</v>
      </c>
      <c r="B15" t="s">
        <v>24</v>
      </c>
      <c r="C15" t="s">
        <v>25</v>
      </c>
      <c r="D15">
        <v>1.5</v>
      </c>
      <c r="E15" s="2">
        <v>1.9068493150684931</v>
      </c>
      <c r="F15" s="2">
        <v>2.309589041095891</v>
      </c>
      <c r="G15" s="2">
        <v>-0.40273972602739749</v>
      </c>
      <c r="H15" s="2">
        <f t="shared" si="0"/>
        <v>0.40273972602739749</v>
      </c>
    </row>
    <row r="16" spans="1:10" x14ac:dyDescent="0.3">
      <c r="A16" t="s">
        <v>7</v>
      </c>
      <c r="B16" t="s">
        <v>26</v>
      </c>
      <c r="C16" t="s">
        <v>25</v>
      </c>
      <c r="D16">
        <v>1.5</v>
      </c>
      <c r="E16" s="2">
        <v>8.956164383561644</v>
      </c>
      <c r="F16" s="2">
        <v>10.986301369863011</v>
      </c>
      <c r="G16" s="2">
        <v>-2.0301369863013701</v>
      </c>
      <c r="H16" s="2">
        <f t="shared" si="0"/>
        <v>2.0301369863013701</v>
      </c>
    </row>
    <row r="17" spans="1:9" x14ac:dyDescent="0.3">
      <c r="A17" t="s">
        <v>7</v>
      </c>
      <c r="B17" t="s">
        <v>27</v>
      </c>
      <c r="C17" t="s">
        <v>25</v>
      </c>
      <c r="D17">
        <v>1.5</v>
      </c>
      <c r="E17" s="2">
        <v>-0.16438356164383561</v>
      </c>
      <c r="F17" s="2">
        <v>-0.54520547945205478</v>
      </c>
      <c r="G17" s="2">
        <v>0.38082191780821922</v>
      </c>
      <c r="H17" s="2">
        <f t="shared" si="0"/>
        <v>0.38082191780821922</v>
      </c>
    </row>
    <row r="18" spans="1:9" x14ac:dyDescent="0.3">
      <c r="A18" t="s">
        <v>7</v>
      </c>
      <c r="B18" t="s">
        <v>28</v>
      </c>
      <c r="C18" t="s">
        <v>25</v>
      </c>
      <c r="D18">
        <v>1.5</v>
      </c>
      <c r="E18" s="2">
        <v>4.1890410958904107</v>
      </c>
      <c r="F18" s="2">
        <v>3.3506849315068492</v>
      </c>
      <c r="G18" s="2">
        <v>0.83835616438356153</v>
      </c>
      <c r="H18" s="2">
        <f t="shared" si="0"/>
        <v>0.83835616438356153</v>
      </c>
    </row>
    <row r="19" spans="1:9" x14ac:dyDescent="0.3">
      <c r="A19" t="s">
        <v>7</v>
      </c>
      <c r="B19" t="s">
        <v>29</v>
      </c>
      <c r="C19" t="s">
        <v>19</v>
      </c>
      <c r="D19">
        <v>1.5</v>
      </c>
      <c r="E19" s="2">
        <v>0.70136986301369864</v>
      </c>
      <c r="F19" s="2">
        <v>0.55890410958904113</v>
      </c>
      <c r="G19" s="2">
        <v>0.1424657534246575</v>
      </c>
      <c r="H19" s="2">
        <f t="shared" si="0"/>
        <v>0.1424657534246575</v>
      </c>
    </row>
    <row r="20" spans="1:9" x14ac:dyDescent="0.3">
      <c r="A20" t="s">
        <v>7</v>
      </c>
      <c r="B20" t="s">
        <v>30</v>
      </c>
      <c r="C20" t="s">
        <v>19</v>
      </c>
      <c r="D20">
        <v>1.5</v>
      </c>
      <c r="E20" s="2">
        <v>0.9945205479452055</v>
      </c>
      <c r="F20" s="2">
        <v>1.0410958904109591</v>
      </c>
      <c r="G20" s="2">
        <v>-4.6575342465753337E-2</v>
      </c>
      <c r="H20" s="2">
        <f t="shared" si="0"/>
        <v>4.6575342465753337E-2</v>
      </c>
    </row>
    <row r="21" spans="1:9" x14ac:dyDescent="0.3">
      <c r="A21" t="s">
        <v>7</v>
      </c>
      <c r="B21" t="s">
        <v>31</v>
      </c>
      <c r="C21" t="s">
        <v>19</v>
      </c>
      <c r="D21">
        <v>1.5</v>
      </c>
      <c r="E21" s="2">
        <v>1.1150684931506849</v>
      </c>
      <c r="F21" s="2">
        <v>1.112328767123288</v>
      </c>
      <c r="G21" s="2">
        <v>2.739726027397138E-3</v>
      </c>
      <c r="H21" s="2">
        <f t="shared" si="0"/>
        <v>2.739726027397138E-3</v>
      </c>
    </row>
    <row r="22" spans="1:9" x14ac:dyDescent="0.3">
      <c r="A22" t="s">
        <v>32</v>
      </c>
      <c r="B22" t="s">
        <v>33</v>
      </c>
      <c r="C22" t="s">
        <v>34</v>
      </c>
      <c r="D22">
        <v>1.5</v>
      </c>
      <c r="E22" s="2">
        <v>0.50410958904109593</v>
      </c>
      <c r="F22" s="2">
        <v>0.32054794520547952</v>
      </c>
      <c r="G22" s="2">
        <v>0.18356164383561649</v>
      </c>
      <c r="H22" s="2">
        <f t="shared" si="0"/>
        <v>0.18356164383561649</v>
      </c>
    </row>
    <row r="23" spans="1:9" x14ac:dyDescent="0.3">
      <c r="A23" t="s">
        <v>32</v>
      </c>
      <c r="B23" t="s">
        <v>35</v>
      </c>
      <c r="C23" t="s">
        <v>36</v>
      </c>
      <c r="D23">
        <v>1</v>
      </c>
      <c r="E23" s="2">
        <v>1.4986301369863011</v>
      </c>
      <c r="F23" s="2"/>
      <c r="G23" s="2"/>
      <c r="H23" s="3"/>
      <c r="I23" t="s">
        <v>92</v>
      </c>
    </row>
    <row r="24" spans="1:9" x14ac:dyDescent="0.3">
      <c r="A24" t="s">
        <v>32</v>
      </c>
      <c r="B24" t="s">
        <v>37</v>
      </c>
      <c r="C24" t="s">
        <v>38</v>
      </c>
      <c r="D24">
        <v>2</v>
      </c>
      <c r="E24" s="2">
        <v>0.36438356164383562</v>
      </c>
      <c r="F24" s="2">
        <v>0.85479452054794525</v>
      </c>
      <c r="G24" s="2">
        <v>-0.49041095890410957</v>
      </c>
      <c r="H24" s="2">
        <f t="shared" si="0"/>
        <v>0.49041095890410957</v>
      </c>
    </row>
    <row r="25" spans="1:9" x14ac:dyDescent="0.3">
      <c r="A25" t="s">
        <v>32</v>
      </c>
      <c r="B25" t="s">
        <v>39</v>
      </c>
      <c r="C25" t="s">
        <v>9</v>
      </c>
      <c r="D25">
        <v>1.5</v>
      </c>
      <c r="E25" s="2">
        <v>1.4547945205479449</v>
      </c>
      <c r="F25" s="2">
        <v>0.9178082191780822</v>
      </c>
      <c r="G25" s="2">
        <v>0.53698630136986292</v>
      </c>
      <c r="H25" s="2">
        <f t="shared" si="0"/>
        <v>0.53698630136986292</v>
      </c>
    </row>
    <row r="26" spans="1:9" x14ac:dyDescent="0.3">
      <c r="A26" t="s">
        <v>32</v>
      </c>
      <c r="B26" s="6" t="s">
        <v>40</v>
      </c>
      <c r="C26" t="s">
        <v>36</v>
      </c>
      <c r="D26">
        <v>1</v>
      </c>
      <c r="E26" s="2">
        <v>1.246575342465754</v>
      </c>
      <c r="F26" s="2">
        <v>0.9342465753424658</v>
      </c>
      <c r="G26" s="2">
        <v>0.31232876712328772</v>
      </c>
      <c r="H26" s="2">
        <f t="shared" si="0"/>
        <v>0.31232876712328772</v>
      </c>
      <c r="I26" t="s">
        <v>96</v>
      </c>
    </row>
    <row r="27" spans="1:9" x14ac:dyDescent="0.3">
      <c r="A27" t="s">
        <v>32</v>
      </c>
      <c r="B27" t="s">
        <v>41</v>
      </c>
      <c r="C27" t="s">
        <v>34</v>
      </c>
      <c r="D27">
        <v>1.5</v>
      </c>
      <c r="E27" s="2">
        <v>0.34246575342465752</v>
      </c>
      <c r="F27" s="2">
        <v>-7.6712328767123292E-2</v>
      </c>
      <c r="G27" s="2">
        <v>0.41917808219178082</v>
      </c>
      <c r="H27" s="2">
        <f t="shared" si="0"/>
        <v>0.41917808219178082</v>
      </c>
    </row>
    <row r="28" spans="1:9" x14ac:dyDescent="0.3">
      <c r="A28" t="s">
        <v>32</v>
      </c>
      <c r="B28" t="s">
        <v>42</v>
      </c>
      <c r="C28" t="s">
        <v>36</v>
      </c>
      <c r="D28">
        <v>1</v>
      </c>
      <c r="E28" s="2">
        <v>0.63835616438356169</v>
      </c>
      <c r="F28" s="2">
        <v>0.56986301369863013</v>
      </c>
      <c r="G28" s="2">
        <v>6.8493150684931559E-2</v>
      </c>
      <c r="H28" s="2">
        <f t="shared" si="0"/>
        <v>6.8493150684931559E-2</v>
      </c>
    </row>
    <row r="29" spans="1:9" x14ac:dyDescent="0.3">
      <c r="A29" t="s">
        <v>32</v>
      </c>
      <c r="B29" t="s">
        <v>43</v>
      </c>
      <c r="C29" t="s">
        <v>36</v>
      </c>
      <c r="D29">
        <v>1</v>
      </c>
      <c r="E29" s="2">
        <v>0.86849315068493149</v>
      </c>
      <c r="F29" s="2">
        <v>0.73424657534246573</v>
      </c>
      <c r="G29" s="2">
        <v>0.13424657534246581</v>
      </c>
      <c r="H29" s="2">
        <f t="shared" si="0"/>
        <v>0.13424657534246581</v>
      </c>
    </row>
    <row r="30" spans="1:9" x14ac:dyDescent="0.3">
      <c r="A30" t="s">
        <v>32</v>
      </c>
      <c r="B30" t="s">
        <v>44</v>
      </c>
      <c r="C30" t="s">
        <v>34</v>
      </c>
      <c r="D30">
        <v>1.5</v>
      </c>
      <c r="E30" s="2">
        <v>1.065753424657534</v>
      </c>
      <c r="F30" s="2">
        <v>0.80273972602739729</v>
      </c>
      <c r="G30" s="2">
        <v>0.26301369863013691</v>
      </c>
      <c r="H30" s="2">
        <f t="shared" si="0"/>
        <v>0.26301369863013691</v>
      </c>
    </row>
    <row r="31" spans="1:9" x14ac:dyDescent="0.3">
      <c r="A31" t="s">
        <v>32</v>
      </c>
      <c r="B31" t="s">
        <v>45</v>
      </c>
      <c r="C31" t="s">
        <v>34</v>
      </c>
      <c r="D31">
        <v>1.5</v>
      </c>
      <c r="E31" s="2">
        <v>1.150684931506849</v>
      </c>
      <c r="F31" s="2">
        <v>0.83013698630136989</v>
      </c>
      <c r="G31" s="2">
        <v>0.32054794520547941</v>
      </c>
      <c r="H31" s="2">
        <f t="shared" si="0"/>
        <v>0.32054794520547941</v>
      </c>
    </row>
    <row r="32" spans="1:9" x14ac:dyDescent="0.3">
      <c r="A32" t="s">
        <v>32</v>
      </c>
      <c r="B32" t="s">
        <v>46</v>
      </c>
      <c r="C32" t="s">
        <v>36</v>
      </c>
      <c r="D32">
        <v>1</v>
      </c>
      <c r="E32" s="2">
        <v>1.2273972602739729</v>
      </c>
      <c r="F32" s="2">
        <v>1.0712328767123289</v>
      </c>
      <c r="G32" s="2">
        <v>0.156164383561644</v>
      </c>
      <c r="H32" s="2">
        <f t="shared" si="0"/>
        <v>0.156164383561644</v>
      </c>
    </row>
    <row r="33" spans="1:9" x14ac:dyDescent="0.3">
      <c r="A33" t="s">
        <v>32</v>
      </c>
      <c r="B33" t="s">
        <v>47</v>
      </c>
      <c r="C33" t="s">
        <v>38</v>
      </c>
      <c r="D33">
        <v>2</v>
      </c>
      <c r="E33" s="2"/>
      <c r="F33" s="2">
        <v>18.24931506849315</v>
      </c>
      <c r="G33" s="2"/>
      <c r="H33" s="3"/>
      <c r="I33" t="s">
        <v>92</v>
      </c>
    </row>
    <row r="34" spans="1:9" x14ac:dyDescent="0.3">
      <c r="A34" t="s">
        <v>32</v>
      </c>
      <c r="B34" t="s">
        <v>48</v>
      </c>
      <c r="C34" t="s">
        <v>36</v>
      </c>
      <c r="D34">
        <v>1</v>
      </c>
      <c r="E34" s="2">
        <v>1.1917808219178081</v>
      </c>
      <c r="F34" s="2">
        <v>1.0410958904109591</v>
      </c>
      <c r="G34" s="2">
        <v>0.1506849315068495</v>
      </c>
      <c r="H34" s="2">
        <f t="shared" si="0"/>
        <v>0.1506849315068495</v>
      </c>
    </row>
    <row r="35" spans="1:9" x14ac:dyDescent="0.3">
      <c r="A35" t="s">
        <v>32</v>
      </c>
      <c r="B35" t="s">
        <v>49</v>
      </c>
      <c r="C35" t="s">
        <v>36</v>
      </c>
      <c r="D35">
        <v>1</v>
      </c>
      <c r="E35" s="2">
        <v>9.8082191780821919</v>
      </c>
      <c r="F35" s="2">
        <v>6.7041095890410958</v>
      </c>
      <c r="G35" s="2">
        <v>3.1041095890410961</v>
      </c>
      <c r="H35" s="2">
        <f t="shared" si="0"/>
        <v>3.1041095890410961</v>
      </c>
    </row>
    <row r="36" spans="1:9" x14ac:dyDescent="0.3">
      <c r="A36" t="s">
        <v>32</v>
      </c>
      <c r="B36" t="s">
        <v>50</v>
      </c>
      <c r="C36" t="s">
        <v>36</v>
      </c>
      <c r="D36">
        <v>1</v>
      </c>
      <c r="E36" s="2">
        <v>17.600000000000001</v>
      </c>
      <c r="F36" s="2">
        <v>12.947945205479449</v>
      </c>
      <c r="G36" s="2">
        <v>4.6520547945205486</v>
      </c>
      <c r="H36" s="2">
        <f t="shared" si="0"/>
        <v>4.6520547945205486</v>
      </c>
    </row>
    <row r="37" spans="1:9" x14ac:dyDescent="0.3">
      <c r="A37" t="s">
        <v>32</v>
      </c>
      <c r="B37" t="s">
        <v>51</v>
      </c>
      <c r="C37" t="s">
        <v>52</v>
      </c>
      <c r="D37">
        <v>1.5</v>
      </c>
      <c r="E37" s="2">
        <v>8.9178082191780828</v>
      </c>
      <c r="F37" s="2"/>
      <c r="G37" s="2"/>
      <c r="H37" s="3"/>
      <c r="I37" t="s">
        <v>92</v>
      </c>
    </row>
    <row r="38" spans="1:9" x14ac:dyDescent="0.3">
      <c r="A38" t="s">
        <v>32</v>
      </c>
      <c r="B38" t="s">
        <v>53</v>
      </c>
      <c r="C38" t="s">
        <v>36</v>
      </c>
      <c r="D38">
        <v>1</v>
      </c>
      <c r="E38" s="2">
        <v>3.4547945205479449</v>
      </c>
      <c r="F38" s="2">
        <v>3.8219178082191778</v>
      </c>
      <c r="G38" s="2">
        <v>-0.36712328767123292</v>
      </c>
      <c r="H38" s="2">
        <f t="shared" si="0"/>
        <v>0.36712328767123292</v>
      </c>
    </row>
    <row r="39" spans="1:9" x14ac:dyDescent="0.3">
      <c r="A39" t="s">
        <v>54</v>
      </c>
      <c r="B39" t="s">
        <v>55</v>
      </c>
      <c r="C39" t="s">
        <v>56</v>
      </c>
      <c r="D39">
        <v>1.5</v>
      </c>
      <c r="E39" s="2">
        <v>3.120547945205479</v>
      </c>
      <c r="F39" s="2">
        <v>3.2547945205479452</v>
      </c>
      <c r="G39" s="2">
        <v>-0.13424657534246581</v>
      </c>
      <c r="H39" s="2">
        <f t="shared" si="0"/>
        <v>0.13424657534246581</v>
      </c>
    </row>
    <row r="40" spans="1:9" x14ac:dyDescent="0.3">
      <c r="A40" t="s">
        <v>54</v>
      </c>
      <c r="B40" t="s">
        <v>57</v>
      </c>
      <c r="C40" t="s">
        <v>56</v>
      </c>
      <c r="D40">
        <v>1.5</v>
      </c>
      <c r="E40" s="2">
        <v>2.6520547945205482</v>
      </c>
      <c r="F40" s="2">
        <v>2.8465753424657541</v>
      </c>
      <c r="G40" s="2">
        <v>-0.19452054794520551</v>
      </c>
      <c r="H40" s="2">
        <f t="shared" si="0"/>
        <v>0.19452054794520551</v>
      </c>
    </row>
    <row r="41" spans="1:9" x14ac:dyDescent="0.3">
      <c r="A41" t="s">
        <v>54</v>
      </c>
      <c r="B41" t="s">
        <v>58</v>
      </c>
      <c r="C41" t="s">
        <v>56</v>
      </c>
      <c r="D41">
        <v>1.5</v>
      </c>
      <c r="E41" s="2">
        <v>7.7863013698630139</v>
      </c>
      <c r="F41" s="2">
        <v>6.904109589041096</v>
      </c>
      <c r="G41" s="2">
        <v>0.88219178082191796</v>
      </c>
      <c r="H41" s="2">
        <f t="shared" si="0"/>
        <v>0.88219178082191796</v>
      </c>
    </row>
    <row r="42" spans="1:9" x14ac:dyDescent="0.3">
      <c r="A42" t="s">
        <v>54</v>
      </c>
      <c r="B42" t="s">
        <v>59</v>
      </c>
      <c r="C42" t="s">
        <v>56</v>
      </c>
      <c r="D42">
        <v>1.5</v>
      </c>
      <c r="E42" s="2">
        <v>9.4739726027397264</v>
      </c>
      <c r="F42" s="2">
        <v>8.5753424657534243</v>
      </c>
      <c r="G42" s="2">
        <v>0.89863013698630212</v>
      </c>
      <c r="H42" s="2">
        <f t="shared" si="0"/>
        <v>0.89863013698630212</v>
      </c>
    </row>
    <row r="43" spans="1:9" x14ac:dyDescent="0.3">
      <c r="A43" t="s">
        <v>54</v>
      </c>
      <c r="B43" t="s">
        <v>60</v>
      </c>
      <c r="C43" t="s">
        <v>56</v>
      </c>
      <c r="D43">
        <v>1.5</v>
      </c>
      <c r="E43" s="2">
        <v>7.2301369863013702</v>
      </c>
      <c r="F43" s="2">
        <v>7.3123287671232884</v>
      </c>
      <c r="G43" s="2">
        <v>-8.2191780821917249E-2</v>
      </c>
      <c r="H43" s="2">
        <f t="shared" si="0"/>
        <v>8.2191780821917249E-2</v>
      </c>
    </row>
    <row r="44" spans="1:9" x14ac:dyDescent="0.3">
      <c r="A44" t="s">
        <v>54</v>
      </c>
      <c r="B44" t="s">
        <v>61</v>
      </c>
      <c r="C44" t="s">
        <v>56</v>
      </c>
      <c r="D44">
        <v>1.5</v>
      </c>
      <c r="E44" s="2">
        <v>11.03561643835617</v>
      </c>
      <c r="F44" s="2">
        <v>9.2191780821917817</v>
      </c>
      <c r="G44" s="2">
        <v>1.8164383561643831</v>
      </c>
      <c r="H44" s="2">
        <f t="shared" si="0"/>
        <v>1.8164383561643831</v>
      </c>
    </row>
    <row r="45" spans="1:9" x14ac:dyDescent="0.3">
      <c r="A45" t="s">
        <v>54</v>
      </c>
      <c r="B45" t="s">
        <v>62</v>
      </c>
      <c r="C45" t="s">
        <v>56</v>
      </c>
      <c r="D45">
        <v>1.5</v>
      </c>
      <c r="E45" s="2">
        <v>1.9863013698630141</v>
      </c>
      <c r="F45" s="2">
        <v>2.904109589041096</v>
      </c>
      <c r="G45" s="2">
        <v>-0.91780821917808231</v>
      </c>
      <c r="H45" s="2">
        <f t="shared" si="0"/>
        <v>0.91780821917808231</v>
      </c>
    </row>
    <row r="46" spans="1:9" x14ac:dyDescent="0.3">
      <c r="A46" t="s">
        <v>54</v>
      </c>
      <c r="B46" t="s">
        <v>63</v>
      </c>
      <c r="C46" t="s">
        <v>56</v>
      </c>
      <c r="D46">
        <v>1.5</v>
      </c>
      <c r="E46" s="2">
        <v>3.8410958904109589</v>
      </c>
      <c r="F46" s="2">
        <v>3.7808219178082192</v>
      </c>
      <c r="G46" s="2">
        <v>6.02739726027397E-2</v>
      </c>
      <c r="H46" s="2">
        <f t="shared" si="0"/>
        <v>6.02739726027397E-2</v>
      </c>
    </row>
    <row r="47" spans="1:9" x14ac:dyDescent="0.3">
      <c r="A47" t="s">
        <v>54</v>
      </c>
      <c r="B47" t="s">
        <v>64</v>
      </c>
      <c r="C47" t="s">
        <v>56</v>
      </c>
      <c r="D47">
        <v>1.5</v>
      </c>
      <c r="E47" s="2">
        <v>6.7315068493150694</v>
      </c>
      <c r="F47" s="2">
        <v>6.1479452054794521</v>
      </c>
      <c r="G47" s="2">
        <v>0.58356164383561637</v>
      </c>
      <c r="H47" s="2">
        <f t="shared" si="0"/>
        <v>0.58356164383561637</v>
      </c>
    </row>
    <row r="48" spans="1:9" x14ac:dyDescent="0.3">
      <c r="A48" t="s">
        <v>54</v>
      </c>
      <c r="B48" t="s">
        <v>65</v>
      </c>
      <c r="C48" t="s">
        <v>56</v>
      </c>
      <c r="D48">
        <v>1.5</v>
      </c>
      <c r="E48" s="2">
        <v>10.731506849315069</v>
      </c>
      <c r="F48" s="2">
        <v>9.3260273972602743</v>
      </c>
      <c r="G48" s="2">
        <v>1.4054794520547951</v>
      </c>
      <c r="H48" s="2">
        <f t="shared" si="0"/>
        <v>1.4054794520547951</v>
      </c>
    </row>
    <row r="49" spans="1:8" x14ac:dyDescent="0.3">
      <c r="A49" t="s">
        <v>54</v>
      </c>
      <c r="B49" t="s">
        <v>66</v>
      </c>
      <c r="C49" t="s">
        <v>56</v>
      </c>
      <c r="D49">
        <v>1.5</v>
      </c>
      <c r="E49" s="2">
        <v>21.32054794520548</v>
      </c>
      <c r="F49" s="2">
        <v>16.172602739726031</v>
      </c>
      <c r="G49" s="2">
        <v>5.1479452054794521</v>
      </c>
      <c r="H49" s="2">
        <f t="shared" si="0"/>
        <v>5.1479452054794521</v>
      </c>
    </row>
    <row r="50" spans="1:8" x14ac:dyDescent="0.3">
      <c r="A50" t="s">
        <v>54</v>
      </c>
      <c r="B50" t="s">
        <v>67</v>
      </c>
      <c r="C50" t="s">
        <v>56</v>
      </c>
      <c r="D50">
        <v>1.5</v>
      </c>
      <c r="E50" s="2">
        <v>5.8410958904109593</v>
      </c>
      <c r="F50" s="2">
        <v>5.0630136986301366</v>
      </c>
      <c r="G50" s="2">
        <v>0.77808219178082272</v>
      </c>
      <c r="H50" s="2">
        <f t="shared" si="0"/>
        <v>0.77808219178082272</v>
      </c>
    </row>
    <row r="51" spans="1:8" x14ac:dyDescent="0.3">
      <c r="A51" t="s">
        <v>54</v>
      </c>
      <c r="B51" t="s">
        <v>68</v>
      </c>
      <c r="C51" t="s">
        <v>56</v>
      </c>
      <c r="D51">
        <v>1.5</v>
      </c>
      <c r="E51" s="2">
        <v>3.5342465753424661</v>
      </c>
      <c r="F51" s="2">
        <v>3.668493150684931</v>
      </c>
      <c r="G51" s="2">
        <v>-0.13424657534246581</v>
      </c>
      <c r="H51" s="2">
        <f t="shared" si="0"/>
        <v>0.13424657534246581</v>
      </c>
    </row>
    <row r="52" spans="1:8" x14ac:dyDescent="0.3">
      <c r="A52" t="s">
        <v>54</v>
      </c>
      <c r="B52" t="s">
        <v>69</v>
      </c>
      <c r="C52" t="s">
        <v>56</v>
      </c>
      <c r="D52">
        <v>1.5</v>
      </c>
      <c r="E52" s="2">
        <v>5.0273972602739727</v>
      </c>
      <c r="F52" s="2">
        <v>5.0410958904109586</v>
      </c>
      <c r="G52" s="2">
        <v>-1.369863013698591E-2</v>
      </c>
      <c r="H52" s="2">
        <f t="shared" si="0"/>
        <v>1.369863013698591E-2</v>
      </c>
    </row>
    <row r="53" spans="1:8" x14ac:dyDescent="0.3">
      <c r="A53" t="s">
        <v>54</v>
      </c>
      <c r="B53" t="s">
        <v>70</v>
      </c>
      <c r="C53" t="s">
        <v>56</v>
      </c>
      <c r="D53">
        <v>1.5</v>
      </c>
      <c r="E53" s="2">
        <v>4.8356164383561646</v>
      </c>
      <c r="F53" s="2">
        <v>4.2438356164383562</v>
      </c>
      <c r="G53" s="2">
        <v>0.59178082191780845</v>
      </c>
      <c r="H53" s="2">
        <f t="shared" si="0"/>
        <v>0.59178082191780845</v>
      </c>
    </row>
    <row r="54" spans="1:8" x14ac:dyDescent="0.3">
      <c r="A54" t="s">
        <v>54</v>
      </c>
      <c r="B54" t="s">
        <v>71</v>
      </c>
      <c r="C54" t="s">
        <v>56</v>
      </c>
      <c r="D54">
        <v>1.5</v>
      </c>
      <c r="E54" s="2">
        <v>3.7753424657534249</v>
      </c>
      <c r="F54" s="2">
        <v>3.3342465753424659</v>
      </c>
      <c r="G54" s="2">
        <v>0.44109589041095848</v>
      </c>
      <c r="H54" s="2">
        <f t="shared" si="0"/>
        <v>0.44109589041095848</v>
      </c>
    </row>
    <row r="55" spans="1:8" x14ac:dyDescent="0.3">
      <c r="A55" t="s">
        <v>54</v>
      </c>
      <c r="B55" t="s">
        <v>72</v>
      </c>
      <c r="C55" t="s">
        <v>56</v>
      </c>
      <c r="D55">
        <v>1.5</v>
      </c>
      <c r="E55" s="2">
        <v>4.279452054794521</v>
      </c>
      <c r="F55" s="2">
        <v>4.2520547945205482</v>
      </c>
      <c r="G55" s="2">
        <v>2.7397260273972709E-2</v>
      </c>
      <c r="H55" s="2">
        <f t="shared" si="0"/>
        <v>2.7397260273972709E-2</v>
      </c>
    </row>
    <row r="56" spans="1:8" x14ac:dyDescent="0.3">
      <c r="A56" t="s">
        <v>54</v>
      </c>
      <c r="B56" t="s">
        <v>73</v>
      </c>
      <c r="C56" t="s">
        <v>56</v>
      </c>
      <c r="D56">
        <v>1.5</v>
      </c>
      <c r="E56" s="2">
        <v>8.1506849315068486</v>
      </c>
      <c r="F56" s="2">
        <v>7.0136986301369859</v>
      </c>
      <c r="G56" s="2">
        <v>1.1369863013698629</v>
      </c>
      <c r="H56" s="2">
        <f t="shared" si="0"/>
        <v>1.1369863013698629</v>
      </c>
    </row>
    <row r="57" spans="1:8" x14ac:dyDescent="0.3">
      <c r="A57" t="s">
        <v>54</v>
      </c>
      <c r="B57" t="s">
        <v>74</v>
      </c>
      <c r="C57" t="s">
        <v>56</v>
      </c>
      <c r="D57">
        <v>1.5</v>
      </c>
      <c r="E57" s="2">
        <v>7.4958904109589044</v>
      </c>
      <c r="F57" s="2">
        <v>8.0219178082191789</v>
      </c>
      <c r="G57" s="2">
        <v>-0.52602739726027448</v>
      </c>
      <c r="H57" s="2">
        <f t="shared" si="0"/>
        <v>0.52602739726027448</v>
      </c>
    </row>
    <row r="58" spans="1:8" x14ac:dyDescent="0.3">
      <c r="A58" t="s">
        <v>54</v>
      </c>
      <c r="B58" t="s">
        <v>75</v>
      </c>
      <c r="C58" t="s">
        <v>56</v>
      </c>
      <c r="D58">
        <v>1.5</v>
      </c>
      <c r="E58" s="2">
        <v>4.7863013698630139</v>
      </c>
      <c r="F58" s="2">
        <v>5.1534246575342468</v>
      </c>
      <c r="G58" s="2">
        <v>-0.36712328767123292</v>
      </c>
      <c r="H58" s="2">
        <f t="shared" si="0"/>
        <v>0.36712328767123292</v>
      </c>
    </row>
    <row r="59" spans="1:8" x14ac:dyDescent="0.3">
      <c r="A59" t="s">
        <v>76</v>
      </c>
      <c r="B59" t="s">
        <v>77</v>
      </c>
      <c r="C59" t="s">
        <v>56</v>
      </c>
      <c r="D59">
        <v>1.5</v>
      </c>
      <c r="E59" s="2">
        <v>12.578082191780821</v>
      </c>
      <c r="F59" s="2">
        <v>16.663013698630142</v>
      </c>
      <c r="G59" s="2">
        <v>-4.0849315068493164</v>
      </c>
      <c r="H59" s="2">
        <f t="shared" si="0"/>
        <v>4.0849315068493164</v>
      </c>
    </row>
    <row r="60" spans="1:8" x14ac:dyDescent="0.3">
      <c r="A60" t="s">
        <v>76</v>
      </c>
      <c r="B60" s="7" t="s">
        <v>78</v>
      </c>
      <c r="C60" t="s">
        <v>56</v>
      </c>
      <c r="D60">
        <v>1.5</v>
      </c>
      <c r="E60" s="2">
        <v>3.45</v>
      </c>
      <c r="F60" s="2">
        <v>3.4</v>
      </c>
      <c r="G60" s="2">
        <v>-0.25753424657534252</v>
      </c>
      <c r="H60" s="2">
        <f t="shared" si="0"/>
        <v>0.25753424657534252</v>
      </c>
    </row>
    <row r="61" spans="1:8" x14ac:dyDescent="0.3">
      <c r="A61" t="s">
        <v>76</v>
      </c>
      <c r="B61" t="s">
        <v>79</v>
      </c>
      <c r="C61" t="s">
        <v>56</v>
      </c>
      <c r="D61">
        <v>1.5</v>
      </c>
      <c r="E61" s="2">
        <v>2.1643835616438358</v>
      </c>
      <c r="F61" s="2">
        <v>1.813698630136986</v>
      </c>
      <c r="G61" s="2">
        <v>0.35068493150684937</v>
      </c>
      <c r="H61" s="2">
        <f t="shared" si="0"/>
        <v>0.35068493150684937</v>
      </c>
    </row>
    <row r="62" spans="1:8" x14ac:dyDescent="0.3">
      <c r="A62" t="s">
        <v>76</v>
      </c>
      <c r="B62" t="s">
        <v>80</v>
      </c>
      <c r="C62" t="s">
        <v>56</v>
      </c>
      <c r="D62">
        <v>1.5</v>
      </c>
      <c r="E62" s="2">
        <v>2.9917808219178079</v>
      </c>
      <c r="F62" s="2">
        <v>2.6821917808219178</v>
      </c>
      <c r="G62" s="2">
        <v>0.30958904109589058</v>
      </c>
      <c r="H62" s="2">
        <f t="shared" si="0"/>
        <v>0.30958904109589058</v>
      </c>
    </row>
    <row r="63" spans="1:8" x14ac:dyDescent="0.3">
      <c r="A63" t="s">
        <v>76</v>
      </c>
      <c r="B63" s="7" t="s">
        <v>81</v>
      </c>
      <c r="C63" t="s">
        <v>56</v>
      </c>
      <c r="D63">
        <v>1.5</v>
      </c>
      <c r="E63" s="2">
        <v>4.83</v>
      </c>
      <c r="F63" s="2">
        <v>4.33</v>
      </c>
      <c r="G63" s="2">
        <v>1.424657534246575</v>
      </c>
      <c r="H63" s="2">
        <f t="shared" si="0"/>
        <v>1.424657534246575</v>
      </c>
    </row>
    <row r="64" spans="1:8" x14ac:dyDescent="0.3">
      <c r="A64" t="s">
        <v>76</v>
      </c>
      <c r="B64" s="7" t="s">
        <v>82</v>
      </c>
      <c r="C64" t="s">
        <v>56</v>
      </c>
      <c r="D64">
        <v>1.5</v>
      </c>
      <c r="E64" s="2">
        <v>2.85</v>
      </c>
      <c r="F64" s="2">
        <v>3.23</v>
      </c>
      <c r="G64" s="2">
        <v>1.424657534246575</v>
      </c>
      <c r="H64" s="2">
        <f t="shared" si="0"/>
        <v>1.424657534246575</v>
      </c>
    </row>
    <row r="65" spans="1:10" ht="57.6" x14ac:dyDescent="0.3">
      <c r="A65" t="s">
        <v>76</v>
      </c>
      <c r="B65" s="6" t="s">
        <v>83</v>
      </c>
      <c r="C65" t="s">
        <v>56</v>
      </c>
      <c r="D65">
        <v>1.5</v>
      </c>
      <c r="E65" s="2"/>
      <c r="F65" s="2">
        <v>-7.9698630136986299</v>
      </c>
      <c r="G65" s="2"/>
      <c r="H65" s="3"/>
      <c r="I65" t="s">
        <v>92</v>
      </c>
      <c r="J65" s="5" t="s">
        <v>97</v>
      </c>
    </row>
    <row r="66" spans="1:10" x14ac:dyDescent="0.3">
      <c r="A66" t="s">
        <v>76</v>
      </c>
      <c r="B66" t="s">
        <v>84</v>
      </c>
      <c r="C66" t="s">
        <v>56</v>
      </c>
      <c r="D66">
        <v>1.5</v>
      </c>
      <c r="E66" s="2">
        <v>6.8219178082191778</v>
      </c>
      <c r="F66" s="2">
        <v>6.7424657534246579</v>
      </c>
      <c r="G66" s="2">
        <v>7.9452054794519889E-2</v>
      </c>
      <c r="H66" s="2">
        <f t="shared" si="0"/>
        <v>7.9452054794519889E-2</v>
      </c>
    </row>
    <row r="67" spans="1:10" x14ac:dyDescent="0.3">
      <c r="A67" t="s">
        <v>76</v>
      </c>
      <c r="B67" t="s">
        <v>85</v>
      </c>
      <c r="C67" t="s">
        <v>56</v>
      </c>
      <c r="D67">
        <v>1.5</v>
      </c>
      <c r="E67" s="2">
        <v>3.131506849315068</v>
      </c>
      <c r="F67" s="2">
        <v>2.6739726027397261</v>
      </c>
      <c r="G67" s="2">
        <v>0.45753424657534231</v>
      </c>
      <c r="H67" s="2">
        <f t="shared" ref="H67:H70" si="1">ABS(G67)</f>
        <v>0.45753424657534231</v>
      </c>
    </row>
    <row r="68" spans="1:10" x14ac:dyDescent="0.3">
      <c r="A68" t="s">
        <v>86</v>
      </c>
      <c r="B68" t="s">
        <v>87</v>
      </c>
      <c r="C68" t="s">
        <v>56</v>
      </c>
      <c r="D68">
        <v>1.5</v>
      </c>
      <c r="E68" s="2">
        <v>5.8547945205479452</v>
      </c>
      <c r="F68" s="2">
        <v>4.9726027397260273</v>
      </c>
      <c r="G68" s="2">
        <v>0.88219178082191796</v>
      </c>
      <c r="H68" s="2">
        <f t="shared" si="1"/>
        <v>0.88219178082191796</v>
      </c>
    </row>
    <row r="69" spans="1:10" x14ac:dyDescent="0.3">
      <c r="A69" t="s">
        <v>86</v>
      </c>
      <c r="B69" t="s">
        <v>88</v>
      </c>
      <c r="C69" t="s">
        <v>56</v>
      </c>
      <c r="D69">
        <v>1.5</v>
      </c>
      <c r="E69" s="2"/>
      <c r="F69" s="2"/>
      <c r="G69" s="2"/>
      <c r="H69" s="3"/>
      <c r="I69" t="s">
        <v>93</v>
      </c>
    </row>
    <row r="70" spans="1:10" x14ac:dyDescent="0.3">
      <c r="A70" t="s">
        <v>86</v>
      </c>
      <c r="B70" t="s">
        <v>89</v>
      </c>
      <c r="C70" t="s">
        <v>56</v>
      </c>
      <c r="D70">
        <v>1.5</v>
      </c>
      <c r="E70" s="2">
        <v>2.065753424657534</v>
      </c>
      <c r="F70" s="2">
        <v>1.904109589041096</v>
      </c>
      <c r="G70" s="2">
        <v>0.1616438356164385</v>
      </c>
      <c r="H70" s="2">
        <f t="shared" si="1"/>
        <v>0.1616438356164385</v>
      </c>
    </row>
    <row r="71" spans="1:10" ht="28.8" x14ac:dyDescent="0.3">
      <c r="D71" s="5" t="s">
        <v>91</v>
      </c>
      <c r="E71" s="4">
        <f>15/COUNT(E2:E70)</f>
        <v>0.22727272727272727</v>
      </c>
      <c r="F71" s="4">
        <f>17/COUNT(F2:F70)</f>
        <v>0.26153846153846155</v>
      </c>
      <c r="G71" s="2"/>
      <c r="H71" s="2"/>
    </row>
    <row r="72" spans="1:10" ht="28.8" x14ac:dyDescent="0.3">
      <c r="D72" s="5" t="s">
        <v>91</v>
      </c>
      <c r="E72" s="4">
        <f>1-E71</f>
        <v>0.77272727272727271</v>
      </c>
      <c r="F72" s="4">
        <f>1-F71</f>
        <v>0.7384615384615385</v>
      </c>
    </row>
  </sheetData>
  <conditionalFormatting sqref="H2:H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G70">
    <cfRule type="containsBlanks" dxfId="5" priority="1">
      <formula>LEN(TRIM(D2))=0</formula>
    </cfRule>
  </conditionalFormatting>
  <conditionalFormatting sqref="E2:E70">
    <cfRule type="expression" dxfId="4" priority="5">
      <formula>$E2:$E70&lt;$D2:$D70</formula>
    </cfRule>
  </conditionalFormatting>
  <conditionalFormatting sqref="F2:F70">
    <cfRule type="expression" dxfId="3" priority="2">
      <formula>$F2:$F70&lt;$D2:$D70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2021-05-10T02:37:39Z</dcterms:created>
  <dcterms:modified xsi:type="dcterms:W3CDTF">2021-05-10T15:56:37Z</dcterms:modified>
</cp:coreProperties>
</file>