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QL Programs" sheetId="2" r:id="rId2"/>
    <sheet name="SQL Script Categories" sheetId="3" r:id="rId3"/>
    <sheet name="UNKNOWN SQL Category" sheetId="4" r:id="rId4"/>
    <sheet name="SQL Subjob Info" sheetId="5" r:id="rId5"/>
    <sheet name="SQL Special Patterns" sheetId="6" r:id="rId6"/>
    <sheet name="Functions" sheetId="7" r:id="rId7"/>
    <sheet name="Functions by Script" sheetId="8" r:id="rId8"/>
    <sheet name="Scripts Functions Xref" sheetId="9" r:id="rId9"/>
    <sheet name="Referenced Objects" sheetId="10" r:id="rId10"/>
    <sheet name="Program-Object Xref" sheetId="11" r:id="rId11"/>
    <sheet name="RAW_PROGRAM_OBJECT_XREF" sheetId="12" r:id="rId12"/>
    <sheet name="RAW_PROGRAM_PARAM_LIST" sheetId="13" r:id="rId13"/>
    <sheet name="SQL Data Types" sheetId="14" r:id="rId14"/>
  </sheets>
  <definedNames>
    <definedName name="_xlnm._FilterDatabase" localSheetId="6" hidden="1">'Functions'!$A$1:$B$7</definedName>
    <definedName name="_xlnm._FilterDatabase" localSheetId="10" hidden="1">'Program-Object Xref'!$A$1:$C$15</definedName>
    <definedName name="_xlnm._FilterDatabase" localSheetId="11" hidden="1">'RAW_PROGRAM_OBJECT_XREF'!$A$1:$D$9</definedName>
    <definedName name="_xlnm._FilterDatabase" localSheetId="12" hidden="1">'RAW_PROGRAM_PARAM_LIST'!$A$1:$C$2</definedName>
    <definedName name="_xlnm._FilterDatabase" localSheetId="9" hidden="1">'Referenced Objects'!$A$1:$G$3</definedName>
    <definedName name="_xlnm._FilterDatabase" localSheetId="13" hidden="1">'SQL Data Types'!$A$1:$B$5</definedName>
    <definedName name="_xlnm._FilterDatabase" localSheetId="1" hidden="1">'SQL Programs'!$A$1:$L$15</definedName>
    <definedName name="_xlnm._FilterDatabase" localSheetId="2" hidden="1">'SQL Script Categories'!$A$1:$B$12</definedName>
    <definedName name="_xlnm._FilterDatabase" localSheetId="5" hidden="1">'SQL Special Patterns'!$A$1:$E$1</definedName>
    <definedName name="_xlnm._FilterDatabase" localSheetId="4" hidden="1">'SQL Subjob Info'!$A$1:$D$3</definedName>
    <definedName name="_xlnm._FilterDatabase" localSheetId="3" hidden="1">'UNKNOWN SQL Category'!$A$1:$B$9</definedName>
  </definedNames>
  <calcPr calcId="124519" fullCalcOnLoad="1"/>
</workbook>
</file>

<file path=xl/sharedStrings.xml><?xml version="1.0" encoding="utf-8"?>
<sst xmlns="http://schemas.openxmlformats.org/spreadsheetml/2006/main" count="347" uniqueCount="200">
  <si>
    <t>Run date/time: 2025-06-24 05:14:44</t>
  </si>
  <si>
    <t>Code Base Details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</si>
  <si>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</si>
  <si>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</si>
  <si>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</si>
  <si>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</si>
  <si>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</si>
  <si>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</si>
  <si>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</si>
  <si>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</si>
  <si>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</si>
  <si>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</si>
  <si>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</si>
  <si>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</si>
  <si>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</si>
  <si>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</si>
  <si>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</si>
  <si>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MLOAD Scripts</t>
  </si>
  <si>
    <t>Total FLOAD Scripts</t>
  </si>
  <si>
    <t>Total Lines of Code</t>
  </si>
  <si>
    <t>Total Duplicated SQL Items</t>
  </si>
  <si>
    <t>Analyzer Version: 5.6.4 Build 20250530</t>
  </si>
  <si>
    <t>Command Line Options:</t>
  </si>
  <si>
    <t>Option</t>
  </si>
  <si>
    <t>Value</t>
  </si>
  <si>
    <t>-E</t>
  </si>
  <si>
    <t>-F</t>
  </si>
  <si>
    <t>-d</t>
  </si>
  <si>
    <t>/workspaces/codespaces-blank/snowflake/input</t>
  </si>
  <si>
    <t>-e</t>
  </si>
  <si>
    <t>-r</t>
  </si>
  <si>
    <t>/workspaces/codespaces-blank/snowflake/analysis/snowflake-inventory.xlsx</t>
  </si>
  <si>
    <t>-t</t>
  </si>
  <si>
    <t>SQL</t>
  </si>
  <si>
    <t>Analyzer run duration:</t>
  </si>
  <si>
    <t>0h, 0m, 0s</t>
  </si>
  <si>
    <t>Program Name</t>
  </si>
  <si>
    <t>Source File</t>
  </si>
  <si>
    <t>Included</t>
  </si>
  <si>
    <t>Line Count</t>
  </si>
  <si>
    <t>Complexity</t>
  </si>
  <si>
    <t>Statement Count</t>
  </si>
  <si>
    <t>Procedure And Function Counts</t>
  </si>
  <si>
    <t>Script Category</t>
  </si>
  <si>
    <t>Categorization Metrics</t>
  </si>
  <si>
    <t>Legacy Checksum</t>
  </si>
  <si>
    <t>Checksum Extended</t>
  </si>
  <si>
    <t>Script Type</t>
  </si>
  <si>
    <t>10_dynamic_table_employee_changes.sql</t>
  </si>
  <si>
    <t>/workspaces/codespaces-blank/snowflake/input/10_dynamic_table_employee_changes.sql</t>
  </si>
  <si>
    <t>YES</t>
  </si>
  <si>
    <t>LOW</t>
  </si>
  <si>
    <t>TABLE_DDL_AS_SELECT</t>
  </si>
  <si>
    <t>Total Statement count: 1, Conventional Statement count: 1, Simple Statement count: 0, Pivot functions: 0, XML functions: 0, Loops: 0, Medium category breaks: 0, High category breaks: 0</t>
  </si>
  <si>
    <t>37A37F22CA5AD1C5FACC25645E55055A</t>
  </si>
  <si>
    <t>2984a92b2581d30c01de7d59475cdd6fdc29eb82991fd4d896bfb743cd7b1da21774c30a7915130180bab3f2fc8068c13eb55511ff16dfc8309098636720d798269df0be83ef9bff0631736077f9cf4bc84d83302e3a7eaaedcacbdff1352da3</t>
  </si>
  <si>
    <t>11_snowpark_python_example.sql</t>
  </si>
  <si>
    <t>/workspaces/codespaces-blank/snowflake/input/11_snowpark_python_example.sql</t>
  </si>
  <si>
    <t>UNKNOWN</t>
  </si>
  <si>
    <t>6619AE391A18F47FE232B66386A577E0</t>
  </si>
  <si>
    <t>c1fa9ad603494e29b1b0d81887dcc7ea516230b7edb9586a6f0972a6a9501b991774c30a7915130180bab3f2fc8068c13eb55511ff16dfc8bbdce91bcb68e03ed183a84b022c69179d5c140ccc55d9b2f08d4086a4e599f7</t>
  </si>
  <si>
    <t>12_external_table_employee_data.sql</t>
  </si>
  <si>
    <t>/workspaces/codespaces-blank/snowflake/input/12_external_table_employee_data.sql</t>
  </si>
  <si>
    <t>UNKNOWN,VAR_ASSIGNMENT</t>
  </si>
  <si>
    <t>Total Statement count: 2, Conventional Statement count: 2, Simple Statement count: 0, Pivot functions: 0, XML functions: 0, Loops: 0, Medium category breaks: 0, High category breaks: 0</t>
  </si>
  <si>
    <t>B3BA557421F75F9DE8B7063833B38BD0</t>
  </si>
  <si>
    <t>11770fd826362b26b70f14b71dcd738183845a7eeed7eec79ad9e62f72be17001774c30a7915130180bab3f2fc8068c13eb55511ff16dfc89164959e2a9fac85f555c08189925fb0686ded58d16ea54183b4afe057c4eb26205d2a1061bef0ea</t>
  </si>
  <si>
    <t>13_masking_policy_salary.sql</t>
  </si>
  <si>
    <t>/workspaces/codespaces-blank/snowflake/input/13_masking_policy_salary.sql</t>
  </si>
  <si>
    <t>ALTER_TABLE,UNKNOWN</t>
  </si>
  <si>
    <t>2DFAADFA924851286078BEC48CF25D38</t>
  </si>
  <si>
    <t>f7ce96845a998b9e6852c050ce82a97cd8e9738479f5f61fa5fc76311dc990431774c30a7915130180bab3f2fc8068c13eb55511ff16dfc8fcb008bee860b573ca920bdd0358bdeb7af27227b64dbd6c756cc3caa88e041a</t>
  </si>
  <si>
    <t>14_tag_classification.sql</t>
  </si>
  <si>
    <t>/workspaces/codespaces-blank/snowflake/input/14_tag_classification.sql</t>
  </si>
  <si>
    <t>2785E58536E46E56A1FFC9235C1CCA1F</t>
  </si>
  <si>
    <t>ad8876ef67d0247124e538b9d1351b458f4847f81df7a547339766e0608684a31774c30a7915130180bab3f2fc8068c13eb55511ff16dfc87c154504a9965cf41b79ed35baf4ec08e66cb3f48f5ea455d7498eb35771e652</t>
  </si>
  <si>
    <t>1_ddl_create_table.sql</t>
  </si>
  <si>
    <t>/workspaces/codespaces-blank/snowflake/input/1_ddl_create_table.sql</t>
  </si>
  <si>
    <t>TABLE_DDL</t>
  </si>
  <si>
    <t>5C39EE306948845A81EEDA495D686146</t>
  </si>
  <si>
    <t>899c4c5998edef28391ef341a2358436a7b64b26f341a9e7f9f629bf7b6498351774c30a7915130180bab3f2fc8068c13eb55511ff16dfc8d7c8653693cd2c691dcfb8be4eafa90ee9043930a5e83080</t>
  </si>
  <si>
    <t>2_dml_insert_data.sql</t>
  </si>
  <si>
    <t>/workspaces/codespaces-blank/snowflake/input/2_dml_insert_data.sql</t>
  </si>
  <si>
    <t>INSERT_INTO</t>
  </si>
  <si>
    <t>Total Statement count: 1, Conventional Statement count: 0, Simple Statement count: 1, Pivot functions: 0, XML functions: 0, Loops: 0, Medium category breaks: 0, High category breaks: 0</t>
  </si>
  <si>
    <t>FEDF17118591EA91A2C1450F37F8301D</t>
  </si>
  <si>
    <t>35477e3140597e19a62ad805a745594bf85633c3a018f3eec18b27c47d1c18371774c30a7915130180bab3f2fc8068c13eb55511ff16dfc828ecbef6ce78e0d684d8106ca700046f07369ea72c266a39</t>
  </si>
  <si>
    <t>3_udf_get_full_name.sql</t>
  </si>
  <si>
    <t>/workspaces/codespaces-blank/snowflake/input/3_udf_get_full_name.sql</t>
  </si>
  <si>
    <t>PROGRAM_DECLARATION</t>
  </si>
  <si>
    <t>49D612284CB3D5BA2673E8E4F8BCD7FE</t>
  </si>
  <si>
    <t>de1bb6174d3d347e5a25646ff069fc73a44255e9350ab338fc5ae423d60c83d81774c30a7915130180bab3f2fc8068c1a7bf90f3d86a967f60e2bca06ea1c3d4fa22b61801cd4e277f67d73c722aa382eb91626df0d17f9c</t>
  </si>
  <si>
    <t>ETL</t>
  </si>
  <si>
    <t>4_stored_procedure_give_bonus.sql</t>
  </si>
  <si>
    <t>/workspaces/codespaces-blank/snowflake/input/4_stored_procedure_give_bonus.sql</t>
  </si>
  <si>
    <t>CREATE_PROCEDURE,RETURN,UNKNOWN</t>
  </si>
  <si>
    <t>Total Statement count: 4, Conventional Statement count: 4, Simple Statement count: 0, Pivot functions: 0, XML functions: 0, Loops: 0, Medium category breaks: 0, High category breaks: 0</t>
  </si>
  <si>
    <t>D49174A28535E5F84A497A4709C47565</t>
  </si>
  <si>
    <t>8342dba99cee9d83dc71a9544bbd8246b3c8749fce3fd3d3b345ff277a9060431774c30a7915130180bab3f2fc8068c1a7bf90f3d86a967ff9383d7622bc5e51c445e0cc60b88b69709c8e498ac4ec82c888e6f41fd8d425d7498eb35771e652</t>
  </si>
  <si>
    <t>5_view_active_employees.sql</t>
  </si>
  <si>
    <t>/workspaces/codespaces-blank/snowflake/input/5_view_active_employees.sql</t>
  </si>
  <si>
    <t>CREATE_VIEW</t>
  </si>
  <si>
    <t>6137D3FFD6F50AEA3944C84085275445</t>
  </si>
  <si>
    <t>23dafef5ab067060ac115847ff10791d4a7ff76cd61c8b71340f8ae71e9272f81774c30a7915130180bab3f2fc8068c13eb55511ff16dfc866047e7ee51eff3f0e4696c5c62f46afbfb1472a39adc7fb7e8c58c7bd597f6f</t>
  </si>
  <si>
    <t>6_materialized_view_dept_summary.sql</t>
  </si>
  <si>
    <t>/workspaces/codespaces-blank/snowflake/input/6_materialized_view_dept_summary.sql</t>
  </si>
  <si>
    <t>22A159C9EB32083C965FDE4490E59FF2</t>
  </si>
  <si>
    <t>a35949577fb3746f6cf5a1213dd94f7083273ad1dfa827ea2644c344364e6baa1774c30a7915130180bab3f2fc8068c13eb55511ff16dfc891c421345c1ae204a55e14b0647acc32c59830eb031105a0097f3473cf9679be756cc3caa88e041a</t>
  </si>
  <si>
    <t>7_sequence_employee_seq.sql</t>
  </si>
  <si>
    <t>/workspaces/codespaces-blank/snowflake/input/7_sequence_employee_seq.sql</t>
  </si>
  <si>
    <t>CREATE_SEQUENCE</t>
  </si>
  <si>
    <t>3CB04E9D1A0F71904C43DC519D44E870</t>
  </si>
  <si>
    <t>de1db257ef3e2e1cb6b2100a531ff9648f9b6e89c5f77da462c2b54d3d93c9281774c30a7915130180bab3f2fc8068c13eb55511ff16dfc846473cb547647a2f61b3ba2ec1c9aee4e5457dd3d6d786a3ec160e065256e44f</t>
  </si>
  <si>
    <t>8_stream_employee_stream.sql</t>
  </si>
  <si>
    <t>/workspaces/codespaces-blank/snowflake/input/8_stream_employee_stream.sql</t>
  </si>
  <si>
    <t>4B2E70C0D737692765112FEC29027EAF</t>
  </si>
  <si>
    <t>6d36626c3f22628bc4400d179366834b5f21f94f0bf2275f4cde53a78afe4c441774c30a7915130180bab3f2fc8068c13eb55511ff16dfc8236a89dc4d66d757cbd00da374f52d0169a36a8db4c9f1f5f66822284f5a814a</t>
  </si>
  <si>
    <t>9_task_daily_bonus.sql</t>
  </si>
  <si>
    <t>/workspaces/codespaces-blank/snowflake/input/9_task_daily_bonus.sql</t>
  </si>
  <si>
    <t>4183FEE4DD14D27F4E008018C5DED2D5</t>
  </si>
  <si>
    <t>b1793564ad394cd3b89f58634a4ff3d91db31a0b12ba6711f83f7d4adbad6b011774c30a7915130180bab3f2fc8068c13eb55511ff16dfc835899df8b1c5bb75eb1c48c118d0ddaaac65311d6bd2d5b6</t>
  </si>
  <si>
    <t>SQL Script Categories</t>
  </si>
  <si>
    <t># of Occurrences</t>
  </si>
  <si>
    <t>ALTER_TABLE</t>
  </si>
  <si>
    <t>CREATE_PROCEDURE</t>
  </si>
  <si>
    <t>RETURN</t>
  </si>
  <si>
    <t>VAR_ASSIGNMENT</t>
  </si>
  <si>
    <t>SQL unknown category scripts</t>
  </si>
  <si>
    <t xml:space="preserve">CREATE OR REPLACE EXTERNAL TABLE ext_employee_data (     first_name STRING,     last_name STRING,   </t>
  </si>
  <si>
    <t>CREATE OR REPLACE MASKING POLICY mask_salary AS (val NUMBER) RETURNS NUMBER -&gt;   CASE     WHEN CURRE</t>
  </si>
  <si>
    <t>CREATE OR REPLACE MATERIALIZED VIEW dept_salary_summary AS SELECT department, COUNT(*) AS total_empl</t>
  </si>
  <si>
    <t>CREATE OR REPLACE STREAM employee_stream ON TABLE employee;</t>
  </si>
  <si>
    <t>CREATE OR REPLACE TAG classification COMMENT = 'Data Classification';</t>
  </si>
  <si>
    <t xml:space="preserve">CREATE OR REPLACE TASK daily_bonus_task   WAREHOUSE = my_wh   SCHEDULE = 'USING CRON 0 0 * * * UTC' </t>
  </si>
  <si>
    <t>END;</t>
  </si>
  <si>
    <t>import snowflake.snowpark as snowpark  def main(session: snowpark.Session):     df = session.table("</t>
  </si>
  <si>
    <t>Job Complexity Categorization</t>
  </si>
  <si>
    <t>Procedure or Function</t>
  </si>
  <si>
    <t>MEDIUM</t>
  </si>
  <si>
    <t>COMPLEX</t>
  </si>
  <si>
    <t>VERY_COMPLEX</t>
  </si>
  <si>
    <t>Parent Item</t>
  </si>
  <si>
    <t>Child Item</t>
  </si>
  <si>
    <t>Parent Type</t>
  </si>
  <si>
    <t>Child Type</t>
  </si>
  <si>
    <t>4_stored_procedure_give_bonus</t>
  </si>
  <si>
    <t>give_bonus</t>
  </si>
  <si>
    <t>PROCEDURE</t>
  </si>
  <si>
    <t>9_task_daily_bonus</t>
  </si>
  <si>
    <t>SCRIPT</t>
  </si>
  <si>
    <t>Name</t>
  </si>
  <si>
    <t>Pattern Type</t>
  </si>
  <si>
    <t>Source Node</t>
  </si>
  <si>
    <t>Target Node</t>
  </si>
  <si>
    <t>Additional Info</t>
  </si>
  <si>
    <t>Function</t>
  </si>
  <si>
    <t># of Calls</t>
  </si>
  <si>
    <t>NUMBER</t>
  </si>
  <si>
    <t>MAIN</t>
  </si>
  <si>
    <t>AVG</t>
  </si>
  <si>
    <t>COUNT</t>
  </si>
  <si>
    <t>GIVE_BONUS</t>
  </si>
  <si>
    <t>CURRENT_ROLE</t>
  </si>
  <si>
    <t>Script</t>
  </si>
  <si>
    <t>OBJECT</t>
  </si>
  <si>
    <t>CREATE</t>
  </si>
  <si>
    <t>READ</t>
  </si>
  <si>
    <t>WRITE</t>
  </si>
  <si>
    <t>DROP</t>
  </si>
  <si>
    <t>TRUNCATE</t>
  </si>
  <si>
    <t>TABLE_VARIABLE</t>
  </si>
  <si>
    <t>employee</t>
  </si>
  <si>
    <t>employee_stream</t>
  </si>
  <si>
    <t>READ: 1</t>
  </si>
  <si>
    <t>WRITE: 1</t>
  </si>
  <si>
    <t>CREATE: 1</t>
  </si>
  <si>
    <t>Program</t>
  </si>
  <si>
    <t>Object</t>
  </si>
  <si>
    <t>Operation</t>
  </si>
  <si>
    <t>Count</t>
  </si>
  <si>
    <t>Parameter Name</t>
  </si>
  <si>
    <t>@my_stage</t>
  </si>
  <si>
    <t>DDL DataType</t>
  </si>
  <si>
    <t>DATE</t>
  </si>
  <si>
    <t>INT AUTOINCREMENT</t>
  </si>
  <si>
    <t>STRING</t>
  </si>
  <si>
    <t>Worksheet Index</t>
  </si>
  <si>
    <t>Summary</t>
  </si>
  <si>
    <t>SQL Programs</t>
  </si>
  <si>
    <t>UNKNOWN SQL Category</t>
  </si>
  <si>
    <t>SQL Subjob Info</t>
  </si>
  <si>
    <t>SQL Special Patterns</t>
  </si>
  <si>
    <t>Functions</t>
  </si>
  <si>
    <t>Functions by Script</t>
  </si>
  <si>
    <t>Scripts Functions Xref</t>
  </si>
  <si>
    <t>Referenced Objects</t>
  </si>
  <si>
    <t>Program-Object Xref</t>
  </si>
  <si>
    <t>RAW_PROGRAM_OBJECT_XREF</t>
  </si>
  <si>
    <t>RAW_PROGRAM_PARAM_LIST</t>
  </si>
  <si>
    <t>SQL Data Types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</si>
</sst>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0</v>
      </c>
      <c r="B1" s="1"/>
      <c r="D1" s="2" t="s">
        <v>186</v>
      </c>
      <c r="E1" s="2" t="s">
        <v>21</v>
      </c>
      <c r="F1" s="2"/>
    </row>
    <row r="2" spans="1:6">
      <c r="D2" s="3" t="s">
        <v>187</v>
      </c>
      <c r="E2" s="2" t="s">
        <v>22</v>
      </c>
      <c r="F2" s="2"/>
    </row>
    <row r="3" spans="1:6">
      <c r="A3" s="4" t="s">
        <v>1</v>
      </c>
      <c r="B3" s="4"/>
      <c r="D3" s="3" t="s">
        <v>188</v>
      </c>
      <c r="E3" s="2" t="s">
        <v>23</v>
      </c>
      <c r="F3" s="2" t="s">
        <v>24</v>
      </c>
    </row>
    <row r="4" spans="1:6">
      <c r="A4" s="1" t="s">
        <v>2</v>
      </c>
      <c r="B4" s="5">
        <v>14</v>
      </c>
      <c r="D4" s="3" t="s">
        <v>121</v>
      </c>
      <c r="E4" s="2" t="s">
        <v>25</v>
      </c>
      <c r="F4" s="6"/>
    </row>
    <row r="5" spans="1:6">
      <c r="A5" s="1" t="s">
        <v>3</v>
      </c>
      <c r="B5" s="5">
        <v>14</v>
      </c>
      <c r="D5" s="3" t="s">
        <v>189</v>
      </c>
      <c r="E5" s="2" t="s">
        <v>26</v>
      </c>
      <c r="F5" s="6">
        <v>1000000000000</v>
      </c>
    </row>
    <row r="6" spans="1:6">
      <c r="A6" s="1" t="s">
        <v>4</v>
      </c>
      <c r="B6" s="5">
        <v>1</v>
      </c>
      <c r="D6" s="3" t="s">
        <v>190</v>
      </c>
      <c r="E6" s="2" t="s">
        <v>27</v>
      </c>
      <c r="F6" s="6" t="s">
        <v>28</v>
      </c>
    </row>
    <row r="7" spans="1:6">
      <c r="A7" s="1" t="s">
        <v>5</v>
      </c>
      <c r="B7" s="5">
        <v>0</v>
      </c>
      <c r="D7" s="3" t="s">
        <v>191</v>
      </c>
      <c r="E7" s="2" t="s">
        <v>29</v>
      </c>
      <c r="F7" s="6">
        <v>1</v>
      </c>
    </row>
    <row r="8" spans="1:6">
      <c r="A8" s="1" t="s">
        <v>6</v>
      </c>
      <c r="B8" s="5">
        <v>1</v>
      </c>
      <c r="D8" s="3" t="s">
        <v>192</v>
      </c>
      <c r="E8" s="2" t="s">
        <v>30</v>
      </c>
      <c r="F8" s="6" t="s">
        <v>31</v>
      </c>
    </row>
    <row r="9" spans="1:6">
      <c r="A9" s="1" t="s">
        <v>7</v>
      </c>
      <c r="B9" s="5">
        <v>1</v>
      </c>
      <c r="D9" s="3" t="s">
        <v>193</v>
      </c>
      <c r="E9" s="2" t="s">
        <v>32</v>
      </c>
      <c r="F9" s="6" t="s">
        <v>33</v>
      </c>
    </row>
    <row r="10" spans="1:6">
      <c r="A10" s="1" t="s">
        <v>8</v>
      </c>
      <c r="B10" s="5">
        <v>1</v>
      </c>
      <c r="D10" s="3" t="s">
        <v>194</v>
      </c>
      <c r="E10" s="2" t="s">
        <v>34</v>
      </c>
    </row>
    <row r="11" spans="1:6">
      <c r="A11" s="1" t="s">
        <v>9</v>
      </c>
      <c r="B11" s="5">
        <v>0</v>
      </c>
      <c r="D11" s="3" t="s">
        <v>195</v>
      </c>
      <c r="E11" s="6" t="s">
        <v>35</v>
      </c>
    </row>
    <row r="12" spans="1:6">
      <c r="A12" s="1" t="s">
        <v>10</v>
      </c>
      <c r="B12" s="5">
        <v>0</v>
      </c>
      <c r="D12" s="3" t="s">
        <v>196</v>
      </c>
    </row>
    <row r="13" spans="1:6">
      <c r="A13" s="1" t="s">
        <v>11</v>
      </c>
      <c r="B13" s="5">
        <v>1</v>
      </c>
      <c r="D13" s="3" t="s">
        <v>197</v>
      </c>
    </row>
    <row r="14" spans="1:6">
      <c r="A14" s="1" t="s">
        <v>12</v>
      </c>
      <c r="B14" s="5">
        <v>1</v>
      </c>
      <c r="D14" s="3" t="s">
        <v>198</v>
      </c>
    </row>
    <row r="15" spans="1:6">
      <c r="A15" s="1" t="s">
        <v>13</v>
      </c>
      <c r="B15" s="5">
        <v>0</v>
      </c>
      <c r="D15" s="3" t="s">
        <v>199</v>
      </c>
    </row>
    <row r="16" spans="1:6">
      <c r="A16" s="1" t="s">
        <v>14</v>
      </c>
      <c r="B16" s="5">
        <v>0</v>
      </c>
    </row>
    <row r="17" spans="1:3">
      <c r="A17" s="1" t="s">
        <v>15</v>
      </c>
      <c r="B17" s="5">
        <v>0</v>
      </c>
    </row>
    <row r="18" spans="1:3">
      <c r="A18" s="1" t="s">
        <v>16</v>
      </c>
      <c r="B18" s="5">
        <v>0</v>
      </c>
    </row>
    <row r="19" spans="1:3">
      <c r="A19" s="1" t="s">
        <v>17</v>
      </c>
      <c r="B19" s="5">
        <v>0</v>
      </c>
    </row>
    <row r="20" spans="1:3">
      <c r="A20" s="1" t="s">
        <v>18</v>
      </c>
      <c r="B20" s="5">
        <v>0</v>
      </c>
    </row>
    <row r="21" spans="1:3">
      <c r="A21" s="1" t="s">
        <v>19</v>
      </c>
      <c r="B21" s="5">
        <v>91</v>
      </c>
    </row>
    <row r="22" spans="1:3">
      <c r="A22" s="1" t="s">
        <v>20</v>
      </c>
      <c r="B22" s="5">
        <v>0</v>
      </c>
    </row>
    <row r="24" spans="1:3">
      <c r="A24" s="4" t="s">
        <v>33</v>
      </c>
      <c r="B24" s="4"/>
      <c r="C24" s="4" t="s">
        <v>92</v>
      </c>
    </row>
    <row r="25" spans="1:3">
      <c r="A25" s="4" t="s">
        <v>136</v>
      </c>
      <c r="B25" s="4"/>
      <c r="C25" s="4" t="s">
        <v>137</v>
      </c>
    </row>
    <row r="26" spans="1:3">
      <c r="A26" s="1" t="s">
        <v>51</v>
      </c>
      <c r="B26" s="5">
        <f>COUNTIFS('SQL Programs'!E:E,"LOW",'SQL Programs'!C:C,"YES",'SQL Programs'!L:L,"SQL")</f>
        <v>0</v>
      </c>
      <c r="C26" s="5">
        <f>SUMIFS('SQL Programs'!G:G,'SQL Programs'!E:E,"LOW",'SQL Programs'!C:C,"YES",'SQL Programs'!L:L,"ETL")</f>
        <v>0</v>
      </c>
    </row>
    <row r="27" spans="1:3">
      <c r="A27" s="1" t="s">
        <v>138</v>
      </c>
      <c r="B27" s="5">
        <f>COUNTIFS('SQL Programs'!E:E,"MEDIUM",'SQL Programs'!C:C,"YES",'SQL Programs'!L:L,"SQL")</f>
        <v>0</v>
      </c>
      <c r="C27" s="5">
        <f>SUMIFS('SQL Programs'!G:G,'SQL Programs'!E:E,"MEDIUM",'SQL Programs'!C:C,"YES",'SQL Programs'!L:L,"ETL")</f>
        <v>0</v>
      </c>
    </row>
    <row r="28" spans="1:3">
      <c r="A28" s="1" t="s">
        <v>139</v>
      </c>
      <c r="B28" s="5">
        <f>COUNTIFS('SQL Programs'!E:E,"COMPLEX",'SQL Programs'!C:C,"YES",'SQL Programs'!L:L,"SQL")</f>
        <v>0</v>
      </c>
      <c r="C28" s="5">
        <f>SUMIFS('SQL Programs'!G:G,'SQL Programs'!E:E,"COMPLEX",'SQL Programs'!C:C,"YES",'SQL Programs'!L:L,"ETL")</f>
        <v>0</v>
      </c>
    </row>
    <row r="29" spans="1:3">
      <c r="A29" s="1" t="s">
        <v>140</v>
      </c>
      <c r="B29" s="5">
        <f>COUNTIFS('SQL Programs'!E:E,"VERY_COMPLEX",'SQL Programs'!C:C,"YES",'SQL Programs'!L:L,"SQL")</f>
        <v>0</v>
      </c>
      <c r="C29" s="5">
        <f>SUMIFS('SQL Programs'!G:G,'SQL Programs'!E:E,"VERY_COMPLEX",'SQL Programs'!C:C,"YES",'SQL Programs'!L:L,"ETL")</f>
        <v>0</v>
      </c>
    </row>
  </sheetData>
  <mergeCells count="6">
    <mergeCell ref="A1:B1"/>
    <mergeCell ref="A3:B3"/>
    <mergeCell ref="E1:F1"/>
    <mergeCell ref="E2:F2"/>
    <mergeCell ref="A24:B24"/>
    <mergeCell ref="A25:B25"/>
  </mergeCells>
  <hyperlinks>
    <hyperlink ref="D2" location="'Summary'!A1" display="Summary"/>
    <hyperlink ref="D3" location="'SQL Programs'!A1" display="SQL Programs"/>
    <hyperlink ref="D4" location="'SQL Script Categories'!A1" display="SQL Script Categories"/>
    <hyperlink ref="D5" location="'UNKNOWN SQL Category'!A1" display="UNKNOWN SQL Category"/>
    <hyperlink ref="D6" location="'SQL Subjob Info'!A1" display="SQL Subjob Info"/>
    <hyperlink ref="D7" location="'SQL Special Patterns'!A1" display="SQL Special Patterns"/>
    <hyperlink ref="D8" location="'Functions'!A1" display="Functions"/>
    <hyperlink ref="D9" location="'Functions by Script'!A1" display="Functions by Script"/>
    <hyperlink ref="D10" location="'Scripts Functions Xref'!A1" display="Scripts Functions Xref"/>
    <hyperlink ref="D11" location="'Referenced Objects'!A1" display="Referenced Objects"/>
    <hyperlink ref="D12" location="'Program-Object Xref'!A1" display="Program-Object Xref"/>
    <hyperlink ref="D13" location="'RAW_PROGRAM_OBJECT_XREF'!A1" display="RAW_PROGRAM_OBJECT_XREF"/>
    <hyperlink ref="D14" location="'RAW_PROGRAM_PARAM_LIST'!A1" display="RAW_PROGRAM_PARAM_LIST"/>
    <hyperlink ref="D15" location="'SQL Data Types'!A1" display="SQL Data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</cols>
  <sheetData>
    <row r="1" spans="1:7">
      <c r="A1" s="7" t="s">
        <v>164</v>
      </c>
      <c r="B1" s="7" t="s">
        <v>165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</row>
    <row r="2" spans="1:7">
      <c r="A2" s="6" t="s">
        <v>171</v>
      </c>
      <c r="B2" s="8">
        <v>1</v>
      </c>
      <c r="C2" s="8">
        <v>2</v>
      </c>
      <c r="D2" s="8">
        <v>4</v>
      </c>
    </row>
    <row r="3" spans="1:7">
      <c r="A3" s="6" t="s">
        <v>172</v>
      </c>
      <c r="C3" s="8">
        <v>1</v>
      </c>
    </row>
  </sheetData>
  <autoFilter ref="A1:G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30.7109375" customWidth="1"/>
    <col min="3" max="3" width="30.7109375" customWidth="1"/>
  </cols>
  <sheetData>
    <row r="1" spans="1:3">
      <c r="B1" s="7" t="s">
        <v>171</v>
      </c>
      <c r="C1" s="7" t="s">
        <v>172</v>
      </c>
    </row>
    <row r="2" spans="1:3">
      <c r="A2" s="2" t="s">
        <v>49</v>
      </c>
      <c r="C2" s="8" t="s">
        <v>173</v>
      </c>
    </row>
    <row r="3" spans="1:3">
      <c r="A3" s="2" t="s">
        <v>57</v>
      </c>
    </row>
    <row r="4" spans="1:3">
      <c r="A4" s="2" t="s">
        <v>62</v>
      </c>
    </row>
    <row r="5" spans="1:3">
      <c r="A5" s="2" t="s">
        <v>68</v>
      </c>
      <c r="B5" s="8" t="s">
        <v>174</v>
      </c>
    </row>
    <row r="6" spans="1:3">
      <c r="A6" s="2" t="s">
        <v>73</v>
      </c>
      <c r="B6" s="8" t="s">
        <v>174</v>
      </c>
    </row>
    <row r="7" spans="1:3">
      <c r="A7" s="2" t="s">
        <v>77</v>
      </c>
      <c r="B7" s="8" t="s">
        <v>175</v>
      </c>
    </row>
    <row r="8" spans="1:3">
      <c r="A8" s="2" t="s">
        <v>82</v>
      </c>
      <c r="B8" s="8" t="s">
        <v>174</v>
      </c>
    </row>
    <row r="9" spans="1:3">
      <c r="A9" s="2" t="s">
        <v>88</v>
      </c>
    </row>
    <row r="10" spans="1:3">
      <c r="A10" s="2" t="s">
        <v>94</v>
      </c>
      <c r="B10" s="8" t="s">
        <v>174</v>
      </c>
    </row>
    <row r="11" spans="1:3">
      <c r="A11" s="2" t="s">
        <v>100</v>
      </c>
      <c r="B11" s="8" t="s">
        <v>173</v>
      </c>
    </row>
    <row r="12" spans="1:3">
      <c r="A12" s="2" t="s">
        <v>105</v>
      </c>
      <c r="B12" s="8" t="s">
        <v>173</v>
      </c>
    </row>
    <row r="13" spans="1:3">
      <c r="A13" s="2" t="s">
        <v>109</v>
      </c>
    </row>
    <row r="14" spans="1:3">
      <c r="A14" s="2" t="s">
        <v>114</v>
      </c>
    </row>
    <row r="15" spans="1:3">
      <c r="A15" s="2" t="s">
        <v>118</v>
      </c>
    </row>
  </sheetData>
  <autoFilter ref="A1:C1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7" t="s">
        <v>176</v>
      </c>
      <c r="B1" s="7" t="s">
        <v>177</v>
      </c>
      <c r="C1" s="7" t="s">
        <v>178</v>
      </c>
      <c r="D1" s="7" t="s">
        <v>179</v>
      </c>
    </row>
    <row r="2" spans="1:4">
      <c r="A2" s="6" t="s">
        <v>49</v>
      </c>
      <c r="B2" s="6" t="s">
        <v>172</v>
      </c>
      <c r="C2" s="6" t="s">
        <v>166</v>
      </c>
      <c r="D2" s="6">
        <v>1</v>
      </c>
    </row>
    <row r="3" spans="1:4">
      <c r="A3" s="6" t="s">
        <v>68</v>
      </c>
      <c r="B3" s="6" t="s">
        <v>171</v>
      </c>
      <c r="C3" s="6" t="s">
        <v>167</v>
      </c>
      <c r="D3" s="6">
        <v>1</v>
      </c>
    </row>
    <row r="4" spans="1:4">
      <c r="A4" s="6" t="s">
        <v>73</v>
      </c>
      <c r="B4" s="6" t="s">
        <v>171</v>
      </c>
      <c r="C4" s="6" t="s">
        <v>167</v>
      </c>
      <c r="D4" s="6">
        <v>1</v>
      </c>
    </row>
    <row r="5" spans="1:4">
      <c r="A5" s="6" t="s">
        <v>77</v>
      </c>
      <c r="B5" s="6" t="s">
        <v>171</v>
      </c>
      <c r="C5" s="6" t="s">
        <v>165</v>
      </c>
      <c r="D5" s="6">
        <v>1</v>
      </c>
    </row>
    <row r="6" spans="1:4">
      <c r="A6" s="6" t="s">
        <v>82</v>
      </c>
      <c r="B6" s="6" t="s">
        <v>171</v>
      </c>
      <c r="C6" s="6" t="s">
        <v>167</v>
      </c>
      <c r="D6" s="6">
        <v>1</v>
      </c>
    </row>
    <row r="7" spans="1:4">
      <c r="A7" s="6" t="s">
        <v>94</v>
      </c>
      <c r="B7" s="6" t="s">
        <v>171</v>
      </c>
      <c r="C7" s="6" t="s">
        <v>167</v>
      </c>
      <c r="D7" s="6">
        <v>1</v>
      </c>
    </row>
    <row r="8" spans="1:4">
      <c r="A8" s="6" t="s">
        <v>100</v>
      </c>
      <c r="B8" s="6" t="s">
        <v>171</v>
      </c>
      <c r="C8" s="6" t="s">
        <v>166</v>
      </c>
      <c r="D8" s="6">
        <v>1</v>
      </c>
    </row>
    <row r="9" spans="1:4">
      <c r="A9" s="6" t="s">
        <v>105</v>
      </c>
      <c r="B9" s="6" t="s">
        <v>171</v>
      </c>
      <c r="C9" s="6" t="s">
        <v>166</v>
      </c>
      <c r="D9" s="6">
        <v>1</v>
      </c>
    </row>
  </sheetData>
  <autoFilter ref="A1:D9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1" width="30.7109375" customWidth="1"/>
    <col min="2" max="2" width="30.7109375" customWidth="1"/>
    <col min="3" max="3" width="30.7109375" customWidth="1"/>
  </cols>
  <sheetData>
    <row r="1" spans="1:3">
      <c r="A1" s="7" t="s">
        <v>176</v>
      </c>
      <c r="B1" s="7" t="s">
        <v>180</v>
      </c>
      <c r="C1" s="7" t="s">
        <v>179</v>
      </c>
    </row>
    <row r="2" spans="1:3">
      <c r="A2" s="6" t="s">
        <v>62</v>
      </c>
      <c r="B2" s="6" t="s">
        <v>181</v>
      </c>
      <c r="C2" s="6">
        <v>1</v>
      </c>
    </row>
  </sheetData>
  <autoFilter ref="A1:C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30.7109375" customWidth="1"/>
  </cols>
  <sheetData>
    <row r="1" spans="1:2">
      <c r="A1" s="2" t="s">
        <v>182</v>
      </c>
      <c r="B1" s="2" t="s">
        <v>122</v>
      </c>
    </row>
    <row r="2" spans="1:2">
      <c r="A2" s="6" t="s">
        <v>183</v>
      </c>
      <c r="B2" s="6">
        <v>1</v>
      </c>
    </row>
    <row r="3" spans="1:2">
      <c r="A3" s="6" t="s">
        <v>184</v>
      </c>
      <c r="B3" s="6">
        <v>1</v>
      </c>
    </row>
    <row r="4" spans="1:2">
      <c r="A4" s="6" t="s">
        <v>157</v>
      </c>
      <c r="B4" s="6">
        <v>1</v>
      </c>
    </row>
    <row r="5" spans="1:2">
      <c r="A5" s="6" t="s">
        <v>185</v>
      </c>
      <c r="B5" s="6">
        <v>6</v>
      </c>
    </row>
  </sheetData>
  <autoFilter ref="A1:B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30.7109375" customWidth="1"/>
    <col min="3" max="3" width="10.7109375" customWidth="1"/>
    <col min="4" max="4" width="10.7109375" customWidth="1"/>
    <col min="5" max="5" width="15.7109375" customWidth="1"/>
    <col min="6" max="6" width="15.7109375" customWidth="1"/>
    <col min="7" max="7" width="25.7109375" customWidth="1"/>
    <col min="8" max="8" width="30.7109375" customWidth="1"/>
    <col min="9" max="9" width="100.7109375" customWidth="1"/>
    <col min="10" max="10" width="100.7109375" customWidth="1"/>
    <col min="11" max="11" width="100.7109375" customWidth="1"/>
    <col min="12" max="12" width="30.7109375" customWidth="1"/>
  </cols>
  <sheetData>
    <row r="1" spans="1:1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</row>
    <row r="2" spans="1:12">
      <c r="A2" s="6" t="s">
        <v>48</v>
      </c>
      <c r="B2" s="6" t="s">
        <v>49</v>
      </c>
      <c r="C2" s="6" t="s">
        <v>50</v>
      </c>
      <c r="D2" s="6">
        <v>6</v>
      </c>
      <c r="E2" s="6" t="s">
        <v>51</v>
      </c>
      <c r="F2" s="6">
        <v>1</v>
      </c>
      <c r="G2" s="6">
        <v>0</v>
      </c>
      <c r="H2" s="6" t="s">
        <v>52</v>
      </c>
      <c r="I2" s="6" t="s">
        <v>53</v>
      </c>
      <c r="J2" s="6" t="s">
        <v>54</v>
      </c>
      <c r="K2" s="6" t="s">
        <v>55</v>
      </c>
      <c r="L2" s="6" t="s">
        <v>33</v>
      </c>
    </row>
    <row r="3" spans="1:12">
      <c r="A3" s="6" t="s">
        <v>56</v>
      </c>
      <c r="B3" s="6" t="s">
        <v>57</v>
      </c>
      <c r="C3" s="6" t="s">
        <v>50</v>
      </c>
      <c r="D3" s="6">
        <v>8</v>
      </c>
      <c r="E3" s="6" t="s">
        <v>51</v>
      </c>
      <c r="F3" s="6">
        <v>1</v>
      </c>
      <c r="G3" s="6">
        <v>0</v>
      </c>
      <c r="H3" s="6" t="s">
        <v>58</v>
      </c>
      <c r="I3" s="6" t="s">
        <v>53</v>
      </c>
      <c r="J3" s="6" t="s">
        <v>59</v>
      </c>
      <c r="K3" s="6" t="s">
        <v>60</v>
      </c>
      <c r="L3" s="6" t="s">
        <v>33</v>
      </c>
    </row>
    <row r="4" spans="1:12">
      <c r="A4" s="6" t="s">
        <v>61</v>
      </c>
      <c r="B4" s="6" t="s">
        <v>62</v>
      </c>
      <c r="C4" s="6" t="s">
        <v>50</v>
      </c>
      <c r="D4" s="6">
        <v>9</v>
      </c>
      <c r="E4" s="6" t="s">
        <v>51</v>
      </c>
      <c r="F4" s="6">
        <v>2</v>
      </c>
      <c r="G4" s="6">
        <v>0</v>
      </c>
      <c r="H4" s="6" t="s">
        <v>63</v>
      </c>
      <c r="I4" s="6" t="s">
        <v>64</v>
      </c>
      <c r="J4" s="6" t="s">
        <v>65</v>
      </c>
      <c r="K4" s="6" t="s">
        <v>66</v>
      </c>
      <c r="L4" s="6" t="s">
        <v>33</v>
      </c>
    </row>
    <row r="5" spans="1:12">
      <c r="A5" s="6" t="s">
        <v>67</v>
      </c>
      <c r="B5" s="6" t="s">
        <v>68</v>
      </c>
      <c r="C5" s="6" t="s">
        <v>50</v>
      </c>
      <c r="D5" s="6">
        <v>9</v>
      </c>
      <c r="E5" s="6" t="s">
        <v>51</v>
      </c>
      <c r="F5" s="6">
        <v>2</v>
      </c>
      <c r="G5" s="6">
        <v>0</v>
      </c>
      <c r="H5" s="6" t="s">
        <v>69</v>
      </c>
      <c r="I5" s="6" t="s">
        <v>64</v>
      </c>
      <c r="J5" s="6" t="s">
        <v>70</v>
      </c>
      <c r="K5" s="6" t="s">
        <v>71</v>
      </c>
      <c r="L5" s="6" t="s">
        <v>33</v>
      </c>
    </row>
    <row r="6" spans="1:12">
      <c r="A6" s="6" t="s">
        <v>72</v>
      </c>
      <c r="B6" s="6" t="s">
        <v>73</v>
      </c>
      <c r="C6" s="6" t="s">
        <v>50</v>
      </c>
      <c r="D6" s="6">
        <v>5</v>
      </c>
      <c r="E6" s="6" t="s">
        <v>51</v>
      </c>
      <c r="F6" s="6">
        <v>2</v>
      </c>
      <c r="G6" s="6">
        <v>0</v>
      </c>
      <c r="H6" s="6" t="s">
        <v>69</v>
      </c>
      <c r="I6" s="6" t="s">
        <v>64</v>
      </c>
      <c r="J6" s="6" t="s">
        <v>74</v>
      </c>
      <c r="K6" s="6" t="s">
        <v>75</v>
      </c>
      <c r="L6" s="6" t="s">
        <v>33</v>
      </c>
    </row>
    <row r="7" spans="1:12">
      <c r="A7" s="6" t="s">
        <v>76</v>
      </c>
      <c r="B7" s="6" t="s">
        <v>77</v>
      </c>
      <c r="C7" s="6" t="s">
        <v>50</v>
      </c>
      <c r="D7" s="6">
        <v>9</v>
      </c>
      <c r="E7" s="6" t="s">
        <v>51</v>
      </c>
      <c r="F7" s="6">
        <v>1</v>
      </c>
      <c r="G7" s="6">
        <v>0</v>
      </c>
      <c r="H7" s="6" t="s">
        <v>78</v>
      </c>
      <c r="I7" s="6" t="s">
        <v>53</v>
      </c>
      <c r="J7" s="6" t="s">
        <v>79</v>
      </c>
      <c r="K7" s="6" t="s">
        <v>80</v>
      </c>
      <c r="L7" s="6" t="s">
        <v>33</v>
      </c>
    </row>
    <row r="8" spans="1:12">
      <c r="A8" s="6" t="s">
        <v>81</v>
      </c>
      <c r="B8" s="6" t="s">
        <v>82</v>
      </c>
      <c r="C8" s="6" t="s">
        <v>50</v>
      </c>
      <c r="D8" s="6">
        <v>3</v>
      </c>
      <c r="E8" s="6" t="s">
        <v>51</v>
      </c>
      <c r="F8" s="6">
        <v>1</v>
      </c>
      <c r="G8" s="6">
        <v>0</v>
      </c>
      <c r="H8" s="6" t="s">
        <v>83</v>
      </c>
      <c r="I8" s="6" t="s">
        <v>84</v>
      </c>
      <c r="J8" s="6" t="s">
        <v>85</v>
      </c>
      <c r="K8" s="6" t="s">
        <v>86</v>
      </c>
      <c r="L8" s="6" t="s">
        <v>33</v>
      </c>
    </row>
    <row r="9" spans="1:12">
      <c r="A9" s="6" t="s">
        <v>87</v>
      </c>
      <c r="B9" s="6" t="s">
        <v>88</v>
      </c>
      <c r="C9" s="6" t="s">
        <v>50</v>
      </c>
      <c r="D9" s="6">
        <v>8</v>
      </c>
      <c r="E9" s="6" t="s">
        <v>51</v>
      </c>
      <c r="F9" s="6">
        <v>1</v>
      </c>
      <c r="G9" s="6">
        <v>1</v>
      </c>
      <c r="H9" s="6" t="s">
        <v>89</v>
      </c>
      <c r="I9" s="6" t="s">
        <v>53</v>
      </c>
      <c r="J9" s="6" t="s">
        <v>90</v>
      </c>
      <c r="K9" s="6" t="s">
        <v>91</v>
      </c>
      <c r="L9" s="6" t="s">
        <v>92</v>
      </c>
    </row>
    <row r="10" spans="1:12">
      <c r="A10" s="6" t="s">
        <v>93</v>
      </c>
      <c r="B10" s="6" t="s">
        <v>94</v>
      </c>
      <c r="C10" s="6" t="s">
        <v>50</v>
      </c>
      <c r="D10" s="6">
        <v>14</v>
      </c>
      <c r="E10" s="6" t="s">
        <v>51</v>
      </c>
      <c r="F10" s="6">
        <v>4</v>
      </c>
      <c r="G10" s="6">
        <v>1</v>
      </c>
      <c r="H10" s="6" t="s">
        <v>95</v>
      </c>
      <c r="I10" s="6" t="s">
        <v>96</v>
      </c>
      <c r="J10" s="6" t="s">
        <v>97</v>
      </c>
      <c r="K10" s="6" t="s">
        <v>98</v>
      </c>
      <c r="L10" s="6" t="s">
        <v>92</v>
      </c>
    </row>
    <row r="11" spans="1:12">
      <c r="A11" s="6" t="s">
        <v>99</v>
      </c>
      <c r="B11" s="6" t="s">
        <v>100</v>
      </c>
      <c r="C11" s="6" t="s">
        <v>50</v>
      </c>
      <c r="D11" s="6">
        <v>5</v>
      </c>
      <c r="E11" s="6" t="s">
        <v>51</v>
      </c>
      <c r="F11" s="6">
        <v>1</v>
      </c>
      <c r="G11" s="6">
        <v>0</v>
      </c>
      <c r="H11" s="6" t="s">
        <v>101</v>
      </c>
      <c r="I11" s="6" t="s">
        <v>53</v>
      </c>
      <c r="J11" s="6" t="s">
        <v>102</v>
      </c>
      <c r="K11" s="6" t="s">
        <v>103</v>
      </c>
      <c r="L11" s="6" t="s">
        <v>33</v>
      </c>
    </row>
    <row r="12" spans="1:12">
      <c r="A12" s="6" t="s">
        <v>104</v>
      </c>
      <c r="B12" s="6" t="s">
        <v>105</v>
      </c>
      <c r="C12" s="6" t="s">
        <v>50</v>
      </c>
      <c r="D12" s="6">
        <v>5</v>
      </c>
      <c r="E12" s="6" t="s">
        <v>51</v>
      </c>
      <c r="F12" s="6">
        <v>1</v>
      </c>
      <c r="G12" s="6">
        <v>0</v>
      </c>
      <c r="H12" s="6" t="s">
        <v>58</v>
      </c>
      <c r="I12" s="6" t="s">
        <v>53</v>
      </c>
      <c r="J12" s="6" t="s">
        <v>106</v>
      </c>
      <c r="K12" s="6" t="s">
        <v>107</v>
      </c>
      <c r="L12" s="6" t="s">
        <v>33</v>
      </c>
    </row>
    <row r="13" spans="1:12">
      <c r="A13" s="6" t="s">
        <v>108</v>
      </c>
      <c r="B13" s="6" t="s">
        <v>109</v>
      </c>
      <c r="C13" s="6" t="s">
        <v>50</v>
      </c>
      <c r="D13" s="6">
        <v>2</v>
      </c>
      <c r="E13" s="6" t="s">
        <v>51</v>
      </c>
      <c r="F13" s="6">
        <v>1</v>
      </c>
      <c r="G13" s="6">
        <v>0</v>
      </c>
      <c r="H13" s="6" t="s">
        <v>110</v>
      </c>
      <c r="I13" s="6" t="s">
        <v>53</v>
      </c>
      <c r="J13" s="6" t="s">
        <v>111</v>
      </c>
      <c r="K13" s="6" t="s">
        <v>112</v>
      </c>
      <c r="L13" s="6" t="s">
        <v>33</v>
      </c>
    </row>
    <row r="14" spans="1:12">
      <c r="A14" s="6" t="s">
        <v>113</v>
      </c>
      <c r="B14" s="6" t="s">
        <v>114</v>
      </c>
      <c r="C14" s="6" t="s">
        <v>50</v>
      </c>
      <c r="D14" s="6">
        <v>2</v>
      </c>
      <c r="E14" s="6" t="s">
        <v>51</v>
      </c>
      <c r="F14" s="6">
        <v>1</v>
      </c>
      <c r="G14" s="6">
        <v>0</v>
      </c>
      <c r="H14" s="6" t="s">
        <v>58</v>
      </c>
      <c r="I14" s="6" t="s">
        <v>53</v>
      </c>
      <c r="J14" s="6" t="s">
        <v>115</v>
      </c>
      <c r="K14" s="6" t="s">
        <v>116</v>
      </c>
      <c r="L14" s="6" t="s">
        <v>33</v>
      </c>
    </row>
    <row r="15" spans="1:12">
      <c r="A15" s="6" t="s">
        <v>117</v>
      </c>
      <c r="B15" s="6" t="s">
        <v>118</v>
      </c>
      <c r="C15" s="6" t="s">
        <v>50</v>
      </c>
      <c r="D15" s="6">
        <v>6</v>
      </c>
      <c r="E15" s="6" t="s">
        <v>51</v>
      </c>
      <c r="F15" s="6">
        <v>1</v>
      </c>
      <c r="G15" s="6">
        <v>0</v>
      </c>
      <c r="H15" s="6" t="s">
        <v>58</v>
      </c>
      <c r="I15" s="6" t="s">
        <v>53</v>
      </c>
      <c r="J15" s="6" t="s">
        <v>119</v>
      </c>
      <c r="K15" s="6" t="s">
        <v>120</v>
      </c>
      <c r="L15" s="6" t="s">
        <v>33</v>
      </c>
    </row>
  </sheetData>
  <autoFilter ref="A1:L15"/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121</v>
      </c>
      <c r="B1" s="2" t="s">
        <v>122</v>
      </c>
    </row>
    <row r="2" spans="1:2">
      <c r="A2" s="6" t="s">
        <v>123</v>
      </c>
      <c r="B2" s="6">
        <v>2</v>
      </c>
    </row>
    <row r="3" spans="1:2">
      <c r="A3" s="6" t="s">
        <v>124</v>
      </c>
      <c r="B3" s="6">
        <v>1</v>
      </c>
    </row>
    <row r="4" spans="1:2">
      <c r="A4" s="6" t="s">
        <v>110</v>
      </c>
      <c r="B4" s="6">
        <v>1</v>
      </c>
    </row>
    <row r="5" spans="1:2">
      <c r="A5" s="6" t="s">
        <v>101</v>
      </c>
      <c r="B5" s="6">
        <v>1</v>
      </c>
    </row>
    <row r="6" spans="1:2">
      <c r="A6" s="6" t="s">
        <v>83</v>
      </c>
      <c r="B6" s="6">
        <v>1</v>
      </c>
    </row>
    <row r="7" spans="1:2">
      <c r="A7" s="6" t="s">
        <v>89</v>
      </c>
      <c r="B7" s="6">
        <v>1</v>
      </c>
    </row>
    <row r="8" spans="1:2">
      <c r="A8" s="6" t="s">
        <v>125</v>
      </c>
      <c r="B8" s="6">
        <v>1</v>
      </c>
    </row>
    <row r="9" spans="1:2">
      <c r="A9" s="6" t="s">
        <v>78</v>
      </c>
      <c r="B9" s="6">
        <v>1</v>
      </c>
    </row>
    <row r="10" spans="1:2">
      <c r="A10" s="6" t="s">
        <v>52</v>
      </c>
      <c r="B10" s="6">
        <v>1</v>
      </c>
    </row>
    <row r="11" spans="1:2">
      <c r="A11" s="6" t="s">
        <v>58</v>
      </c>
      <c r="B11" s="6">
        <v>8</v>
      </c>
    </row>
    <row r="12" spans="1:2">
      <c r="A12" s="6" t="s">
        <v>126</v>
      </c>
      <c r="B12" s="6">
        <v>1</v>
      </c>
    </row>
  </sheetData>
  <autoFilter ref="A1:B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2" t="s">
        <v>127</v>
      </c>
      <c r="B1" s="2" t="s">
        <v>122</v>
      </c>
    </row>
    <row r="2" spans="1:2">
      <c r="A2" s="6" t="s">
        <v>128</v>
      </c>
      <c r="B2" s="6">
        <v>1</v>
      </c>
    </row>
    <row r="3" spans="1:2">
      <c r="A3" s="6" t="s">
        <v>129</v>
      </c>
      <c r="B3" s="6">
        <v>1</v>
      </c>
    </row>
    <row r="4" spans="1:2">
      <c r="A4" s="6" t="s">
        <v>130</v>
      </c>
      <c r="B4" s="6">
        <v>1</v>
      </c>
    </row>
    <row r="5" spans="1:2">
      <c r="A5" s="6" t="s">
        <v>131</v>
      </c>
      <c r="B5" s="6">
        <v>1</v>
      </c>
    </row>
    <row r="6" spans="1:2">
      <c r="A6" s="6" t="s">
        <v>132</v>
      </c>
      <c r="B6" s="6">
        <v>1</v>
      </c>
    </row>
    <row r="7" spans="1:2">
      <c r="A7" s="6" t="s">
        <v>133</v>
      </c>
      <c r="B7" s="6">
        <v>1</v>
      </c>
    </row>
    <row r="8" spans="1:2">
      <c r="A8" s="6" t="s">
        <v>134</v>
      </c>
      <c r="B8" s="6">
        <v>1</v>
      </c>
    </row>
    <row r="9" spans="1:2">
      <c r="A9" s="6" t="s">
        <v>135</v>
      </c>
      <c r="B9" s="6">
        <v>1</v>
      </c>
    </row>
  </sheetData>
  <autoFilter ref="A1:B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50.7109375" customWidth="1"/>
    <col min="3" max="3" width="15.7109375" customWidth="1"/>
    <col min="4" max="4" width="15.7109375" customWidth="1"/>
  </cols>
  <sheetData>
    <row r="1" spans="1:4">
      <c r="A1" s="2" t="s">
        <v>141</v>
      </c>
      <c r="B1" s="2" t="s">
        <v>142</v>
      </c>
      <c r="C1" s="2" t="s">
        <v>143</v>
      </c>
      <c r="D1" s="2" t="s">
        <v>144</v>
      </c>
    </row>
    <row r="2" spans="1:4">
      <c r="A2" s="6" t="s">
        <v>145</v>
      </c>
      <c r="B2" s="6" t="s">
        <v>146</v>
      </c>
      <c r="C2" s="6" t="s">
        <v>147</v>
      </c>
      <c r="D2" s="6" t="s">
        <v>147</v>
      </c>
    </row>
    <row r="3" spans="1:4">
      <c r="A3" s="6" t="s">
        <v>148</v>
      </c>
      <c r="B3" s="6" t="s">
        <v>146</v>
      </c>
      <c r="C3" s="6" t="s">
        <v>149</v>
      </c>
      <c r="D3" s="6" t="s">
        <v>147</v>
      </c>
    </row>
  </sheetData>
  <autoFilter ref="A1:D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3" width="30.7109375" customWidth="1"/>
    <col min="4" max="4" width="30.7109375" customWidth="1"/>
    <col min="5" max="5" width="20.7109375" customWidth="1"/>
  </cols>
  <sheetData>
    <row r="1" spans="1:5">
      <c r="A1" s="2" t="s">
        <v>150</v>
      </c>
      <c r="B1" s="2" t="s">
        <v>151</v>
      </c>
      <c r="C1" s="2" t="s">
        <v>152</v>
      </c>
      <c r="D1" s="2" t="s">
        <v>153</v>
      </c>
      <c r="E1" s="2" t="s">
        <v>154</v>
      </c>
    </row>
  </sheetData>
  <autoFilter ref="A1:E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155</v>
      </c>
      <c r="B1" s="2" t="s">
        <v>156</v>
      </c>
    </row>
    <row r="2" spans="1:2">
      <c r="A2" s="6" t="s">
        <v>157</v>
      </c>
      <c r="B2" s="6">
        <v>2</v>
      </c>
    </row>
    <row r="3" spans="1:2">
      <c r="A3" s="6" t="s">
        <v>158</v>
      </c>
      <c r="B3" s="6">
        <v>1</v>
      </c>
    </row>
    <row r="4" spans="1:2">
      <c r="A4" s="6" t="s">
        <v>159</v>
      </c>
      <c r="B4" s="6">
        <v>1</v>
      </c>
    </row>
    <row r="5" spans="1:2">
      <c r="A5" s="6" t="s">
        <v>160</v>
      </c>
      <c r="B5" s="6">
        <v>1</v>
      </c>
    </row>
    <row r="6" spans="1:2">
      <c r="A6" s="6" t="s">
        <v>161</v>
      </c>
      <c r="B6" s="6">
        <v>1</v>
      </c>
    </row>
    <row r="7" spans="1:2">
      <c r="A7" s="6" t="s">
        <v>162</v>
      </c>
      <c r="B7" s="6">
        <v>1</v>
      </c>
    </row>
  </sheetData>
  <autoFilter ref="A1:B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70.7109375" customWidth="1"/>
    <col min="2" max="2" width="40.7109375" customWidth="1"/>
    <col min="3" max="3" width="10.7109375" customWidth="1"/>
  </cols>
  <sheetData>
    <row r="1" spans="1:3">
      <c r="A1" s="2" t="s">
        <v>163</v>
      </c>
      <c r="B1" s="2" t="s">
        <v>155</v>
      </c>
      <c r="C1" s="2" t="s">
        <v>156</v>
      </c>
    </row>
    <row r="2" spans="1:3">
      <c r="A2" s="6" t="s">
        <v>62</v>
      </c>
      <c r="B2" s="6" t="s">
        <v>157</v>
      </c>
      <c r="C2" s="6">
        <v>1</v>
      </c>
    </row>
    <row r="3" spans="1:3">
      <c r="A3" s="6" t="s">
        <v>77</v>
      </c>
      <c r="B3" s="6" t="s">
        <v>157</v>
      </c>
      <c r="C3" s="6">
        <v>1</v>
      </c>
    </row>
    <row r="4" spans="1:3">
      <c r="A4" s="6" t="s">
        <v>118</v>
      </c>
      <c r="B4" s="6" t="s">
        <v>161</v>
      </c>
      <c r="C4" s="6">
        <v>1</v>
      </c>
    </row>
    <row r="5" spans="1:3">
      <c r="A5" s="6" t="s">
        <v>57</v>
      </c>
      <c r="B5" s="6" t="s">
        <v>158</v>
      </c>
      <c r="C5" s="6">
        <v>1</v>
      </c>
    </row>
    <row r="6" spans="1:3">
      <c r="A6" s="6" t="s">
        <v>68</v>
      </c>
      <c r="B6" s="6" t="s">
        <v>162</v>
      </c>
      <c r="C6" s="6">
        <v>1</v>
      </c>
    </row>
    <row r="7" spans="1:3">
      <c r="A7" s="6" t="s">
        <v>105</v>
      </c>
      <c r="B7" s="6" t="s">
        <v>159</v>
      </c>
      <c r="C7" s="6">
        <v>1</v>
      </c>
    </row>
    <row r="8" spans="1:3">
      <c r="A8" s="6" t="s">
        <v>105</v>
      </c>
      <c r="B8" s="6" t="s">
        <v>160</v>
      </c>
      <c r="C8" s="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80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</cols>
  <sheetData>
    <row r="1" spans="1:7">
      <c r="A1" s="2" t="s">
        <v>163</v>
      </c>
      <c r="B1" s="7" t="s">
        <v>157</v>
      </c>
      <c r="C1" s="7" t="s">
        <v>158</v>
      </c>
      <c r="D1" s="7" t="s">
        <v>159</v>
      </c>
      <c r="E1" s="7" t="s">
        <v>160</v>
      </c>
      <c r="F1" s="7" t="s">
        <v>161</v>
      </c>
      <c r="G1" s="7" t="s">
        <v>162</v>
      </c>
    </row>
    <row r="2" spans="1:7">
      <c r="A2" s="6" t="s">
        <v>62</v>
      </c>
      <c r="B2" s="6">
        <v>1</v>
      </c>
    </row>
    <row r="3" spans="1:7">
      <c r="A3" s="6" t="s">
        <v>77</v>
      </c>
      <c r="B3" s="6">
        <v>1</v>
      </c>
    </row>
    <row r="4" spans="1:7">
      <c r="A4" s="6" t="s">
        <v>118</v>
      </c>
      <c r="F4" s="6">
        <v>1</v>
      </c>
    </row>
    <row r="5" spans="1:7">
      <c r="A5" s="6" t="s">
        <v>57</v>
      </c>
      <c r="C5" s="6">
        <v>1</v>
      </c>
    </row>
    <row r="6" spans="1:7">
      <c r="A6" s="6" t="s">
        <v>68</v>
      </c>
      <c r="G6" s="6">
        <v>1</v>
      </c>
    </row>
    <row r="7" spans="1:7">
      <c r="A7" s="6" t="s">
        <v>105</v>
      </c>
      <c r="D7" s="6">
        <v>1</v>
      </c>
      <c r="E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SQL Programs</vt:lpstr>
      <vt:lpstr>SQL Script Categories</vt:lpstr>
      <vt:lpstr>UNKNOWN SQL Category</vt:lpstr>
      <vt:lpstr>SQL Subjob Info</vt:lpstr>
      <vt:lpstr>SQL Special Patterns</vt:lpstr>
      <vt:lpstr>Functions</vt:lpstr>
      <vt:lpstr>Functions by Script</vt:lpstr>
      <vt:lpstr>Scripts Functions Xref</vt:lpstr>
      <vt:lpstr>Referenced Objects</vt:lpstr>
      <vt:lpstr>Program-Object Xref</vt:lpstr>
      <vt:lpstr>RAW_PROGRAM_OBJECT_XREF</vt:lpstr>
      <vt:lpstr>RAW_PROGRAM_PARAM_LIST</vt:lpstr>
      <vt:lpstr>SQL Data 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2025-06-24T05:14:44Z</dcterms:created>
  <dcterms:modified xsi:type="dcterms:W3CDTF">2025-06-24T05:14:44Z</dcterms:modified>
</cp:coreProperties>
</file>