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\Sid\Projects\Smart Cart\smart-cart\"/>
    </mc:Choice>
  </mc:AlternateContent>
  <bookViews>
    <workbookView xWindow="0" yWindow="0" windowWidth="20490" windowHeight="83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F14" i="1"/>
  <c r="G3" i="1"/>
  <c r="G12" i="1" l="1"/>
  <c r="G11" i="1"/>
  <c r="I2" i="1" l="1"/>
  <c r="G8" i="1"/>
  <c r="G9" i="1"/>
  <c r="G10" i="1"/>
  <c r="C9" i="1"/>
  <c r="C8" i="1"/>
  <c r="G4" i="1"/>
  <c r="G5" i="1"/>
  <c r="G6" i="1"/>
  <c r="G7" i="1"/>
  <c r="G2" i="1"/>
  <c r="C5" i="1"/>
  <c r="C2" i="1"/>
  <c r="J2" i="1" l="1"/>
</calcChain>
</file>

<file path=xl/sharedStrings.xml><?xml version="1.0" encoding="utf-8"?>
<sst xmlns="http://schemas.openxmlformats.org/spreadsheetml/2006/main" count="69" uniqueCount="46">
  <si>
    <t>Part</t>
  </si>
  <si>
    <t>Specifications</t>
  </si>
  <si>
    <t>Qty</t>
  </si>
  <si>
    <t>Unit Weight (lbs)</t>
  </si>
  <si>
    <t>Total Weight (lbs)</t>
  </si>
  <si>
    <t>6" Diameter Wheels</t>
  </si>
  <si>
    <t>Unit Price</t>
  </si>
  <si>
    <t>System Weight (lbs)</t>
  </si>
  <si>
    <t>Source</t>
  </si>
  <si>
    <t>Harbor Freight</t>
  </si>
  <si>
    <t>94 lbf working load; rubber</t>
  </si>
  <si>
    <t>Spherical Caster</t>
  </si>
  <si>
    <t>Amazon</t>
  </si>
  <si>
    <t>3mm-5mm Coupling</t>
  </si>
  <si>
    <t>Output Plastic Gear</t>
  </si>
  <si>
    <t>Input Plastic Gear</t>
  </si>
  <si>
    <t>McMaster</t>
  </si>
  <si>
    <t>6mm-6mm Coupling</t>
  </si>
  <si>
    <t>Set of 2</t>
  </si>
  <si>
    <t>3mm Rotary Shaft</t>
  </si>
  <si>
    <t>6mm Rotary Shaft</t>
  </si>
  <si>
    <t>200mm</t>
  </si>
  <si>
    <t>Pololu</t>
  </si>
  <si>
    <t>Arduino Nano</t>
  </si>
  <si>
    <t>Arduino Mega</t>
  </si>
  <si>
    <t>10A Dual-channel; 5-25V; 30 A peak</t>
  </si>
  <si>
    <t>3D Compass</t>
  </si>
  <si>
    <t>LSM303D</t>
  </si>
  <si>
    <t>System Cost</t>
  </si>
  <si>
    <t>basketPlatform</t>
  </si>
  <si>
    <t>Home Depot</t>
  </si>
  <si>
    <t>2'x2', 0.451" thick plywood</t>
  </si>
  <si>
    <t>column</t>
  </si>
  <si>
    <t>1.375"x1.37"-96" strip board</t>
  </si>
  <si>
    <t>heat set inserts</t>
  </si>
  <si>
    <t>6V gearmotor</t>
  </si>
  <si>
    <t>ultrasonic sensor</t>
  </si>
  <si>
    <t>HC-SR04</t>
  </si>
  <si>
    <t>motor driver</t>
  </si>
  <si>
    <t>SLA battery charger</t>
  </si>
  <si>
    <t>micro servo</t>
  </si>
  <si>
    <t>SLA battery</t>
  </si>
  <si>
    <t>6V, 12Ah</t>
  </si>
  <si>
    <t>Ordered?</t>
  </si>
  <si>
    <t>y</t>
  </si>
  <si>
    <t>caster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</si>
</sst>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2" fillId="0" borderId="0" xfId="0" applyNumberFormat="1" applyFont="1"/>
    <xf numFmtId="2" fontId="5" fillId="0" borderId="0" xfId="0" applyNumberFormat="1" applyFont="1"/>
    <xf numFmtId="2" fontId="2" fillId="0" borderId="0" xfId="1" applyNumberFormat="1" applyFont="1"/>
    <xf numFmtId="2" fontId="0" fillId="0" borderId="0" xfId="0" applyNumberFormat="1"/>
    <xf numFmtId="2" fontId="3" fillId="0" borderId="0" xfId="2" applyNumberFormat="1"/>
    <xf numFmtId="2" fontId="4" fillId="0" borderId="0" xfId="0" applyNumberFormat="1" applyFont="1"/>
    <xf numFmtId="2" fontId="0" fillId="0" borderId="0" xfId="1" applyNumberFormat="1" applyFont="1"/>
    <xf numFmtId="2" fontId="4" fillId="0" borderId="0" xfId="2" applyNumberFormat="1" applyFont="1"/>
    <xf numFmtId="44" fontId="2" fillId="0" borderId="0" xfId="1" applyFon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2127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homedepot.com/p/2-in-x-2-in-x-8-ft-Furring-Strip-Board-165360/202076422?MERCH=REC-_-SearchPLPHorizontal1_rr-_-NA-_-202076422-_-N" TargetMode="External"/><Relationship Id="rId3" Type="http://schemas.openxmlformats.org/officeDocument/2006/relationships/hyperlink" Target="https://www.amazon.com/dp/B0713XK923/?coliid=I37YT5FHJHX46W&amp;colid=LOHER8WQ5TYZ&amp;psc=0&amp;ref_=lv_ov_lig_dp_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pololu.com/product/2823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homedepot.com/p/Sanded-Plywood-Common-15-32-in-x-2-ft-x-2-ft-Actual-0-451-in-x-23-75-in-x-23-75-in-1502010/202089016" TargetMode="External"/><Relationship Id="rId2" Type="http://schemas.openxmlformats.org/officeDocument/2006/relationships/hyperlink" Target="https://www.amazon.com/dp/B001G8AIMU/?coliid=I2XQFYEHO7685J&amp;colid=LOHER8WQ5TYZ&amp;psc=0&amp;ref_=lv_ov_lig_dp_it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s://www.amazon.com/Shepherd-Hardware-9194-Diamter-Capacity/dp/B00176MVDK/ref=sr_1_5?s=hi&amp;ie=UTF8&amp;qid=1537415122&amp;sr=1-5&amp;keywords=swivel+caster" TargetMode="External"/><Relationship Id="rId1" Type="http://schemas.openxmlformats.org/officeDocument/2006/relationships/hyperlink" Target="https://www.amazon.com/dp/B071KJV7DD/?coliid=I2ZFOMHSP477D7&amp;colid=LOHER8WQ5TYZ&amp;psc=0&amp;ref_=lv_ov_lig_dp_it" TargetMode="External"/><Relationship Id="rId6" Type="http://schemas.openxmlformats.org/officeDocument/2006/relationships/hyperlink" Target="https://www.amazon.com/dp/B01COSN7O6/?coliid=I29LQF48OTFS5H&amp;colid=LOHER8WQ5TYZ&amp;psc=0&amp;ref_=lv_ov_lig_dp_it" TargetMode="External"/><Relationship Id="rId11" Type="http://schemas.openxmlformats.org/officeDocument/2006/relationships/hyperlink" Target="https://www.amazon.com/Airplane-Brass-Coupling-Coupler-Connector/dp/B00OK6ECV8/ref=pd_lpo_vtph_60_lp_t_2?_encoding=UTF8&amp;psc=1&amp;refRID=QG1YEW51WG7YRST695PT" TargetMode="External"/><Relationship Id="rId5" Type="http://schemas.openxmlformats.org/officeDocument/2006/relationships/hyperlink" Target="https://www.amazon.com/dp/B01M5I2NFM/?coliid=I3UC4KB46M3V23&amp;colid=LOHER8WQ5TYZ&amp;psc=0&amp;ref_=lv_ov_lig_dp_it" TargetMode="External"/><Relationship Id="rId15" Type="http://schemas.openxmlformats.org/officeDocument/2006/relationships/hyperlink" Target="https://www.mcmaster.com/" TargetMode="External"/><Relationship Id="rId10" Type="http://schemas.openxmlformats.org/officeDocument/2006/relationships/hyperlink" Target="https://www.amazon.com/gp/product/B01MA6RZYD/ref=ox_sc_act_title_1?smid=A36ZH2MCHPKXUA&amp;psc=1" TargetMode="External"/><Relationship Id="rId19" Type="http://schemas.openxmlformats.org/officeDocument/2006/relationships/hyperlink" Target="https://www.amazon.com/gp/product/B00A82A4GA/ref=ox_sc_act_title_1?smid=ATVPDKIKX0DER&amp;psc=1" TargetMode="External"/><Relationship Id="rId4" Type="http://schemas.openxmlformats.org/officeDocument/2006/relationships/hyperlink" Target="https://www.amazon.com/dp/B01H4ZDYCE/?coliid=I2B1Q3D2Q69V0S&amp;colid=LOHER8WQ5TYZ&amp;psc=0&amp;ref_=lv_ov_lig_dp_it" TargetMode="External"/><Relationship Id="rId9" Type="http://schemas.openxmlformats.org/officeDocument/2006/relationships/hyperlink" Target="https://www.harborfreight.com/6-inch-semi-solid-wheel-98950.html" TargetMode="External"/><Relationship Id="rId14" Type="http://schemas.openxmlformats.org/officeDocument/2006/relationships/hyperlink" Target="https://www.amazon.com/BQLZR-Aluminum-Coupling-Coupler-Connector/dp/B0159WOA4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F17" sqref="F17"/>
    </sheetView>
  </sheetViews>
  <sheetFormatPr defaultRowHeight="15" x14ac:dyDescent="0.25"/>
  <cols>
    <col min="1" max="1" width="18.5703125" style="4" bestFit="1" customWidth="1"/>
    <col min="2" max="2" width="12.140625" style="6" bestFit="1" customWidth="1"/>
    <col min="3" max="3" width="14.5703125" style="10" bestFit="1" customWidth="1"/>
    <col min="4" max="4" width="4.5703125" style="7" bestFit="1" customWidth="1"/>
    <col min="5" max="5" width="32.5703125" style="4" bestFit="1" customWidth="1"/>
    <col min="6" max="6" width="16.42578125" style="4" bestFit="1" customWidth="1"/>
    <col min="7" max="7" width="17" style="4" bestFit="1" customWidth="1"/>
    <col min="8" max="8" width="9.140625" style="4"/>
    <col min="9" max="9" width="11.7109375" style="4" bestFit="1" customWidth="1"/>
    <col min="10" max="10" width="19.140625" style="4" bestFit="1" customWidth="1"/>
    <col min="11" max="11" width="13.85546875" style="4" bestFit="1" customWidth="1"/>
    <col min="12" max="12" width="11.42578125" style="4" bestFit="1" customWidth="1"/>
    <col min="13" max="13" width="10.5703125" style="4" bestFit="1" customWidth="1"/>
    <col min="14" max="16384" width="9.140625" style="4"/>
  </cols>
  <sheetData>
    <row r="1" spans="1:14" x14ac:dyDescent="0.25">
      <c r="A1" s="1" t="s">
        <v>0</v>
      </c>
      <c r="B1" s="2" t="s">
        <v>8</v>
      </c>
      <c r="C1" s="9" t="s">
        <v>6</v>
      </c>
      <c r="D1" s="3" t="s">
        <v>2</v>
      </c>
      <c r="E1" s="1" t="s">
        <v>1</v>
      </c>
      <c r="F1" s="1" t="s">
        <v>3</v>
      </c>
      <c r="G1" s="1" t="s">
        <v>4</v>
      </c>
      <c r="H1" s="1" t="s">
        <v>43</v>
      </c>
      <c r="I1" s="1" t="s">
        <v>28</v>
      </c>
      <c r="J1" s="1" t="s">
        <v>7</v>
      </c>
    </row>
    <row r="2" spans="1:14" x14ac:dyDescent="0.25">
      <c r="A2" s="5" t="s">
        <v>40</v>
      </c>
      <c r="B2" s="6" t="s">
        <v>12</v>
      </c>
      <c r="C2" s="10">
        <f>7.89/2</f>
        <v>3.9449999999999998</v>
      </c>
      <c r="D2" s="7">
        <v>2</v>
      </c>
      <c r="F2" s="4">
        <v>1.9841600000000001E-2</v>
      </c>
      <c r="G2" s="4">
        <f>D2*F2</f>
        <v>3.9683200000000002E-2</v>
      </c>
      <c r="H2" s="4" t="s">
        <v>44</v>
      </c>
      <c r="I2" s="4">
        <f>SUMPRODUCT(C:C,D:D)</f>
        <v>208.31</v>
      </c>
      <c r="J2" s="4">
        <f>SUM(G:G)</f>
        <v>19.031498070000001</v>
      </c>
    </row>
    <row r="3" spans="1:14" x14ac:dyDescent="0.25">
      <c r="A3" s="5" t="s">
        <v>41</v>
      </c>
      <c r="B3" s="6" t="s">
        <v>12</v>
      </c>
      <c r="C3" s="10">
        <v>18</v>
      </c>
      <c r="D3" s="7">
        <v>1</v>
      </c>
      <c r="E3" s="4" t="s">
        <v>42</v>
      </c>
      <c r="F3" s="4">
        <v>3.7</v>
      </c>
      <c r="G3" s="4">
        <f>D3*F3</f>
        <v>3.7</v>
      </c>
    </row>
    <row r="4" spans="1:14" x14ac:dyDescent="0.25">
      <c r="A4" s="5" t="s">
        <v>39</v>
      </c>
      <c r="B4" s="6" t="s">
        <v>12</v>
      </c>
      <c r="C4" s="10">
        <v>9.6999999999999993</v>
      </c>
      <c r="D4" s="7">
        <v>1</v>
      </c>
      <c r="F4" s="4">
        <v>0.05</v>
      </c>
      <c r="G4" s="4">
        <f t="shared" ref="G4:G14" si="0">D4*F4</f>
        <v>0.05</v>
      </c>
      <c r="H4" s="4" t="s">
        <v>44</v>
      </c>
    </row>
    <row r="5" spans="1:14" x14ac:dyDescent="0.25">
      <c r="A5" s="5" t="s">
        <v>23</v>
      </c>
      <c r="B5" s="6" t="s">
        <v>12</v>
      </c>
      <c r="C5" s="10">
        <f>13.86/3</f>
        <v>4.62</v>
      </c>
      <c r="D5" s="7">
        <v>3</v>
      </c>
      <c r="F5" s="4">
        <v>1.32277E-2</v>
      </c>
      <c r="G5" s="4">
        <f t="shared" si="0"/>
        <v>3.9683099999999999E-2</v>
      </c>
      <c r="H5" s="4" t="s">
        <v>44</v>
      </c>
    </row>
    <row r="6" spans="1:14" x14ac:dyDescent="0.25">
      <c r="A6" s="5" t="s">
        <v>24</v>
      </c>
      <c r="B6" s="6" t="s">
        <v>12</v>
      </c>
      <c r="C6" s="10">
        <v>14.86</v>
      </c>
      <c r="D6" s="7">
        <v>1</v>
      </c>
      <c r="F6" s="4">
        <v>8.1571000000000005E-2</v>
      </c>
      <c r="G6" s="4">
        <f t="shared" si="0"/>
        <v>8.1571000000000005E-2</v>
      </c>
      <c r="H6" s="4" t="s">
        <v>44</v>
      </c>
    </row>
    <row r="7" spans="1:14" x14ac:dyDescent="0.25">
      <c r="A7" s="5" t="s">
        <v>38</v>
      </c>
      <c r="B7" s="6" t="s">
        <v>12</v>
      </c>
      <c r="C7" s="10">
        <v>28.8</v>
      </c>
      <c r="D7" s="7">
        <v>1</v>
      </c>
      <c r="E7" s="4" t="s">
        <v>25</v>
      </c>
      <c r="F7" s="4">
        <v>6.6250000000000003E-2</v>
      </c>
      <c r="G7" s="4">
        <f t="shared" si="0"/>
        <v>6.6250000000000003E-2</v>
      </c>
      <c r="H7" s="4" t="s">
        <v>44</v>
      </c>
    </row>
    <row r="8" spans="1:14" x14ac:dyDescent="0.25">
      <c r="A8" s="5" t="s">
        <v>36</v>
      </c>
      <c r="B8" s="6" t="s">
        <v>12</v>
      </c>
      <c r="C8" s="10">
        <f>9.78/5</f>
        <v>1.956</v>
      </c>
      <c r="D8" s="7">
        <v>5</v>
      </c>
      <c r="E8" s="4" t="s">
        <v>37</v>
      </c>
      <c r="F8" s="4">
        <v>2.5000000000000001E-3</v>
      </c>
      <c r="G8" s="4">
        <f t="shared" si="0"/>
        <v>1.2500000000000001E-2</v>
      </c>
      <c r="H8" s="4" t="s">
        <v>44</v>
      </c>
    </row>
    <row r="9" spans="1:14" x14ac:dyDescent="0.25">
      <c r="A9" s="5" t="s">
        <v>35</v>
      </c>
      <c r="B9" s="6" t="s">
        <v>22</v>
      </c>
      <c r="C9" s="10">
        <f>39.95</f>
        <v>39.950000000000003</v>
      </c>
      <c r="D9" s="7">
        <v>2</v>
      </c>
      <c r="F9" s="4">
        <v>0.47399400000000003</v>
      </c>
      <c r="G9" s="4">
        <f t="shared" si="0"/>
        <v>0.94798800000000005</v>
      </c>
      <c r="H9" s="4" t="s">
        <v>44</v>
      </c>
    </row>
    <row r="10" spans="1:14" x14ac:dyDescent="0.25">
      <c r="A10" s="5" t="s">
        <v>26</v>
      </c>
      <c r="B10" s="6" t="s">
        <v>22</v>
      </c>
      <c r="C10" s="10">
        <v>7.95</v>
      </c>
      <c r="D10" s="7">
        <v>1</v>
      </c>
      <c r="E10" s="4" t="s">
        <v>27</v>
      </c>
      <c r="F10" s="4">
        <v>1.32277E-3</v>
      </c>
      <c r="G10" s="4">
        <f t="shared" si="0"/>
        <v>1.32277E-3</v>
      </c>
      <c r="H10" s="4" t="s">
        <v>44</v>
      </c>
    </row>
    <row r="11" spans="1:14" x14ac:dyDescent="0.25">
      <c r="A11" s="5" t="s">
        <v>29</v>
      </c>
      <c r="B11" s="6" t="s">
        <v>30</v>
      </c>
      <c r="C11" s="10">
        <v>7.08</v>
      </c>
      <c r="D11" s="7">
        <v>1</v>
      </c>
      <c r="E11" s="4" t="s">
        <v>31</v>
      </c>
      <c r="F11" s="4">
        <v>5.68</v>
      </c>
      <c r="G11" s="4">
        <f t="shared" si="0"/>
        <v>5.68</v>
      </c>
      <c r="J11" s="5" t="s">
        <v>5</v>
      </c>
      <c r="K11" s="8" t="s">
        <v>9</v>
      </c>
      <c r="L11" s="7">
        <v>4.99</v>
      </c>
      <c r="M11" s="7">
        <v>2</v>
      </c>
      <c r="N11" s="4" t="s">
        <v>10</v>
      </c>
    </row>
    <row r="12" spans="1:14" x14ac:dyDescent="0.25">
      <c r="A12" s="5" t="s">
        <v>32</v>
      </c>
      <c r="B12" s="6" t="s">
        <v>30</v>
      </c>
      <c r="C12" s="10">
        <v>2.0699999999999998</v>
      </c>
      <c r="D12" s="7">
        <v>2</v>
      </c>
      <c r="E12" s="4" t="s">
        <v>33</v>
      </c>
      <c r="F12" s="4">
        <v>4</v>
      </c>
      <c r="G12" s="4">
        <f t="shared" si="0"/>
        <v>8</v>
      </c>
      <c r="J12" s="5" t="s">
        <v>11</v>
      </c>
      <c r="K12" s="6" t="s">
        <v>12</v>
      </c>
      <c r="L12" s="7">
        <v>9.2899999999999991</v>
      </c>
      <c r="M12" s="7">
        <v>1</v>
      </c>
    </row>
    <row r="13" spans="1:14" x14ac:dyDescent="0.25">
      <c r="A13" s="5" t="s">
        <v>34</v>
      </c>
      <c r="B13" s="8"/>
      <c r="G13" s="4">
        <f t="shared" si="0"/>
        <v>0</v>
      </c>
      <c r="J13" s="5" t="s">
        <v>13</v>
      </c>
      <c r="K13" s="6" t="s">
        <v>12</v>
      </c>
      <c r="L13" s="7">
        <v>4.5199999999999996</v>
      </c>
      <c r="M13" s="7">
        <v>1</v>
      </c>
    </row>
    <row r="14" spans="1:14" x14ac:dyDescent="0.25">
      <c r="A14" s="5" t="s">
        <v>45</v>
      </c>
      <c r="B14" s="8" t="s">
        <v>12</v>
      </c>
      <c r="C14" s="10">
        <v>6.35</v>
      </c>
      <c r="D14" s="7">
        <v>1</v>
      </c>
      <c r="F14" s="4">
        <f>6.6/16</f>
        <v>0.41249999999999998</v>
      </c>
      <c r="G14" s="4">
        <f t="shared" si="0"/>
        <v>0.41249999999999998</v>
      </c>
      <c r="J14" s="5" t="s">
        <v>14</v>
      </c>
      <c r="K14" s="6" t="s">
        <v>16</v>
      </c>
      <c r="L14" s="7">
        <v>7.06</v>
      </c>
      <c r="M14" s="7">
        <v>2</v>
      </c>
    </row>
    <row r="15" spans="1:14" x14ac:dyDescent="0.25">
      <c r="A15" s="5"/>
      <c r="B15" s="8"/>
      <c r="J15" s="5" t="s">
        <v>15</v>
      </c>
      <c r="K15" s="6" t="s">
        <v>16</v>
      </c>
      <c r="L15" s="7">
        <v>9.68</v>
      </c>
      <c r="M15" s="7">
        <v>2</v>
      </c>
    </row>
    <row r="16" spans="1:14" x14ac:dyDescent="0.25">
      <c r="A16" s="5"/>
      <c r="J16" s="5" t="s">
        <v>17</v>
      </c>
      <c r="K16" s="6" t="s">
        <v>12</v>
      </c>
      <c r="L16" s="7">
        <v>7.4</v>
      </c>
      <c r="M16" s="7">
        <v>1</v>
      </c>
      <c r="N16" s="4" t="s">
        <v>18</v>
      </c>
    </row>
    <row r="17" spans="1:14" x14ac:dyDescent="0.25">
      <c r="A17" s="5"/>
      <c r="J17" s="5" t="s">
        <v>19</v>
      </c>
      <c r="K17" s="6" t="s">
        <v>16</v>
      </c>
      <c r="L17" s="7">
        <v>13.55</v>
      </c>
      <c r="M17" s="7">
        <v>1</v>
      </c>
      <c r="N17" s="4" t="s">
        <v>21</v>
      </c>
    </row>
    <row r="18" spans="1:14" x14ac:dyDescent="0.25">
      <c r="A18" s="5"/>
      <c r="J18" s="5" t="s">
        <v>20</v>
      </c>
      <c r="K18" s="6" t="s">
        <v>16</v>
      </c>
      <c r="L18" s="7">
        <v>19.38</v>
      </c>
      <c r="M18" s="7">
        <v>1</v>
      </c>
      <c r="N18" s="4" t="s">
        <v>21</v>
      </c>
    </row>
    <row r="19" spans="1:14" x14ac:dyDescent="0.25">
      <c r="A19" s="5"/>
    </row>
    <row r="20" spans="1:14" x14ac:dyDescent="0.25">
      <c r="A20" s="5"/>
    </row>
    <row r="21" spans="1:14" x14ac:dyDescent="0.25">
      <c r="A21" s="5"/>
    </row>
    <row r="22" spans="1:14" x14ac:dyDescent="0.25">
      <c r="A22" s="5"/>
    </row>
    <row r="24" spans="1:14" x14ac:dyDescent="0.25">
      <c r="A24" s="5"/>
      <c r="B24" s="8"/>
    </row>
  </sheetData>
  <hyperlinks>
    <hyperlink ref="A2" r:id="rId1" display="Micro Servo"/>
    <hyperlink ref="A4" r:id="rId2" display="SLA Battery Charger"/>
    <hyperlink ref="A5" r:id="rId3"/>
    <hyperlink ref="A6" r:id="rId4"/>
    <hyperlink ref="A7" r:id="rId5" display="Motor Driver"/>
    <hyperlink ref="A8" r:id="rId6" display="Ultrasonic Sensor"/>
    <hyperlink ref="A9" r:id="rId7" display="6V Gearmotor"/>
    <hyperlink ref="A10" r:id="rId8"/>
    <hyperlink ref="J11" r:id="rId9"/>
    <hyperlink ref="J12" r:id="rId10"/>
    <hyperlink ref="J13" r:id="rId11"/>
    <hyperlink ref="J14" r:id="rId12" location="57655k11/=1eeja5n"/>
    <hyperlink ref="J15" r:id="rId13" location="57655k31/=1eejat2"/>
    <hyperlink ref="J16" r:id="rId14"/>
    <hyperlink ref="J17" r:id="rId15" location="1265K31"/>
    <hyperlink ref="J18" r:id="rId16" location="1265K31"/>
    <hyperlink ref="A11" r:id="rId17"/>
    <hyperlink ref="A12" r:id="rId18"/>
    <hyperlink ref="A3" r:id="rId19"/>
    <hyperlink ref="A14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2018-08-30T17:55:49Z</dcterms:created>
  <dcterms:modified xsi:type="dcterms:W3CDTF">2018-09-20T05:41:31Z</dcterms:modified>
</cp:coreProperties>
</file>