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0" yWindow="45" windowWidth="19095" windowHeight="11580"/>
  </bookViews>
  <sheets>
    <sheet name="Sheet1" sheetId="1" r:id="rId1"/>
    <sheet name="Sheet2" sheetId="2" r:id="rId2"/>
    <sheet name="Sheet3" sheetId="3" r:id="rId3"/>
    <sheet name="Sheet4" sheetId="4" r:id="rId4"/>
  </sheets>
  <calcPr calcId="144315"/>
</workbook>
</file>

<file path=xl/calcChain.xml><?xml version="1.0" encoding="utf-8"?>
<calcChain xmlns="http://schemas.openxmlformats.org/spreadsheetml/2006/main">
  <c r="C43" i="1" l="1"/>
  <c r="B43" i="1"/>
  <c r="D42" i="1"/>
  <c r="B42" i="1"/>
  <c r="D41" i="1"/>
  <c r="C41" i="1"/>
  <c r="E24" i="1"/>
  <c r="E25" i="1"/>
  <c r="E23" i="1"/>
  <c r="M21" i="4"/>
  <c r="M20" i="4"/>
  <c r="M19" i="4"/>
  <c r="E42" i="1"/>
  <c r="E43" i="1" l="1"/>
  <c r="E41" i="1"/>
  <c r="F3" i="2"/>
  <c r="F4" i="2"/>
  <c r="F6" i="2"/>
  <c r="F7" i="2"/>
  <c r="F8" i="2"/>
  <c r="F10" i="2"/>
  <c r="F11" i="2"/>
  <c r="F12" i="2"/>
  <c r="F14" i="2"/>
  <c r="F15" i="2"/>
  <c r="F16" i="2"/>
  <c r="F2" i="2"/>
  <c r="O25" i="1" l="1"/>
  <c r="D51" i="1"/>
  <c r="C51" i="1"/>
  <c r="B51" i="1"/>
  <c r="D50" i="1"/>
  <c r="C50" i="1"/>
  <c r="B50" i="1"/>
  <c r="D49" i="1"/>
  <c r="C49" i="1"/>
  <c r="B49" i="1"/>
  <c r="D47" i="1"/>
  <c r="C47" i="1"/>
  <c r="B47" i="1"/>
  <c r="D46" i="1"/>
  <c r="C46" i="1"/>
  <c r="B46" i="1"/>
  <c r="D45" i="1"/>
  <c r="C45" i="1"/>
  <c r="B45" i="1"/>
  <c r="J51" i="1"/>
  <c r="J50" i="1"/>
  <c r="J49" i="1"/>
  <c r="L50" i="1" s="1"/>
  <c r="J47" i="1"/>
  <c r="J46" i="1"/>
  <c r="L46" i="1" s="1"/>
  <c r="J45" i="1"/>
  <c r="J43" i="1"/>
  <c r="J42" i="1"/>
  <c r="J41" i="1"/>
  <c r="L32" i="1"/>
  <c r="L28" i="1"/>
  <c r="J33" i="1"/>
  <c r="J32" i="1"/>
  <c r="J31" i="1"/>
  <c r="J29" i="1"/>
  <c r="J28" i="1"/>
  <c r="J27" i="1"/>
  <c r="J25" i="1"/>
  <c r="O43" i="1" l="1"/>
  <c r="L42" i="1"/>
  <c r="J24" i="1"/>
  <c r="J23" i="1"/>
  <c r="L24" i="1" s="1"/>
  <c r="O42" i="1" l="1"/>
  <c r="O41" i="1"/>
  <c r="O24" i="1"/>
  <c r="O23" i="1"/>
  <c r="B19" i="1"/>
  <c r="C19" i="1"/>
  <c r="D19" i="1"/>
  <c r="B20" i="1"/>
  <c r="C20" i="1"/>
  <c r="D20" i="1"/>
  <c r="C18" i="1"/>
  <c r="D18" i="1"/>
  <c r="B18" i="1"/>
  <c r="P16" i="1"/>
  <c r="P12" i="1"/>
  <c r="P15" i="1"/>
  <c r="P11" i="1"/>
  <c r="P14" i="1"/>
  <c r="P10" i="1"/>
  <c r="J11" i="1"/>
  <c r="N11" i="1" s="1"/>
  <c r="K11" i="1"/>
  <c r="L11" i="1"/>
  <c r="J12" i="1"/>
  <c r="N12" i="1" s="1"/>
  <c r="K12" i="1"/>
  <c r="L12" i="1"/>
  <c r="G13" i="1"/>
  <c r="K10" i="1" s="1"/>
  <c r="H16" i="1"/>
  <c r="H15" i="1"/>
  <c r="H14" i="1"/>
  <c r="H11" i="1"/>
  <c r="H12" i="1"/>
  <c r="H10" i="1"/>
  <c r="J7" i="1"/>
  <c r="J6" i="1"/>
  <c r="J4" i="1"/>
  <c r="G4" i="1"/>
  <c r="B4" i="1"/>
  <c r="J10" i="1" l="1"/>
  <c r="L10" i="1"/>
  <c r="N10" i="1" l="1"/>
</calcChain>
</file>

<file path=xl/comments1.xml><?xml version="1.0" encoding="utf-8"?>
<comments xmlns="http://schemas.openxmlformats.org/spreadsheetml/2006/main">
  <authors>
    <author>sertekl3</author>
  </authors>
  <commentList>
    <comment ref="G41" authorId="0">
      <text>
        <r>
          <rPr>
            <b/>
            <sz val="9"/>
            <color indexed="81"/>
            <rFont val="Tahoma"/>
            <family val="2"/>
          </rPr>
          <t>sertekl3: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越小對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細明體"/>
            <family val="3"/>
            <charset val="136"/>
          </rPr>
          <t>越好
越大對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越好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sertekl3: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越大對</t>
        </r>
        <r>
          <rPr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細明體"/>
            <family val="3"/>
            <charset val="136"/>
          </rPr>
          <t>越好
越小對</t>
        </r>
        <r>
          <rPr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細明體"/>
            <family val="3"/>
            <charset val="136"/>
          </rPr>
          <t>越好</t>
        </r>
      </text>
    </comment>
    <comment ref="G43" authorId="0">
      <text>
        <r>
          <rPr>
            <b/>
            <sz val="9"/>
            <color indexed="81"/>
            <rFont val="Tahoma"/>
            <family val="2"/>
          </rPr>
          <t>sertekl3: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越大對</t>
        </r>
        <r>
          <rPr>
            <sz val="9"/>
            <color indexed="81"/>
            <rFont val="Tahoma"/>
            <family val="2"/>
          </rPr>
          <t>C</t>
        </r>
        <r>
          <rPr>
            <sz val="9"/>
            <color indexed="81"/>
            <rFont val="細明體"/>
            <family val="3"/>
            <charset val="136"/>
          </rPr>
          <t>越好
越大對</t>
        </r>
        <r>
          <rPr>
            <sz val="9"/>
            <color indexed="81"/>
            <rFont val="Tahoma"/>
            <family val="2"/>
          </rPr>
          <t>M</t>
        </r>
        <r>
          <rPr>
            <sz val="9"/>
            <color indexed="81"/>
            <rFont val="細明體"/>
            <family val="3"/>
            <charset val="136"/>
          </rPr>
          <t>越好</t>
        </r>
      </text>
    </comment>
  </commentList>
</comments>
</file>

<file path=xl/sharedStrings.xml><?xml version="1.0" encoding="utf-8"?>
<sst xmlns="http://schemas.openxmlformats.org/spreadsheetml/2006/main" count="52" uniqueCount="43">
  <si>
    <t>rgbGain:</t>
  </si>
  <si>
    <t>60-&gt;72</t>
    <phoneticPr fontId="1" type="noConversion"/>
  </si>
  <si>
    <t>45-&gt;72</t>
    <phoneticPr fontId="1" type="noConversion"/>
  </si>
  <si>
    <t>Y</t>
    <phoneticPr fontId="1" type="noConversion"/>
  </si>
  <si>
    <t>RG</t>
    <phoneticPr fontId="1" type="noConversion"/>
  </si>
  <si>
    <t>GB</t>
    <phoneticPr fontId="1" type="noConversion"/>
  </si>
  <si>
    <t>C</t>
    <phoneticPr fontId="1" type="noConversion"/>
  </si>
  <si>
    <t>RB</t>
    <phoneticPr fontId="1" type="noConversion"/>
  </si>
  <si>
    <t>M</t>
    <phoneticPr fontId="1" type="noConversion"/>
  </si>
  <si>
    <t>beforeCM</t>
    <phoneticPr fontId="1" type="noConversion"/>
  </si>
  <si>
    <t>afterCM</t>
    <phoneticPr fontId="1" type="noConversion"/>
  </si>
  <si>
    <t>Big/Small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</si>
  <si>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</si>
  <si>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</si>
  <si>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</si>
  <si>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</si>
  <si>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</si>
  <si>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</si>
  <si>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sRGB</t>
    <phoneticPr fontId="1" type="noConversion"/>
  </si>
  <si>
    <t>sRGB</t>
    <phoneticPr fontId="1" type="noConversion"/>
  </si>
  <si>
    <t>W255fix</t>
    <phoneticPr fontId="1" type="noConversion"/>
  </si>
  <si>
    <t>EIZO</t>
    <phoneticPr fontId="1" type="noConversion"/>
  </si>
  <si>
    <t>EIZO</t>
    <phoneticPr fontId="1" type="noConversion"/>
  </si>
  <si>
    <t>W255fix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</si>
  <si>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</si>
  <si>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</si>
  <si>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</si>
  <si>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R'</t>
    <phoneticPr fontId="1" type="noConversion"/>
  </si>
  <si>
    <t>G'</t>
    <phoneticPr fontId="1" type="noConversion"/>
  </si>
  <si>
    <t>B'</t>
    <phoneticPr fontId="1" type="noConversion"/>
  </si>
  <si>
    <t>x</t>
    <phoneticPr fontId="1" type="noConversion"/>
  </si>
  <si>
    <t>y</t>
    <phoneticPr fontId="1" type="noConversion"/>
  </si>
  <si>
    <t>y</t>
    <phoneticPr fontId="1" type="noConversion"/>
  </si>
  <si>
    <t>Panel</t>
    <phoneticPr fontId="1" type="noConversion"/>
  </si>
  <si>
    <t>sRGB</t>
    <phoneticPr fontId="1" type="noConversion"/>
  </si>
  <si>
    <t>Acer</t>
    <phoneticPr fontId="1" type="noConversion"/>
  </si>
  <si>
    <t>平分</t>
    <phoneticPr fontId="1" type="noConversion"/>
  </si>
  <si>
    <t>sum</t>
    <phoneticPr fontId="1" type="noConversion"/>
  </si>
  <si>
    <t>C</t>
    <phoneticPr fontId="1" type="noConversion"/>
  </si>
  <si>
    <t>Y</t>
    <phoneticPr fontId="1" type="noConversion"/>
  </si>
  <si>
    <t>M</t>
    <phoneticPr fontId="1" type="noConversion"/>
  </si>
  <si>
    <t>分配率</t>
    <phoneticPr fontId="1" type="noConversion"/>
  </si>
  <si>
    <t>合體率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</si>
</sst>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/>
  </cellStyleXfs>
  <cellXfs count="10">
    <xf numFmtId="0" fontId="0" fillId="0" borderId="0" xfId="0">
      <alignment vertical="center"/>
    </xf>
    <xf numFmtId="0" fontId="3" fillId="0" borderId="1" xfId="1" applyFont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3" fillId="0" borderId="1" xfId="1" applyFont="1" applyFill="1" applyBorder="1" applyAlignment="1">
      <alignment vertical="center" wrapText="1"/>
    </xf>
    <xf numFmtId="0" fontId="4" fillId="0" borderId="0" xfId="0" applyFont="1" applyAlignment="1">
      <alignment horizontal="left" vertical="center" readingOrder="1"/>
    </xf>
  </cellXfs>
  <cellStyles count="3">
    <cellStyle name="Normal" xfId="0" builtinId="0"/>
    <cellStyle name="Normal 2" xfId="1"/>
    <cellStyle name="一般_B101EW04_V02_AUO-11305_F1_EEPROM_Setting_V1 5_2010928_sample15" xfId="2"/>
  </cellStyles>
  <dxfs count="0"/>
  <tableStyles count="0" defaultTableStyle="TableStyleMedium2" defaultPivotStyle="PivotStyleLight16"/>
  <colors>
    <mruColors>
      <color rgb="FFFFCCCC"/>
      <color rgb="FFFFCCFF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sRGB 46 Patch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sRGB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Sheet4!$B$2:$B$47</c:f>
              <c:numCache>
                <c:formatCode>General</c:formatCode>
                <c:ptCount val="46"/>
                <c:pt idx="0">
                  <c:v>0.489962238132922</c:v>
                </c:pt>
                <c:pt idx="1">
                  <c:v>0.39490590631718903</c:v>
                </c:pt>
                <c:pt idx="2">
                  <c:v>0.30535846355872298</c:v>
                </c:pt>
                <c:pt idx="3">
                  <c:v>0.24806092476619501</c:v>
                </c:pt>
                <c:pt idx="4">
                  <c:v>0.253601823684248</c:v>
                </c:pt>
                <c:pt idx="5">
                  <c:v>0.316562190958525</c:v>
                </c:pt>
                <c:pt idx="6">
                  <c:v>0.31272687102656399</c:v>
                </c:pt>
                <c:pt idx="7">
                  <c:v>0.45229042297616001</c:v>
                </c:pt>
                <c:pt idx="8">
                  <c:v>0.38514049028841102</c:v>
                </c:pt>
                <c:pt idx="9">
                  <c:v>0.30812970021484998</c:v>
                </c:pt>
                <c:pt idx="10">
                  <c:v>0.26588414585694797</c:v>
                </c:pt>
                <c:pt idx="11">
                  <c:v>0.253601823684248</c:v>
                </c:pt>
                <c:pt idx="12">
                  <c:v>0.316562190958525</c:v>
                </c:pt>
                <c:pt idx="13">
                  <c:v>0.31272687102656399</c:v>
                </c:pt>
                <c:pt idx="14">
                  <c:v>0.31272687102656399</c:v>
                </c:pt>
                <c:pt idx="15">
                  <c:v>0.31272687102656399</c:v>
                </c:pt>
                <c:pt idx="16">
                  <c:v>0.31272687102656399</c:v>
                </c:pt>
                <c:pt idx="17">
                  <c:v>0.31272687102656399</c:v>
                </c:pt>
                <c:pt idx="18">
                  <c:v>0.31272687102656399</c:v>
                </c:pt>
                <c:pt idx="19">
                  <c:v>0.31272687102656399</c:v>
                </c:pt>
                <c:pt idx="20">
                  <c:v>0.31272687102656399</c:v>
                </c:pt>
                <c:pt idx="21">
                  <c:v>0.31272687102656399</c:v>
                </c:pt>
                <c:pt idx="22">
                  <c:v>0.64</c:v>
                </c:pt>
                <c:pt idx="23">
                  <c:v>0.52973412012665899</c:v>
                </c:pt>
                <c:pt idx="24">
                  <c:v>0.64</c:v>
                </c:pt>
                <c:pt idx="25">
                  <c:v>0.45512866013241898</c:v>
                </c:pt>
                <c:pt idx="26">
                  <c:v>0.3</c:v>
                </c:pt>
                <c:pt idx="27">
                  <c:v>0.30274296180159499</c:v>
                </c:pt>
                <c:pt idx="28">
                  <c:v>0.3</c:v>
                </c:pt>
                <c:pt idx="29">
                  <c:v>0.30524905518640799</c:v>
                </c:pt>
                <c:pt idx="30">
                  <c:v>0.15</c:v>
                </c:pt>
                <c:pt idx="31">
                  <c:v>0.18481976382825099</c:v>
                </c:pt>
                <c:pt idx="32">
                  <c:v>0.15</c:v>
                </c:pt>
                <c:pt idx="33">
                  <c:v>0.216753054871996</c:v>
                </c:pt>
                <c:pt idx="34">
                  <c:v>0.41932034968236997</c:v>
                </c:pt>
                <c:pt idx="35">
                  <c:v>0.40318904397815603</c:v>
                </c:pt>
                <c:pt idx="36">
                  <c:v>0.41932034968236997</c:v>
                </c:pt>
                <c:pt idx="37">
                  <c:v>0.38595647776084202</c:v>
                </c:pt>
                <c:pt idx="38">
                  <c:v>0.32093818028481003</c:v>
                </c:pt>
                <c:pt idx="39">
                  <c:v>0.31970180575468699</c:v>
                </c:pt>
                <c:pt idx="40">
                  <c:v>0.32093818028481003</c:v>
                </c:pt>
                <c:pt idx="41">
                  <c:v>0.31837856060966702</c:v>
                </c:pt>
                <c:pt idx="42">
                  <c:v>0.224655651532784</c:v>
                </c:pt>
                <c:pt idx="43">
                  <c:v>0.235249750774984</c:v>
                </c:pt>
                <c:pt idx="44">
                  <c:v>0.224655651532784</c:v>
                </c:pt>
                <c:pt idx="45">
                  <c:v>0.247458168354106</c:v>
                </c:pt>
              </c:numCache>
            </c:numRef>
          </c:xVal>
          <c:yVal>
            <c:numRef>
              <c:f>Sheet4!$C$2:$C$47</c:f>
              <c:numCache>
                <c:formatCode>General</c:formatCode>
                <c:ptCount val="46"/>
                <c:pt idx="0">
                  <c:v>0.32955219088775101</c:v>
                </c:pt>
                <c:pt idx="1">
                  <c:v>0.46488317526909601</c:v>
                </c:pt>
                <c:pt idx="2">
                  <c:v>0.48590917049118998</c:v>
                </c:pt>
                <c:pt idx="3">
                  <c:v>0.32883020189616402</c:v>
                </c:pt>
                <c:pt idx="4">
                  <c:v>0.231276536232737</c:v>
                </c:pt>
                <c:pt idx="5">
                  <c:v>0.24736270308953001</c:v>
                </c:pt>
                <c:pt idx="6">
                  <c:v>0.32902320664128398</c:v>
                </c:pt>
                <c:pt idx="7">
                  <c:v>0.32943975397925401</c:v>
                </c:pt>
                <c:pt idx="8">
                  <c:v>0.44873880084786699</c:v>
                </c:pt>
                <c:pt idx="9">
                  <c:v>0.42690481497064697</c:v>
                </c:pt>
                <c:pt idx="10">
                  <c:v>0.32888339784306903</c:v>
                </c:pt>
                <c:pt idx="11">
                  <c:v>0.231276536232737</c:v>
                </c:pt>
                <c:pt idx="12">
                  <c:v>0.24736270308953001</c:v>
                </c:pt>
                <c:pt idx="13">
                  <c:v>0.32902320664128398</c:v>
                </c:pt>
                <c:pt idx="14">
                  <c:v>0.32902320664128398</c:v>
                </c:pt>
                <c:pt idx="15">
                  <c:v>0.32902320664128398</c:v>
                </c:pt>
                <c:pt idx="16">
                  <c:v>0.32902320664128398</c:v>
                </c:pt>
                <c:pt idx="17">
                  <c:v>0.32902320664128398</c:v>
                </c:pt>
                <c:pt idx="18">
                  <c:v>0.32902320664128398</c:v>
                </c:pt>
                <c:pt idx="19">
                  <c:v>0.32902320664128398</c:v>
                </c:pt>
                <c:pt idx="20">
                  <c:v>0.32902320664128398</c:v>
                </c:pt>
                <c:pt idx="21">
                  <c:v>0.32902320664128398</c:v>
                </c:pt>
                <c:pt idx="22">
                  <c:v>0.33</c:v>
                </c:pt>
                <c:pt idx="23">
                  <c:v>0.32967089574542502</c:v>
                </c:pt>
                <c:pt idx="24">
                  <c:v>0.33</c:v>
                </c:pt>
                <c:pt idx="25">
                  <c:v>0.32944822510309302</c:v>
                </c:pt>
                <c:pt idx="26">
                  <c:v>0.6</c:v>
                </c:pt>
                <c:pt idx="27">
                  <c:v>0.54159766436302403</c:v>
                </c:pt>
                <c:pt idx="28">
                  <c:v>0.6</c:v>
                </c:pt>
                <c:pt idx="29">
                  <c:v>0.48823866136405297</c:v>
                </c:pt>
                <c:pt idx="30">
                  <c:v>0.06</c:v>
                </c:pt>
                <c:pt idx="31">
                  <c:v>0.11756470618819399</c:v>
                </c:pt>
                <c:pt idx="32">
                  <c:v>0.06</c:v>
                </c:pt>
                <c:pt idx="33">
                  <c:v>0.17035743980989199</c:v>
                </c:pt>
                <c:pt idx="34">
                  <c:v>0.50524560466399904</c:v>
                </c:pt>
                <c:pt idx="35">
                  <c:v>0.478577018458896</c:v>
                </c:pt>
                <c:pt idx="36">
                  <c:v>0.50524560466399904</c:v>
                </c:pt>
                <c:pt idx="37">
                  <c:v>0.45008780710004698</c:v>
                </c:pt>
                <c:pt idx="38">
                  <c:v>0.154190425871222</c:v>
                </c:pt>
                <c:pt idx="39">
                  <c:v>0.18051494859671299</c:v>
                </c:pt>
                <c:pt idx="40">
                  <c:v>0.154190425871222</c:v>
                </c:pt>
                <c:pt idx="41">
                  <c:v>0.20868909489524501</c:v>
                </c:pt>
                <c:pt idx="42">
                  <c:v>0.32876034551802202</c:v>
                </c:pt>
                <c:pt idx="43">
                  <c:v>0.32879196511909897</c:v>
                </c:pt>
                <c:pt idx="44">
                  <c:v>0.32876034551802202</c:v>
                </c:pt>
                <c:pt idx="45">
                  <c:v>0.32882840288363202</c:v>
                </c:pt>
              </c:numCache>
            </c:numRef>
          </c:yVal>
          <c:smooth val="0"/>
        </c:ser>
        <c:ser>
          <c:idx val="1"/>
          <c:order val="1"/>
          <c:tx>
            <c:v>Panel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Sheet4!$E$2:$E$47</c:f>
              <c:numCache>
                <c:formatCode>General</c:formatCode>
                <c:ptCount val="46"/>
                <c:pt idx="0">
                  <c:v>0.39818992022232902</c:v>
                </c:pt>
                <c:pt idx="1">
                  <c:v>0.36479509033424201</c:v>
                </c:pt>
                <c:pt idx="2">
                  <c:v>0.29635649091439098</c:v>
                </c:pt>
                <c:pt idx="3">
                  <c:v>0.24522614632467099</c:v>
                </c:pt>
                <c:pt idx="4">
                  <c:v>0.25291270000694999</c:v>
                </c:pt>
                <c:pt idx="5">
                  <c:v>0.28586463352985297</c:v>
                </c:pt>
                <c:pt idx="6">
                  <c:v>0.30177198476262102</c:v>
                </c:pt>
                <c:pt idx="7">
                  <c:v>0.36763830138426401</c:v>
                </c:pt>
                <c:pt idx="8">
                  <c:v>0.35031299649916597</c:v>
                </c:pt>
                <c:pt idx="9">
                  <c:v>0.294582707605266</c:v>
                </c:pt>
                <c:pt idx="10">
                  <c:v>0.26177556206040198</c:v>
                </c:pt>
                <c:pt idx="11">
                  <c:v>0.25291270000694999</c:v>
                </c:pt>
                <c:pt idx="12">
                  <c:v>0.28586463352985297</c:v>
                </c:pt>
                <c:pt idx="13">
                  <c:v>0.30177198476262102</c:v>
                </c:pt>
                <c:pt idx="14">
                  <c:v>0.272618227373219</c:v>
                </c:pt>
                <c:pt idx="15">
                  <c:v>0.29103761180774601</c:v>
                </c:pt>
                <c:pt idx="16">
                  <c:v>0.28913540520516601</c:v>
                </c:pt>
                <c:pt idx="17">
                  <c:v>0.29033272889065997</c:v>
                </c:pt>
                <c:pt idx="18">
                  <c:v>0.29087165921751001</c:v>
                </c:pt>
                <c:pt idx="19">
                  <c:v>0.289552051894443</c:v>
                </c:pt>
                <c:pt idx="20">
                  <c:v>0.29569532810619797</c:v>
                </c:pt>
                <c:pt idx="21">
                  <c:v>0.30177198476262102</c:v>
                </c:pt>
                <c:pt idx="22">
                  <c:v>0.59353050501511195</c:v>
                </c:pt>
                <c:pt idx="23">
                  <c:v>0.43736951082146203</c:v>
                </c:pt>
                <c:pt idx="24">
                  <c:v>0.61869219824794297</c:v>
                </c:pt>
                <c:pt idx="25">
                  <c:v>0.37695630357542398</c:v>
                </c:pt>
                <c:pt idx="26">
                  <c:v>0.29708590941350699</c:v>
                </c:pt>
                <c:pt idx="27">
                  <c:v>0.30027440208516099</c:v>
                </c:pt>
                <c:pt idx="28">
                  <c:v>0.315509804936359</c:v>
                </c:pt>
                <c:pt idx="29">
                  <c:v>0.30315028718478298</c:v>
                </c:pt>
                <c:pt idx="30">
                  <c:v>0.145159764996625</c:v>
                </c:pt>
                <c:pt idx="31">
                  <c:v>0.19182234533550499</c:v>
                </c:pt>
                <c:pt idx="32">
                  <c:v>0.14171093893908601</c:v>
                </c:pt>
                <c:pt idx="33">
                  <c:v>0.22808826412806801</c:v>
                </c:pt>
                <c:pt idx="34">
                  <c:v>0.40639530686528602</c:v>
                </c:pt>
                <c:pt idx="35">
                  <c:v>0.37923630017911902</c:v>
                </c:pt>
                <c:pt idx="36">
                  <c:v>0.43446595696896101</c:v>
                </c:pt>
                <c:pt idx="37">
                  <c:v>0.36418178053144701</c:v>
                </c:pt>
                <c:pt idx="38">
                  <c:v>0.28581521331440901</c:v>
                </c:pt>
                <c:pt idx="39">
                  <c:v>0.28302641811909701</c:v>
                </c:pt>
                <c:pt idx="40">
                  <c:v>0.294446244825739</c:v>
                </c:pt>
                <c:pt idx="41">
                  <c:v>0.29515662677319199</c:v>
                </c:pt>
                <c:pt idx="42">
                  <c:v>0.21275832301224601</c:v>
                </c:pt>
                <c:pt idx="43">
                  <c:v>0.229417616848339</c:v>
                </c:pt>
                <c:pt idx="44">
                  <c:v>0.21557152522114501</c:v>
                </c:pt>
                <c:pt idx="45">
                  <c:v>0.250705632553618</c:v>
                </c:pt>
              </c:numCache>
            </c:numRef>
          </c:xVal>
          <c:yVal>
            <c:numRef>
              <c:f>Sheet4!$F$2:$F$47</c:f>
              <c:numCache>
                <c:formatCode>General</c:formatCode>
                <c:ptCount val="46"/>
                <c:pt idx="0">
                  <c:v>0.33996535620051499</c:v>
                </c:pt>
                <c:pt idx="1">
                  <c:v>0.43461386182654199</c:v>
                </c:pt>
                <c:pt idx="2">
                  <c:v>0.42164845450300997</c:v>
                </c:pt>
                <c:pt idx="3">
                  <c:v>0.31825654907181899</c:v>
                </c:pt>
                <c:pt idx="4">
                  <c:v>0.271588748345655</c:v>
                </c:pt>
                <c:pt idx="5">
                  <c:v>0.28080365657974699</c:v>
                </c:pt>
                <c:pt idx="6">
                  <c:v>0.33316148890609498</c:v>
                </c:pt>
                <c:pt idx="7">
                  <c:v>0.33485712964674103</c:v>
                </c:pt>
                <c:pt idx="8">
                  <c:v>0.412789909102522</c:v>
                </c:pt>
                <c:pt idx="9">
                  <c:v>0.37653270157677299</c:v>
                </c:pt>
                <c:pt idx="10">
                  <c:v>0.32009617541048202</c:v>
                </c:pt>
                <c:pt idx="11">
                  <c:v>0.271588748345655</c:v>
                </c:pt>
                <c:pt idx="12">
                  <c:v>0.28080365657974699</c:v>
                </c:pt>
                <c:pt idx="13">
                  <c:v>0.33316148890609498</c:v>
                </c:pt>
                <c:pt idx="14">
                  <c:v>0.30438805462720198</c:v>
                </c:pt>
                <c:pt idx="15">
                  <c:v>0.32824554985260201</c:v>
                </c:pt>
                <c:pt idx="16">
                  <c:v>0.32416608004668102</c:v>
                </c:pt>
                <c:pt idx="17">
                  <c:v>0.32478144467118703</c:v>
                </c:pt>
                <c:pt idx="18">
                  <c:v>0.32495775917472203</c:v>
                </c:pt>
                <c:pt idx="19">
                  <c:v>0.32428477677495199</c:v>
                </c:pt>
                <c:pt idx="20">
                  <c:v>0.32222186089383398</c:v>
                </c:pt>
                <c:pt idx="21">
                  <c:v>0.33316148890609498</c:v>
                </c:pt>
                <c:pt idx="22">
                  <c:v>0.35463103136776802</c:v>
                </c:pt>
                <c:pt idx="23">
                  <c:v>0.34552864256316101</c:v>
                </c:pt>
                <c:pt idx="24">
                  <c:v>0.35995574610127201</c:v>
                </c:pt>
                <c:pt idx="25">
                  <c:v>0.33446372440305999</c:v>
                </c:pt>
                <c:pt idx="26">
                  <c:v>0.57774396610707701</c:v>
                </c:pt>
                <c:pt idx="27">
                  <c:v>0.48640157747048302</c:v>
                </c:pt>
                <c:pt idx="28">
                  <c:v>0.59867486925159397</c:v>
                </c:pt>
                <c:pt idx="29">
                  <c:v>0.41999418773288399</c:v>
                </c:pt>
                <c:pt idx="30">
                  <c:v>0.103263823364343</c:v>
                </c:pt>
                <c:pt idx="31">
                  <c:v>0.1808277915315</c:v>
                </c:pt>
                <c:pt idx="32">
                  <c:v>0.122364789051175</c:v>
                </c:pt>
                <c:pt idx="33">
                  <c:v>0.24631191476238601</c:v>
                </c:pt>
                <c:pt idx="34">
                  <c:v>0.50221459331628104</c:v>
                </c:pt>
                <c:pt idx="35">
                  <c:v>0.45647565290064002</c:v>
                </c:pt>
                <c:pt idx="36">
                  <c:v>0.50804213440812596</c:v>
                </c:pt>
                <c:pt idx="37">
                  <c:v>0.40951610614301498</c:v>
                </c:pt>
                <c:pt idx="38">
                  <c:v>0.179964155761838</c:v>
                </c:pt>
                <c:pt idx="39">
                  <c:v>0.22076081711965101</c:v>
                </c:pt>
                <c:pt idx="40">
                  <c:v>0.197716477314438</c:v>
                </c:pt>
                <c:pt idx="41">
                  <c:v>0.26562448870837801</c:v>
                </c:pt>
                <c:pt idx="42">
                  <c:v>0.31661161661114501</c:v>
                </c:pt>
                <c:pt idx="43">
                  <c:v>0.31648558606211202</c:v>
                </c:pt>
                <c:pt idx="44">
                  <c:v>0.325612841949798</c:v>
                </c:pt>
                <c:pt idx="45">
                  <c:v>0.32854516082717999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5344"/>
        <c:axId val="66023808"/>
      </c:scatterChart>
      <c:valAx>
        <c:axId val="660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CIE 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23808"/>
        <c:crosses val="autoZero"/>
        <c:crossBetween val="midCat"/>
      </c:valAx>
      <c:valAx>
        <c:axId val="6602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CIE 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25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148709536307976"/>
          <c:y val="6.9060586176727903E-2"/>
          <c:w val="0.1096240157480314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</xdr:row>
      <xdr:rowOff>157162</xdr:rowOff>
    </xdr:from>
    <xdr:to>
      <xdr:col>14</xdr:col>
      <xdr:colOff>504825</xdr:colOff>
      <xdr:row>16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topLeftCell="A22" workbookViewId="0">
      <selection activeCell="F40" sqref="F40"/>
    </sheetView>
  </sheetViews>
  <sheetFormatPr defaultRowHeight="15.75" x14ac:dyDescent="0.25"/>
  <cols>
    <col min="17" max="17" width="13.7109375" customWidth="1"/>
    <col min="18" max="18" width="11.140625" customWidth="1"/>
  </cols>
  <sheetData>
    <row r="1" spans="1:16" x14ac:dyDescent="0.25">
      <c r="A1" t="s">
        <v>0</v>
      </c>
      <c r="B1">
        <v>1.0136085792823999</v>
      </c>
      <c r="C1">
        <v>-6.0343799149910103E-3</v>
      </c>
      <c r="D1">
        <v>-7.5741993674159798E-3</v>
      </c>
      <c r="G1">
        <v>-1.8594836965237099E-2</v>
      </c>
      <c r="H1">
        <v>1.0370460792823999</v>
      </c>
      <c r="I1">
        <v>-1.84512423171698E-2</v>
      </c>
      <c r="J1">
        <v>-3.68722514251482E-3</v>
      </c>
      <c r="K1">
        <v>-3.5325054387602898E-3</v>
      </c>
      <c r="L1">
        <v>1.00721973058127</v>
      </c>
    </row>
    <row r="2" spans="1:16" x14ac:dyDescent="0.25">
      <c r="A2" t="s">
        <v>0</v>
      </c>
      <c r="B2">
        <v>1.0338807508680501</v>
      </c>
      <c r="C2">
        <v>-6.0343799149910103E-3</v>
      </c>
      <c r="D2">
        <v>-7.5741993674159798E-3</v>
      </c>
      <c r="G2">
        <v>-1.8594836965237099E-2</v>
      </c>
      <c r="H2">
        <v>1.0577870008680501</v>
      </c>
      <c r="I2">
        <v>-1.84512423171698E-2</v>
      </c>
      <c r="J2">
        <v>-3.68722514251482E-3</v>
      </c>
      <c r="K2">
        <v>-3.5325054387602898E-3</v>
      </c>
      <c r="L2">
        <v>1.0273641251929</v>
      </c>
    </row>
    <row r="4" spans="1:16" x14ac:dyDescent="0.25">
      <c r="B4">
        <f>SUM(B1:D1)</f>
        <v>0.99999999999999278</v>
      </c>
      <c r="G4">
        <f>SUM(G1:I1)</f>
        <v>0.99999999999999301</v>
      </c>
      <c r="J4">
        <f>SUM(J1:L1)</f>
        <v>0.99999999999999489</v>
      </c>
    </row>
    <row r="6" spans="1:16" x14ac:dyDescent="0.25">
      <c r="B6">
        <v>1.0136085792823999</v>
      </c>
      <c r="C6">
        <v>-6.0343799149910103E-3</v>
      </c>
      <c r="D6">
        <v>-7.5741993674159798E-3</v>
      </c>
      <c r="H6">
        <v>1</v>
      </c>
      <c r="J6">
        <f>B6+C6</f>
        <v>1.0075741993674088</v>
      </c>
    </row>
    <row r="7" spans="1:16" x14ac:dyDescent="0.25">
      <c r="B7">
        <v>-1.8594836965237099E-2</v>
      </c>
      <c r="C7">
        <v>1.0370460792823999</v>
      </c>
      <c r="D7">
        <v>-1.84512423171698E-2</v>
      </c>
      <c r="H7">
        <v>1</v>
      </c>
      <c r="J7">
        <f>B7+C7</f>
        <v>1.0184512423171628</v>
      </c>
    </row>
    <row r="8" spans="1:16" x14ac:dyDescent="0.25">
      <c r="B8">
        <v>-3.68722514251482E-3</v>
      </c>
      <c r="C8">
        <v>-3.5325054387602898E-3</v>
      </c>
      <c r="D8">
        <v>1.00721973058127</v>
      </c>
    </row>
    <row r="10" spans="1:16" x14ac:dyDescent="0.25">
      <c r="A10" t="s">
        <v>1</v>
      </c>
      <c r="B10" s="1">
        <v>1.1200000000000001</v>
      </c>
      <c r="C10">
        <v>-3.7999999999999999E-2</v>
      </c>
      <c r="D10">
        <v>-5.0700000000000002E-2</v>
      </c>
      <c r="H10">
        <f>SUM(B10:D10)</f>
        <v>1.0313000000000001</v>
      </c>
      <c r="J10">
        <f t="shared" ref="J10:L12" si="0">B10*$G$13</f>
        <v>1.1765263407313802</v>
      </c>
      <c r="K10">
        <f t="shared" si="0"/>
        <v>-3.9917857989100393E-2</v>
      </c>
      <c r="L10">
        <f t="shared" si="0"/>
        <v>-5.325882631703658E-2</v>
      </c>
      <c r="N10">
        <f>SUM(J10:L10)</f>
        <v>1.0833496564252432</v>
      </c>
      <c r="P10">
        <f>C10/SUM(C10:D10)</f>
        <v>0.42841037204058624</v>
      </c>
    </row>
    <row r="11" spans="1:16" x14ac:dyDescent="0.25">
      <c r="B11">
        <v>-0.118737</v>
      </c>
      <c r="C11">
        <v>1.2661</v>
      </c>
      <c r="D11">
        <v>-9.64E-2</v>
      </c>
      <c r="H11">
        <f>SUM(B11:D11)</f>
        <v>1.0509629999999999</v>
      </c>
      <c r="J11">
        <f t="shared" si="0"/>
        <v>-0.12472965010662666</v>
      </c>
      <c r="K11">
        <f t="shared" si="0"/>
        <v>1.33</v>
      </c>
      <c r="L11">
        <f t="shared" si="0"/>
        <v>-0.1012653028986652</v>
      </c>
      <c r="N11">
        <f>SUM(J11:L11)</f>
        <v>1.1040050469947083</v>
      </c>
      <c r="P11">
        <f>B11/SUM(B11,D11)</f>
        <v>0.5519134319061807</v>
      </c>
    </row>
    <row r="12" spans="1:16" x14ac:dyDescent="0.25">
      <c r="B12">
        <v>-0.12570000000000001</v>
      </c>
      <c r="C12">
        <v>-4.1799999999999997E-2</v>
      </c>
      <c r="D12">
        <v>1.1987000000000001</v>
      </c>
      <c r="H12">
        <f>SUM(B12:D12)</f>
        <v>1.0312000000000001</v>
      </c>
      <c r="J12">
        <f t="shared" si="0"/>
        <v>-0.13204407234815577</v>
      </c>
      <c r="K12">
        <f t="shared" si="0"/>
        <v>-4.3909643788010426E-2</v>
      </c>
      <c r="L12">
        <f t="shared" si="0"/>
        <v>1.2591983255667012</v>
      </c>
      <c r="N12">
        <f>SUM(J12:L12)</f>
        <v>1.083244609430535</v>
      </c>
      <c r="P12">
        <f>B12/SUM(B12:C12)</f>
        <v>0.75044776119402989</v>
      </c>
    </row>
    <row r="13" spans="1:16" x14ac:dyDescent="0.25">
      <c r="G13">
        <f>C15/C11</f>
        <v>1.0504699470815893</v>
      </c>
    </row>
    <row r="14" spans="1:16" x14ac:dyDescent="0.25">
      <c r="A14" t="s">
        <v>2</v>
      </c>
      <c r="B14">
        <v>1.1759999999999999</v>
      </c>
      <c r="C14">
        <v>-6.2E-2</v>
      </c>
      <c r="D14">
        <v>-8.3000000000000004E-2</v>
      </c>
      <c r="H14">
        <f>SUM(B14:D14)</f>
        <v>1.0309999999999999</v>
      </c>
      <c r="P14">
        <f>C14/SUM(C14:D14)</f>
        <v>0.42758620689655169</v>
      </c>
    </row>
    <row r="15" spans="1:16" x14ac:dyDescent="0.25">
      <c r="B15">
        <v>-0.154</v>
      </c>
      <c r="C15">
        <v>1.33</v>
      </c>
      <c r="D15">
        <v>-0.124</v>
      </c>
      <c r="H15">
        <f>SUM(B15:D15)</f>
        <v>1.052</v>
      </c>
      <c r="P15">
        <f>B15/SUM(B15,D15)</f>
        <v>0.5539568345323741</v>
      </c>
    </row>
    <row r="16" spans="1:16" x14ac:dyDescent="0.25">
      <c r="B16">
        <v>-0.17100000000000001</v>
      </c>
      <c r="C16">
        <v>-5.7000000000000002E-2</v>
      </c>
      <c r="D16">
        <v>1.2589999999999999</v>
      </c>
      <c r="H16">
        <f>SUM(B16:D16)</f>
        <v>1.0309999999999999</v>
      </c>
      <c r="P16">
        <f>B16/SUM(B16:C16)</f>
        <v>0.75</v>
      </c>
    </row>
    <row r="18" spans="1:15" x14ac:dyDescent="0.25">
      <c r="B18">
        <f t="shared" ref="B18:D20" si="1">B14/B10</f>
        <v>1.0499999999999998</v>
      </c>
      <c r="C18">
        <f t="shared" si="1"/>
        <v>1.631578947368421</v>
      </c>
      <c r="D18">
        <f t="shared" si="1"/>
        <v>1.6370808678500985</v>
      </c>
    </row>
    <row r="19" spans="1:15" x14ac:dyDescent="0.25">
      <c r="B19">
        <f t="shared" si="1"/>
        <v>1.2969840908899501</v>
      </c>
      <c r="C19">
        <f t="shared" si="1"/>
        <v>1.0504699470815893</v>
      </c>
      <c r="D19">
        <f t="shared" si="1"/>
        <v>1.2863070539419088</v>
      </c>
    </row>
    <row r="20" spans="1:15" x14ac:dyDescent="0.25">
      <c r="B20">
        <f t="shared" si="1"/>
        <v>1.360381861575179</v>
      </c>
      <c r="C20">
        <f t="shared" si="1"/>
        <v>1.3636363636363638</v>
      </c>
      <c r="D20">
        <f t="shared" si="1"/>
        <v>1.0503044965379158</v>
      </c>
    </row>
    <row r="22" spans="1:15" x14ac:dyDescent="0.25">
      <c r="A22" t="s">
        <v>35</v>
      </c>
      <c r="E22" t="s">
        <v>37</v>
      </c>
      <c r="H22" t="s">
        <v>9</v>
      </c>
      <c r="J22" t="s">
        <v>10</v>
      </c>
      <c r="L22" t="s">
        <v>11</v>
      </c>
    </row>
    <row r="23" spans="1:15" x14ac:dyDescent="0.25">
      <c r="B23" s="2">
        <v>1.1200000000000001</v>
      </c>
      <c r="C23" s="3">
        <v>-3.7999999999999999E-2</v>
      </c>
      <c r="D23">
        <v>-5.0700000000000002E-2</v>
      </c>
      <c r="E23">
        <f>SUM(B23:D23)</f>
        <v>1.0313000000000001</v>
      </c>
      <c r="H23">
        <v>0.5</v>
      </c>
      <c r="J23">
        <f>B23*H23+C23*H24+D23*H25</f>
        <v>0.54100000000000004</v>
      </c>
      <c r="N23" t="s">
        <v>4</v>
      </c>
      <c r="O23">
        <f>L24+L32</f>
        <v>2.0638696345995173</v>
      </c>
    </row>
    <row r="24" spans="1:15" x14ac:dyDescent="0.25">
      <c r="B24" s="3">
        <v>-0.118737</v>
      </c>
      <c r="C24" s="3">
        <v>1.2661</v>
      </c>
      <c r="D24">
        <v>-9.64E-2</v>
      </c>
      <c r="E24">
        <f>SUM(B24:D24)</f>
        <v>1.0509629999999999</v>
      </c>
      <c r="H24">
        <v>0.5</v>
      </c>
      <c r="J24">
        <f>B24*H23+C24*H24+D24*H25</f>
        <v>0.57368149999999996</v>
      </c>
      <c r="L24">
        <f>J24/J23</f>
        <v>1.0604094269870608</v>
      </c>
      <c r="N24" t="s">
        <v>3</v>
      </c>
      <c r="O24">
        <f>L24+L28</f>
        <v>2.0714734774667907</v>
      </c>
    </row>
    <row r="25" spans="1:15" x14ac:dyDescent="0.25">
      <c r="B25">
        <v>-0.12570000000000001</v>
      </c>
      <c r="C25">
        <v>-4.1799999999999997E-2</v>
      </c>
      <c r="D25">
        <v>1.1987000000000001</v>
      </c>
      <c r="E25">
        <f>SUM(B25:D25)</f>
        <v>1.0312000000000001</v>
      </c>
      <c r="H25">
        <v>0</v>
      </c>
      <c r="J25">
        <f>B25*H23+C25*H24+D25*H25</f>
        <v>-8.3750000000000005E-2</v>
      </c>
      <c r="O25">
        <f>L28+L32</f>
        <v>2.0145242580921869</v>
      </c>
    </row>
    <row r="27" spans="1:15" x14ac:dyDescent="0.25">
      <c r="B27" s="1">
        <v>1.1200000000000001</v>
      </c>
      <c r="C27">
        <v>-3.7999999999999999E-2</v>
      </c>
      <c r="D27">
        <v>-5.0700000000000002E-2</v>
      </c>
      <c r="H27">
        <v>0</v>
      </c>
      <c r="J27">
        <f>B27*H27+C27*H28+D27*H29</f>
        <v>-4.4350000000000001E-2</v>
      </c>
      <c r="N27" t="s">
        <v>5</v>
      </c>
    </row>
    <row r="28" spans="1:15" x14ac:dyDescent="0.25">
      <c r="B28">
        <v>-0.118737</v>
      </c>
      <c r="C28" s="3">
        <v>1.2661</v>
      </c>
      <c r="D28" s="3">
        <v>-9.64E-2</v>
      </c>
      <c r="E28" s="3"/>
      <c r="F28" s="3"/>
      <c r="H28">
        <v>0.5</v>
      </c>
      <c r="J28">
        <f>B28*H27+C28*H28+D28*H29</f>
        <v>0.58484999999999998</v>
      </c>
      <c r="L28">
        <f>J28/J29</f>
        <v>1.0110640504797301</v>
      </c>
      <c r="N28" t="s">
        <v>6</v>
      </c>
    </row>
    <row r="29" spans="1:15" x14ac:dyDescent="0.25">
      <c r="B29">
        <v>-0.12570000000000001</v>
      </c>
      <c r="C29" s="3">
        <v>-4.1799999999999997E-2</v>
      </c>
      <c r="D29" s="3">
        <v>1.1987000000000001</v>
      </c>
      <c r="E29" s="3"/>
      <c r="F29" s="3"/>
      <c r="H29">
        <v>0.5</v>
      </c>
      <c r="J29">
        <f>B29*H27+C29*H28+D29*H29</f>
        <v>0.57845000000000002</v>
      </c>
    </row>
    <row r="31" spans="1:15" x14ac:dyDescent="0.25">
      <c r="B31" s="2">
        <v>1.1200000000000001</v>
      </c>
      <c r="C31">
        <v>-3.7999999999999999E-2</v>
      </c>
      <c r="D31" s="3">
        <v>-5.0700000000000002E-2</v>
      </c>
      <c r="E31" s="3"/>
      <c r="F31" s="3"/>
      <c r="H31">
        <v>0.5</v>
      </c>
      <c r="J31">
        <f>B31*H31+C31*H32+D31*H33</f>
        <v>0.53465000000000007</v>
      </c>
      <c r="N31" t="s">
        <v>7</v>
      </c>
    </row>
    <row r="32" spans="1:15" x14ac:dyDescent="0.25">
      <c r="B32">
        <v>-0.118737</v>
      </c>
      <c r="C32">
        <v>1.2661</v>
      </c>
      <c r="D32">
        <v>-9.64E-2</v>
      </c>
      <c r="H32">
        <v>0</v>
      </c>
      <c r="J32">
        <f>B32*H31+C32*H32+D32*H33</f>
        <v>-0.1075685</v>
      </c>
      <c r="L32">
        <f>J33/J31</f>
        <v>1.0034602076124568</v>
      </c>
      <c r="N32" t="s">
        <v>8</v>
      </c>
    </row>
    <row r="33" spans="1:15" x14ac:dyDescent="0.25">
      <c r="B33" s="3">
        <v>-0.12570000000000001</v>
      </c>
      <c r="C33">
        <v>-4.1799999999999997E-2</v>
      </c>
      <c r="D33" s="3">
        <v>1.1987000000000001</v>
      </c>
      <c r="E33" s="3"/>
      <c r="F33" s="3"/>
      <c r="H33">
        <v>0.5</v>
      </c>
      <c r="J33">
        <f>B33*H31+C33*H32+D33*H33</f>
        <v>0.53650000000000009</v>
      </c>
    </row>
    <row r="36" spans="1:15" x14ac:dyDescent="0.25">
      <c r="B36" t="s">
        <v>12</v>
      </c>
      <c r="C36" s="5" t="s">
        <v>13</v>
      </c>
      <c r="D36" s="7" t="s">
        <v>14</v>
      </c>
      <c r="E36" s="7"/>
      <c r="F36" s="7"/>
    </row>
    <row r="37" spans="1:15" x14ac:dyDescent="0.25">
      <c r="B37" s="5" t="s">
        <v>15</v>
      </c>
      <c r="C37" t="s">
        <v>16</v>
      </c>
      <c r="D37" s="6" t="s">
        <v>14</v>
      </c>
      <c r="E37" s="6"/>
      <c r="F37" s="6"/>
    </row>
    <row r="38" spans="1:15" x14ac:dyDescent="0.25">
      <c r="B38" s="7" t="s">
        <v>15</v>
      </c>
      <c r="C38" s="6" t="s">
        <v>13</v>
      </c>
      <c r="D38" t="s">
        <v>17</v>
      </c>
    </row>
    <row r="40" spans="1:15" x14ac:dyDescent="0.25">
      <c r="A40" t="s">
        <v>36</v>
      </c>
      <c r="E40" t="s">
        <v>37</v>
      </c>
      <c r="F40" t="s">
        <v>42</v>
      </c>
      <c r="G40" t="s">
        <v>41</v>
      </c>
      <c r="H40" t="s">
        <v>9</v>
      </c>
      <c r="J40" t="s">
        <v>10</v>
      </c>
      <c r="L40" t="s">
        <v>11</v>
      </c>
    </row>
    <row r="41" spans="1:15" x14ac:dyDescent="0.25">
      <c r="B41" s="2">
        <v>1.1200000000000001</v>
      </c>
      <c r="C41" s="3">
        <f>-(B41-1)*G41*1/F41</f>
        <v>-6.0000000000000053E-2</v>
      </c>
      <c r="D41">
        <f>-(B41-1)*(1-G41)*1/F41</f>
        <v>-6.0000000000000053E-2</v>
      </c>
      <c r="E41">
        <f>SUM(B41:D41)</f>
        <v>1</v>
      </c>
      <c r="F41">
        <v>1</v>
      </c>
      <c r="G41">
        <v>0.5</v>
      </c>
      <c r="H41">
        <v>0.5</v>
      </c>
      <c r="I41" t="s">
        <v>39</v>
      </c>
      <c r="J41">
        <f>B41*H41+C41*H42+D41*H43</f>
        <v>0.52400000000000002</v>
      </c>
      <c r="O41">
        <f>L42+L50</f>
        <v>2.0858015267175567</v>
      </c>
    </row>
    <row r="42" spans="1:15" x14ac:dyDescent="0.25">
      <c r="B42" s="3">
        <f>-(C42-1)*G42*1/F42</f>
        <v>-0.13305</v>
      </c>
      <c r="C42" s="3">
        <v>1.2661</v>
      </c>
      <c r="D42">
        <f>-(C42-1)*(1-G42)*1/F42</f>
        <v>-0.13305</v>
      </c>
      <c r="E42">
        <f>SUM(B42:D42)</f>
        <v>0.99999999999999989</v>
      </c>
      <c r="F42">
        <v>1</v>
      </c>
      <c r="G42">
        <v>0.5</v>
      </c>
      <c r="H42">
        <v>0.5</v>
      </c>
      <c r="J42">
        <f>B42*H41+C42*H42+D42*H43</f>
        <v>0.55321999999999993</v>
      </c>
      <c r="L42">
        <f>J42/J41</f>
        <v>1.0557633587786257</v>
      </c>
      <c r="O42">
        <f>L42+L46</f>
        <v>2.0807383467357905</v>
      </c>
    </row>
    <row r="43" spans="1:15" x14ac:dyDescent="0.25">
      <c r="B43">
        <f>-(D43-1)*G43*1/F43</f>
        <v>-9.9350000000000049E-2</v>
      </c>
      <c r="C43">
        <f>-(D43-1)*(1-G43)*1/F43</f>
        <v>-9.9350000000000049E-2</v>
      </c>
      <c r="D43">
        <v>1.1987000000000001</v>
      </c>
      <c r="E43">
        <f>SUM(B43:D43)</f>
        <v>1</v>
      </c>
      <c r="F43">
        <v>1</v>
      </c>
      <c r="G43">
        <v>0.5</v>
      </c>
      <c r="H43">
        <v>0.1</v>
      </c>
      <c r="J43">
        <f>B43*H41+C43*H42+D43*H43</f>
        <v>2.0519999999999969E-2</v>
      </c>
      <c r="O43">
        <f>L46+L50</f>
        <v>2.0550131558960958</v>
      </c>
    </row>
    <row r="44" spans="1:15" x14ac:dyDescent="0.25">
      <c r="B44" s="4"/>
      <c r="C44" s="4"/>
      <c r="D44" s="4"/>
      <c r="E44" s="4"/>
      <c r="F44" s="4"/>
    </row>
    <row r="45" spans="1:15" x14ac:dyDescent="0.25">
      <c r="B45" s="8">
        <f t="shared" ref="B45:D47" si="2">B41</f>
        <v>1.1200000000000001</v>
      </c>
      <c r="C45" s="4">
        <f t="shared" si="2"/>
        <v>-6.0000000000000053E-2</v>
      </c>
      <c r="D45" s="4">
        <f t="shared" si="2"/>
        <v>-6.0000000000000053E-2</v>
      </c>
      <c r="E45" s="4"/>
      <c r="F45" s="4"/>
      <c r="H45">
        <v>0.1</v>
      </c>
      <c r="I45" t="s">
        <v>38</v>
      </c>
      <c r="J45">
        <f>B45*H45+C45*H46+D45*H47</f>
        <v>5.1999999999999963E-2</v>
      </c>
    </row>
    <row r="46" spans="1:15" x14ac:dyDescent="0.25">
      <c r="B46" s="4">
        <f t="shared" si="2"/>
        <v>-0.13305</v>
      </c>
      <c r="C46" s="3">
        <f t="shared" si="2"/>
        <v>1.2661</v>
      </c>
      <c r="D46" s="3">
        <f t="shared" si="2"/>
        <v>-0.13305</v>
      </c>
      <c r="E46" s="3"/>
      <c r="F46" s="3"/>
      <c r="H46">
        <v>0.5</v>
      </c>
      <c r="J46">
        <f>B46*H45+C46*H46+D46*H47</f>
        <v>0.55322000000000005</v>
      </c>
      <c r="L46">
        <f>J46/J47</f>
        <v>1.0249749879571646</v>
      </c>
    </row>
    <row r="47" spans="1:15" x14ac:dyDescent="0.25">
      <c r="B47" s="4">
        <f t="shared" si="2"/>
        <v>-9.9350000000000049E-2</v>
      </c>
      <c r="C47" s="3">
        <f t="shared" si="2"/>
        <v>-9.9350000000000049E-2</v>
      </c>
      <c r="D47" s="3">
        <f t="shared" si="2"/>
        <v>1.1987000000000001</v>
      </c>
      <c r="E47" s="3"/>
      <c r="F47" s="3"/>
      <c r="H47">
        <v>0.5</v>
      </c>
      <c r="J47">
        <f>B47*H45+C47*H46+D47*H47</f>
        <v>0.53974</v>
      </c>
    </row>
    <row r="49" spans="2:12" x14ac:dyDescent="0.25">
      <c r="B49" s="2">
        <f t="shared" ref="B49:D51" si="3">B41</f>
        <v>1.1200000000000001</v>
      </c>
      <c r="C49" s="4">
        <f t="shared" si="3"/>
        <v>-6.0000000000000053E-2</v>
      </c>
      <c r="D49" s="3">
        <f t="shared" si="3"/>
        <v>-6.0000000000000053E-2</v>
      </c>
      <c r="E49" s="3"/>
      <c r="F49" s="3"/>
      <c r="H49">
        <v>0.5</v>
      </c>
      <c r="I49" t="s">
        <v>40</v>
      </c>
      <c r="J49">
        <f>B49*H49+C49*H50+D49*H51</f>
        <v>0.52400000000000002</v>
      </c>
    </row>
    <row r="50" spans="2:12" x14ac:dyDescent="0.25">
      <c r="B50" s="4">
        <f t="shared" si="3"/>
        <v>-0.13305</v>
      </c>
      <c r="C50" s="4">
        <f t="shared" si="3"/>
        <v>1.2661</v>
      </c>
      <c r="D50" s="4">
        <f t="shared" si="3"/>
        <v>-0.13305</v>
      </c>
      <c r="E50" s="4"/>
      <c r="F50" s="4"/>
      <c r="H50">
        <v>0.1</v>
      </c>
      <c r="J50">
        <f>B50*H49+C50*H50+D50*H51</f>
        <v>-6.4400000000000013E-3</v>
      </c>
      <c r="L50">
        <f>J51/J49</f>
        <v>1.0300381679389312</v>
      </c>
    </row>
    <row r="51" spans="2:12" x14ac:dyDescent="0.25">
      <c r="B51" s="3">
        <f t="shared" si="3"/>
        <v>-9.9350000000000049E-2</v>
      </c>
      <c r="C51" s="4">
        <f t="shared" si="3"/>
        <v>-9.9350000000000049E-2</v>
      </c>
      <c r="D51" s="3">
        <f t="shared" si="3"/>
        <v>1.1987000000000001</v>
      </c>
      <c r="E51" s="3"/>
      <c r="F51" s="3"/>
      <c r="H51">
        <v>0.5</v>
      </c>
      <c r="J51">
        <f>B51*H49+C51*H50+D51*H51</f>
        <v>0.53974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H17" sqref="H17"/>
    </sheetView>
  </sheetViews>
  <sheetFormatPr defaultRowHeight="15.75" x14ac:dyDescent="0.25"/>
  <sheetData>
    <row r="1" spans="1:6" x14ac:dyDescent="0.25">
      <c r="A1" t="s">
        <v>18</v>
      </c>
    </row>
    <row r="2" spans="1:6" x14ac:dyDescent="0.25">
      <c r="B2" s="9">
        <v>0.92562</v>
      </c>
      <c r="C2" s="9">
        <v>-4.5650000000000003E-2</v>
      </c>
      <c r="D2" s="9">
        <v>0.158</v>
      </c>
      <c r="F2">
        <f>SUM(B2:D2)</f>
        <v>1.0379700000000001</v>
      </c>
    </row>
    <row r="3" spans="1:6" x14ac:dyDescent="0.25">
      <c r="B3" s="9">
        <v>-7.9949999999999993E-2</v>
      </c>
      <c r="C3" s="9">
        <v>1.0964499999999999</v>
      </c>
      <c r="D3" s="9">
        <v>-0.13339999999999999</v>
      </c>
      <c r="F3">
        <f t="shared" ref="F3:F16" si="0">SUM(B3:D3)</f>
        <v>0.8831</v>
      </c>
    </row>
    <row r="4" spans="1:6" x14ac:dyDescent="0.25">
      <c r="B4" s="9">
        <v>1.384E-2</v>
      </c>
      <c r="C4" s="9">
        <v>2.487E-2</v>
      </c>
      <c r="D4" s="9">
        <v>0.93859999999999999</v>
      </c>
      <c r="F4">
        <f t="shared" si="0"/>
        <v>0.97731000000000001</v>
      </c>
    </row>
    <row r="5" spans="1:6" x14ac:dyDescent="0.25">
      <c r="A5" t="s">
        <v>19</v>
      </c>
      <c r="B5" t="s">
        <v>20</v>
      </c>
    </row>
    <row r="6" spans="1:6" x14ac:dyDescent="0.25">
      <c r="B6" s="9">
        <v>0.92562</v>
      </c>
      <c r="C6" s="9">
        <v>-4.5650000000000003E-2</v>
      </c>
      <c r="D6" s="9">
        <v>0.158</v>
      </c>
      <c r="F6">
        <f t="shared" si="0"/>
        <v>1.0379700000000001</v>
      </c>
    </row>
    <row r="7" spans="1:6" x14ac:dyDescent="0.25">
      <c r="B7" s="9">
        <v>-7.9949999999999993E-2</v>
      </c>
      <c r="C7" s="9">
        <v>1.2133499999999999</v>
      </c>
      <c r="D7" s="9">
        <v>-0.13339999999999999</v>
      </c>
      <c r="F7">
        <f t="shared" si="0"/>
        <v>1</v>
      </c>
    </row>
    <row r="8" spans="1:6" x14ac:dyDescent="0.25">
      <c r="B8" s="9">
        <v>1.384E-2</v>
      </c>
      <c r="C8" s="9">
        <v>2.487E-2</v>
      </c>
      <c r="D8" s="9">
        <v>0.96128999999999998</v>
      </c>
      <c r="F8">
        <f t="shared" si="0"/>
        <v>1</v>
      </c>
    </row>
    <row r="9" spans="1:6" x14ac:dyDescent="0.25">
      <c r="A9" t="s">
        <v>21</v>
      </c>
    </row>
    <row r="10" spans="1:6" x14ac:dyDescent="0.25">
      <c r="B10" s="9">
        <v>0.90912999999999999</v>
      </c>
      <c r="C10" s="9">
        <v>4.7390000000000002E-2</v>
      </c>
      <c r="D10" s="9">
        <v>0.14618999999999999</v>
      </c>
      <c r="F10">
        <f t="shared" si="0"/>
        <v>1.1027100000000001</v>
      </c>
    </row>
    <row r="11" spans="1:6" x14ac:dyDescent="0.25">
      <c r="B11" s="9">
        <v>-0.13438</v>
      </c>
      <c r="C11" s="9">
        <v>1.1879500000000001</v>
      </c>
      <c r="D11" s="9">
        <v>-0.18576999999999999</v>
      </c>
      <c r="F11">
        <f t="shared" si="0"/>
        <v>0.86780000000000013</v>
      </c>
    </row>
    <row r="12" spans="1:6" x14ac:dyDescent="0.25">
      <c r="B12" s="9">
        <v>-0.11521000000000001</v>
      </c>
      <c r="C12" s="9">
        <v>2.5700000000000001E-2</v>
      </c>
      <c r="D12" s="9">
        <v>1.1041399999999999</v>
      </c>
      <c r="F12">
        <f t="shared" si="0"/>
        <v>1.0146299999999999</v>
      </c>
    </row>
    <row r="13" spans="1:6" x14ac:dyDescent="0.25">
      <c r="A13" t="s">
        <v>22</v>
      </c>
      <c r="B13" t="s">
        <v>23</v>
      </c>
    </row>
    <row r="14" spans="1:6" x14ac:dyDescent="0.25">
      <c r="B14" s="9">
        <v>0.90912999999999999</v>
      </c>
      <c r="C14" s="9">
        <v>4.7390000000000002E-2</v>
      </c>
      <c r="D14" s="9">
        <v>0.14618999999999999</v>
      </c>
      <c r="F14">
        <f t="shared" si="0"/>
        <v>1.1027100000000001</v>
      </c>
    </row>
    <row r="15" spans="1:6" x14ac:dyDescent="0.25">
      <c r="B15" s="9">
        <v>-0.13438</v>
      </c>
      <c r="C15" s="9">
        <v>1.3201499999999999</v>
      </c>
      <c r="D15" s="9">
        <v>-0.18576999999999999</v>
      </c>
      <c r="F15">
        <f t="shared" si="0"/>
        <v>1</v>
      </c>
    </row>
    <row r="16" spans="1:6" x14ac:dyDescent="0.25">
      <c r="B16" s="9">
        <v>-0.11521000000000001</v>
      </c>
      <c r="C16" s="9">
        <v>2.5700000000000001E-2</v>
      </c>
      <c r="D16" s="9">
        <v>1.1041399999999999</v>
      </c>
      <c r="F16">
        <f t="shared" si="0"/>
        <v>1.0146299999999999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sqref="A1:F15"/>
    </sheetView>
  </sheetViews>
  <sheetFormatPr defaultRowHeight="15.75" x14ac:dyDescent="0.25"/>
  <sheetData>
    <row r="1" spans="1:6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>
        <v>192</v>
      </c>
      <c r="B2">
        <v>80</v>
      </c>
      <c r="C2">
        <v>80</v>
      </c>
      <c r="D2">
        <v>183</v>
      </c>
      <c r="E2">
        <v>36</v>
      </c>
      <c r="F2">
        <v>50</v>
      </c>
    </row>
    <row r="3" spans="1:6" x14ac:dyDescent="0.25">
      <c r="A3">
        <v>192</v>
      </c>
      <c r="B3">
        <v>192</v>
      </c>
      <c r="C3">
        <v>80</v>
      </c>
      <c r="D3">
        <v>171</v>
      </c>
      <c r="E3">
        <v>163</v>
      </c>
      <c r="F3">
        <v>49</v>
      </c>
    </row>
    <row r="4" spans="1:6" x14ac:dyDescent="0.25">
      <c r="A4">
        <v>96</v>
      </c>
      <c r="B4">
        <v>192</v>
      </c>
      <c r="C4">
        <v>96</v>
      </c>
      <c r="D4">
        <v>59</v>
      </c>
      <c r="E4">
        <v>169</v>
      </c>
      <c r="F4">
        <v>59</v>
      </c>
    </row>
    <row r="5" spans="1:6" x14ac:dyDescent="0.25">
      <c r="A5">
        <v>96</v>
      </c>
      <c r="B5">
        <v>192</v>
      </c>
      <c r="C5">
        <v>192</v>
      </c>
      <c r="D5">
        <v>79</v>
      </c>
      <c r="E5">
        <v>153</v>
      </c>
      <c r="F5">
        <v>148</v>
      </c>
    </row>
    <row r="6" spans="1:6" x14ac:dyDescent="0.25">
      <c r="A6">
        <v>128</v>
      </c>
      <c r="B6">
        <v>128</v>
      </c>
      <c r="C6">
        <v>192</v>
      </c>
      <c r="D6">
        <v>111</v>
      </c>
      <c r="E6">
        <v>66</v>
      </c>
      <c r="F6">
        <v>149</v>
      </c>
    </row>
    <row r="7" spans="1:6" x14ac:dyDescent="0.25">
      <c r="A7">
        <v>192</v>
      </c>
      <c r="B7">
        <v>128</v>
      </c>
      <c r="C7">
        <v>192</v>
      </c>
      <c r="D7">
        <v>192</v>
      </c>
      <c r="E7">
        <v>60</v>
      </c>
      <c r="F7">
        <v>151</v>
      </c>
    </row>
    <row r="8" spans="1:6" x14ac:dyDescent="0.25">
      <c r="A8">
        <v>255</v>
      </c>
      <c r="B8">
        <v>255</v>
      </c>
      <c r="C8">
        <v>255</v>
      </c>
      <c r="D8">
        <v>255</v>
      </c>
      <c r="E8">
        <v>245</v>
      </c>
      <c r="F8">
        <v>252</v>
      </c>
    </row>
    <row r="9" spans="1:6" x14ac:dyDescent="0.25">
      <c r="A9">
        <v>192</v>
      </c>
      <c r="B9">
        <v>96</v>
      </c>
      <c r="C9">
        <v>96</v>
      </c>
      <c r="D9">
        <v>184</v>
      </c>
      <c r="E9">
        <v>51</v>
      </c>
      <c r="F9">
        <v>61</v>
      </c>
    </row>
    <row r="10" spans="1:6" x14ac:dyDescent="0.25">
      <c r="A10">
        <v>192</v>
      </c>
      <c r="B10">
        <v>192</v>
      </c>
      <c r="C10">
        <v>96</v>
      </c>
      <c r="D10">
        <v>172</v>
      </c>
      <c r="E10">
        <v>164</v>
      </c>
      <c r="F10">
        <v>60</v>
      </c>
    </row>
    <row r="11" spans="1:6" x14ac:dyDescent="0.25">
      <c r="A11">
        <v>128</v>
      </c>
      <c r="B11">
        <v>192</v>
      </c>
      <c r="C11">
        <v>128</v>
      </c>
      <c r="D11">
        <v>95</v>
      </c>
      <c r="E11">
        <v>164</v>
      </c>
      <c r="F11">
        <v>83</v>
      </c>
    </row>
    <row r="12" spans="1:6" x14ac:dyDescent="0.25">
      <c r="A12">
        <v>128</v>
      </c>
      <c r="B12">
        <v>192</v>
      </c>
      <c r="C12">
        <v>192</v>
      </c>
      <c r="D12">
        <v>107</v>
      </c>
      <c r="E12">
        <v>153</v>
      </c>
      <c r="F12">
        <v>148</v>
      </c>
    </row>
    <row r="13" spans="1:6" x14ac:dyDescent="0.25">
      <c r="A13">
        <v>128</v>
      </c>
      <c r="B13">
        <v>128</v>
      </c>
      <c r="C13">
        <v>192</v>
      </c>
      <c r="D13">
        <v>111</v>
      </c>
      <c r="E13">
        <v>66</v>
      </c>
      <c r="F13">
        <v>149</v>
      </c>
    </row>
    <row r="14" spans="1:6" x14ac:dyDescent="0.25">
      <c r="A14">
        <v>192</v>
      </c>
      <c r="B14">
        <v>128</v>
      </c>
      <c r="C14">
        <v>192</v>
      </c>
      <c r="D14">
        <v>192</v>
      </c>
      <c r="E14">
        <v>60</v>
      </c>
      <c r="F14">
        <v>151</v>
      </c>
    </row>
    <row r="15" spans="1:6" x14ac:dyDescent="0.25">
      <c r="A15">
        <v>255</v>
      </c>
      <c r="B15">
        <v>255</v>
      </c>
      <c r="C15">
        <v>255</v>
      </c>
      <c r="D15">
        <v>255</v>
      </c>
      <c r="E15">
        <v>245</v>
      </c>
      <c r="F15">
        <v>252</v>
      </c>
    </row>
    <row r="16" spans="1:6" x14ac:dyDescent="0.25">
      <c r="A16">
        <v>32</v>
      </c>
      <c r="B16">
        <v>32</v>
      </c>
      <c r="C16">
        <v>32</v>
      </c>
      <c r="D16">
        <v>23</v>
      </c>
      <c r="E16">
        <v>15</v>
      </c>
      <c r="F16">
        <v>10</v>
      </c>
    </row>
    <row r="17" spans="1:6" x14ac:dyDescent="0.25">
      <c r="A17">
        <v>64</v>
      </c>
      <c r="B17">
        <v>64</v>
      </c>
      <c r="C17">
        <v>64</v>
      </c>
      <c r="D17">
        <v>46</v>
      </c>
      <c r="E17">
        <v>36</v>
      </c>
      <c r="F17">
        <v>34</v>
      </c>
    </row>
    <row r="18" spans="1:6" x14ac:dyDescent="0.25">
      <c r="A18">
        <v>96</v>
      </c>
      <c r="B18">
        <v>96</v>
      </c>
      <c r="C18">
        <v>96</v>
      </c>
      <c r="D18">
        <v>71</v>
      </c>
      <c r="E18">
        <v>57</v>
      </c>
      <c r="F18">
        <v>59</v>
      </c>
    </row>
    <row r="19" spans="1:6" x14ac:dyDescent="0.25">
      <c r="A19">
        <v>128</v>
      </c>
      <c r="B19">
        <v>128</v>
      </c>
      <c r="C19">
        <v>128</v>
      </c>
      <c r="D19">
        <v>103</v>
      </c>
      <c r="E19">
        <v>82</v>
      </c>
      <c r="F19">
        <v>84</v>
      </c>
    </row>
    <row r="20" spans="1:6" x14ac:dyDescent="0.25">
      <c r="A20">
        <v>160</v>
      </c>
      <c r="B20">
        <v>160</v>
      </c>
      <c r="C20">
        <v>160</v>
      </c>
      <c r="D20">
        <v>139</v>
      </c>
      <c r="E20">
        <v>112</v>
      </c>
      <c r="F20">
        <v>111</v>
      </c>
    </row>
    <row r="21" spans="1:6" x14ac:dyDescent="0.25">
      <c r="A21">
        <v>192</v>
      </c>
      <c r="B21">
        <v>192</v>
      </c>
      <c r="C21">
        <v>192</v>
      </c>
      <c r="D21">
        <v>187</v>
      </c>
      <c r="E21">
        <v>147</v>
      </c>
      <c r="F21">
        <v>150</v>
      </c>
    </row>
    <row r="22" spans="1:6" x14ac:dyDescent="0.25">
      <c r="A22">
        <v>224</v>
      </c>
      <c r="B22">
        <v>224</v>
      </c>
      <c r="C22">
        <v>224</v>
      </c>
      <c r="D22">
        <v>236</v>
      </c>
      <c r="E22">
        <v>196</v>
      </c>
      <c r="F22">
        <v>195</v>
      </c>
    </row>
    <row r="23" spans="1:6" x14ac:dyDescent="0.25">
      <c r="A23">
        <v>255</v>
      </c>
      <c r="B23">
        <v>255</v>
      </c>
      <c r="C23">
        <v>255</v>
      </c>
      <c r="D23">
        <v>255</v>
      </c>
      <c r="E23">
        <v>245</v>
      </c>
      <c r="F23">
        <v>252</v>
      </c>
    </row>
    <row r="24" spans="1:6" x14ac:dyDescent="0.25">
      <c r="A24">
        <v>128</v>
      </c>
      <c r="B24">
        <v>0</v>
      </c>
      <c r="C24">
        <v>0</v>
      </c>
      <c r="D24">
        <v>97</v>
      </c>
      <c r="E24">
        <v>0</v>
      </c>
      <c r="F24">
        <v>0</v>
      </c>
    </row>
    <row r="25" spans="1:6" x14ac:dyDescent="0.25">
      <c r="A25">
        <v>192</v>
      </c>
      <c r="B25">
        <v>64</v>
      </c>
      <c r="C25">
        <v>64</v>
      </c>
      <c r="D25">
        <v>182</v>
      </c>
      <c r="E25">
        <v>20</v>
      </c>
      <c r="F25">
        <v>39</v>
      </c>
    </row>
    <row r="26" spans="1:6" x14ac:dyDescent="0.25">
      <c r="A26">
        <v>255</v>
      </c>
      <c r="B26">
        <v>0</v>
      </c>
      <c r="C26">
        <v>0</v>
      </c>
      <c r="D26">
        <v>255</v>
      </c>
      <c r="E26">
        <v>0</v>
      </c>
      <c r="F26">
        <v>15</v>
      </c>
    </row>
    <row r="27" spans="1:6" x14ac:dyDescent="0.25">
      <c r="A27">
        <v>255</v>
      </c>
      <c r="B27">
        <v>128</v>
      </c>
      <c r="C27">
        <v>128</v>
      </c>
      <c r="D27">
        <v>255</v>
      </c>
      <c r="E27">
        <v>71</v>
      </c>
      <c r="F27">
        <v>88</v>
      </c>
    </row>
    <row r="28" spans="1:6" x14ac:dyDescent="0.25">
      <c r="A28">
        <v>0</v>
      </c>
      <c r="B28">
        <v>128</v>
      </c>
      <c r="C28">
        <v>0</v>
      </c>
      <c r="D28">
        <v>0</v>
      </c>
      <c r="E28">
        <v>92</v>
      </c>
      <c r="F28">
        <v>0</v>
      </c>
    </row>
    <row r="29" spans="1:6" x14ac:dyDescent="0.25">
      <c r="A29">
        <v>64</v>
      </c>
      <c r="B29">
        <v>192</v>
      </c>
      <c r="C29">
        <v>64</v>
      </c>
      <c r="D29">
        <v>28</v>
      </c>
      <c r="E29">
        <v>172</v>
      </c>
      <c r="F29">
        <v>30</v>
      </c>
    </row>
    <row r="30" spans="1:6" x14ac:dyDescent="0.25">
      <c r="A30">
        <v>0</v>
      </c>
      <c r="B30">
        <v>255</v>
      </c>
      <c r="C30">
        <v>0</v>
      </c>
      <c r="D30">
        <v>0</v>
      </c>
      <c r="E30">
        <v>254</v>
      </c>
      <c r="F30">
        <v>15</v>
      </c>
    </row>
    <row r="31" spans="1:6" x14ac:dyDescent="0.25">
      <c r="A31">
        <v>128</v>
      </c>
      <c r="B31">
        <v>255</v>
      </c>
      <c r="C31">
        <v>128</v>
      </c>
      <c r="D31">
        <v>84</v>
      </c>
      <c r="E31">
        <v>254</v>
      </c>
      <c r="F31">
        <v>91</v>
      </c>
    </row>
    <row r="32" spans="1:6" x14ac:dyDescent="0.25">
      <c r="A32">
        <v>0</v>
      </c>
      <c r="B32">
        <v>0</v>
      </c>
      <c r="C32">
        <v>128</v>
      </c>
      <c r="D32">
        <v>26</v>
      </c>
      <c r="E32">
        <v>0</v>
      </c>
      <c r="F32">
        <v>84</v>
      </c>
    </row>
    <row r="33" spans="1:6" x14ac:dyDescent="0.25">
      <c r="A33">
        <v>64</v>
      </c>
      <c r="B33">
        <v>64</v>
      </c>
      <c r="C33">
        <v>192</v>
      </c>
      <c r="D33">
        <v>61</v>
      </c>
      <c r="E33">
        <v>0</v>
      </c>
      <c r="F33">
        <v>150</v>
      </c>
    </row>
    <row r="34" spans="1:6" x14ac:dyDescent="0.25">
      <c r="A34">
        <v>0</v>
      </c>
      <c r="B34">
        <v>0</v>
      </c>
      <c r="C34">
        <v>255</v>
      </c>
      <c r="D34">
        <v>70</v>
      </c>
      <c r="E34">
        <v>0</v>
      </c>
      <c r="F34">
        <v>244</v>
      </c>
    </row>
    <row r="35" spans="1:6" x14ac:dyDescent="0.25">
      <c r="A35">
        <v>128</v>
      </c>
      <c r="B35">
        <v>128</v>
      </c>
      <c r="C35">
        <v>255</v>
      </c>
      <c r="D35">
        <v>128</v>
      </c>
      <c r="E35">
        <v>36</v>
      </c>
      <c r="F35">
        <v>244</v>
      </c>
    </row>
    <row r="36" spans="1:6" x14ac:dyDescent="0.25">
      <c r="A36">
        <v>128</v>
      </c>
      <c r="B36">
        <v>128</v>
      </c>
      <c r="C36">
        <v>0</v>
      </c>
      <c r="D36">
        <v>93</v>
      </c>
      <c r="E36">
        <v>90</v>
      </c>
      <c r="F36">
        <v>0</v>
      </c>
    </row>
    <row r="37" spans="1:6" x14ac:dyDescent="0.25">
      <c r="A37">
        <v>192</v>
      </c>
      <c r="B37">
        <v>192</v>
      </c>
      <c r="C37">
        <v>64</v>
      </c>
      <c r="D37">
        <v>171</v>
      </c>
      <c r="E37">
        <v>167</v>
      </c>
      <c r="F37">
        <v>34</v>
      </c>
    </row>
    <row r="38" spans="1:6" x14ac:dyDescent="0.25">
      <c r="A38">
        <v>255</v>
      </c>
      <c r="B38">
        <v>255</v>
      </c>
      <c r="C38">
        <v>0</v>
      </c>
      <c r="D38">
        <v>255</v>
      </c>
      <c r="E38">
        <v>254</v>
      </c>
      <c r="F38">
        <v>27</v>
      </c>
    </row>
    <row r="39" spans="1:6" x14ac:dyDescent="0.25">
      <c r="A39">
        <v>255</v>
      </c>
      <c r="B39">
        <v>255</v>
      </c>
      <c r="C39">
        <v>128</v>
      </c>
      <c r="D39">
        <v>255</v>
      </c>
      <c r="E39">
        <v>254</v>
      </c>
      <c r="F39">
        <v>93</v>
      </c>
    </row>
    <row r="40" spans="1:6" x14ac:dyDescent="0.25">
      <c r="A40">
        <v>128</v>
      </c>
      <c r="B40">
        <v>0</v>
      </c>
      <c r="C40">
        <v>128</v>
      </c>
      <c r="D40">
        <v>103</v>
      </c>
      <c r="E40">
        <v>0</v>
      </c>
      <c r="F40">
        <v>86</v>
      </c>
    </row>
    <row r="41" spans="1:6" x14ac:dyDescent="0.25">
      <c r="A41">
        <v>192</v>
      </c>
      <c r="B41">
        <v>64</v>
      </c>
      <c r="C41">
        <v>192</v>
      </c>
      <c r="D41">
        <v>199</v>
      </c>
      <c r="E41">
        <v>0</v>
      </c>
      <c r="F41">
        <v>155</v>
      </c>
    </row>
    <row r="42" spans="1:6" x14ac:dyDescent="0.25">
      <c r="A42">
        <v>255</v>
      </c>
      <c r="B42">
        <v>0</v>
      </c>
      <c r="C42">
        <v>255</v>
      </c>
      <c r="D42">
        <v>255</v>
      </c>
      <c r="E42">
        <v>0</v>
      </c>
      <c r="F42">
        <v>245</v>
      </c>
    </row>
    <row r="43" spans="1:6" x14ac:dyDescent="0.25">
      <c r="A43">
        <v>255</v>
      </c>
      <c r="B43">
        <v>128</v>
      </c>
      <c r="C43">
        <v>255</v>
      </c>
      <c r="D43">
        <v>255</v>
      </c>
      <c r="E43">
        <v>17</v>
      </c>
      <c r="F43">
        <v>245</v>
      </c>
    </row>
    <row r="44" spans="1:6" x14ac:dyDescent="0.25">
      <c r="A44">
        <v>0</v>
      </c>
      <c r="B44">
        <v>128</v>
      </c>
      <c r="C44">
        <v>128</v>
      </c>
      <c r="D44">
        <v>23</v>
      </c>
      <c r="E44">
        <v>84</v>
      </c>
      <c r="F44">
        <v>83</v>
      </c>
    </row>
    <row r="45" spans="1:6" x14ac:dyDescent="0.25">
      <c r="A45">
        <v>64</v>
      </c>
      <c r="B45">
        <v>192</v>
      </c>
      <c r="C45">
        <v>192</v>
      </c>
      <c r="D45">
        <v>58</v>
      </c>
      <c r="E45">
        <v>154</v>
      </c>
      <c r="F45">
        <v>148</v>
      </c>
    </row>
    <row r="46" spans="1:6" x14ac:dyDescent="0.25">
      <c r="A46">
        <v>0</v>
      </c>
      <c r="B46">
        <v>255</v>
      </c>
      <c r="C46">
        <v>255</v>
      </c>
      <c r="D46">
        <v>43</v>
      </c>
      <c r="E46">
        <v>254</v>
      </c>
      <c r="F46">
        <v>245</v>
      </c>
    </row>
    <row r="47" spans="1:6" x14ac:dyDescent="0.25">
      <c r="A47">
        <v>128</v>
      </c>
      <c r="B47">
        <v>255</v>
      </c>
      <c r="C47">
        <v>255</v>
      </c>
      <c r="D47">
        <v>115</v>
      </c>
      <c r="E47">
        <v>251</v>
      </c>
      <c r="F47">
        <v>245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H23" sqref="H23"/>
    </sheetView>
  </sheetViews>
  <sheetFormatPr defaultRowHeight="15.75" x14ac:dyDescent="0.25"/>
  <sheetData>
    <row r="1" spans="1:6" x14ac:dyDescent="0.25">
      <c r="A1" t="s">
        <v>34</v>
      </c>
      <c r="B1" t="s">
        <v>30</v>
      </c>
      <c r="C1" t="s">
        <v>31</v>
      </c>
      <c r="D1" t="s">
        <v>33</v>
      </c>
      <c r="E1" t="s">
        <v>30</v>
      </c>
      <c r="F1" t="s">
        <v>32</v>
      </c>
    </row>
    <row r="2" spans="1:6" x14ac:dyDescent="0.25">
      <c r="B2">
        <v>0.489962238132922</v>
      </c>
      <c r="C2">
        <v>0.32955219088775101</v>
      </c>
      <c r="E2">
        <v>0.39818992022232902</v>
      </c>
      <c r="F2">
        <v>0.33996535620051499</v>
      </c>
    </row>
    <row r="3" spans="1:6" x14ac:dyDescent="0.25">
      <c r="B3">
        <v>0.39490590631718903</v>
      </c>
      <c r="C3">
        <v>0.46488317526909601</v>
      </c>
      <c r="E3">
        <v>0.36479509033424201</v>
      </c>
      <c r="F3">
        <v>0.43461386182654199</v>
      </c>
    </row>
    <row r="4" spans="1:6" x14ac:dyDescent="0.25">
      <c r="B4">
        <v>0.30535846355872298</v>
      </c>
      <c r="C4">
        <v>0.48590917049118998</v>
      </c>
      <c r="E4">
        <v>0.29635649091439098</v>
      </c>
      <c r="F4">
        <v>0.42164845450300997</v>
      </c>
    </row>
    <row r="5" spans="1:6" x14ac:dyDescent="0.25">
      <c r="B5">
        <v>0.24806092476619501</v>
      </c>
      <c r="C5">
        <v>0.32883020189616402</v>
      </c>
      <c r="E5">
        <v>0.24522614632467099</v>
      </c>
      <c r="F5">
        <v>0.31825654907181899</v>
      </c>
    </row>
    <row r="6" spans="1:6" x14ac:dyDescent="0.25">
      <c r="B6">
        <v>0.253601823684248</v>
      </c>
      <c r="C6">
        <v>0.231276536232737</v>
      </c>
      <c r="E6">
        <v>0.25291270000694999</v>
      </c>
      <c r="F6">
        <v>0.271588748345655</v>
      </c>
    </row>
    <row r="7" spans="1:6" x14ac:dyDescent="0.25">
      <c r="B7">
        <v>0.316562190958525</v>
      </c>
      <c r="C7">
        <v>0.24736270308953001</v>
      </c>
      <c r="E7">
        <v>0.28586463352985297</v>
      </c>
      <c r="F7">
        <v>0.28080365657974699</v>
      </c>
    </row>
    <row r="8" spans="1:6" x14ac:dyDescent="0.25">
      <c r="B8">
        <v>0.31272687102656399</v>
      </c>
      <c r="C8">
        <v>0.32902320664128398</v>
      </c>
      <c r="E8">
        <v>0.30177198476262102</v>
      </c>
      <c r="F8">
        <v>0.33316148890609498</v>
      </c>
    </row>
    <row r="9" spans="1:6" x14ac:dyDescent="0.25">
      <c r="B9">
        <v>0.45229042297616001</v>
      </c>
      <c r="C9">
        <v>0.32943975397925401</v>
      </c>
      <c r="E9">
        <v>0.36763830138426401</v>
      </c>
      <c r="F9">
        <v>0.33485712964674103</v>
      </c>
    </row>
    <row r="10" spans="1:6" x14ac:dyDescent="0.25">
      <c r="B10">
        <v>0.38514049028841102</v>
      </c>
      <c r="C10">
        <v>0.44873880084786699</v>
      </c>
      <c r="E10">
        <v>0.35031299649916597</v>
      </c>
      <c r="F10">
        <v>0.412789909102522</v>
      </c>
    </row>
    <row r="11" spans="1:6" x14ac:dyDescent="0.25">
      <c r="B11">
        <v>0.30812970021484998</v>
      </c>
      <c r="C11">
        <v>0.42690481497064697</v>
      </c>
      <c r="E11">
        <v>0.294582707605266</v>
      </c>
      <c r="F11">
        <v>0.37653270157677299</v>
      </c>
    </row>
    <row r="12" spans="1:6" x14ac:dyDescent="0.25">
      <c r="B12">
        <v>0.26588414585694797</v>
      </c>
      <c r="C12">
        <v>0.32888339784306903</v>
      </c>
      <c r="E12">
        <v>0.26177556206040198</v>
      </c>
      <c r="F12">
        <v>0.32009617541048202</v>
      </c>
    </row>
    <row r="13" spans="1:6" x14ac:dyDescent="0.25">
      <c r="B13">
        <v>0.253601823684248</v>
      </c>
      <c r="C13">
        <v>0.231276536232737</v>
      </c>
      <c r="E13">
        <v>0.25291270000694999</v>
      </c>
      <c r="F13">
        <v>0.271588748345655</v>
      </c>
    </row>
    <row r="14" spans="1:6" x14ac:dyDescent="0.25">
      <c r="B14">
        <v>0.316562190958525</v>
      </c>
      <c r="C14">
        <v>0.24736270308953001</v>
      </c>
      <c r="E14">
        <v>0.28586463352985297</v>
      </c>
      <c r="F14">
        <v>0.28080365657974699</v>
      </c>
    </row>
    <row r="15" spans="1:6" x14ac:dyDescent="0.25">
      <c r="B15">
        <v>0.31272687102656399</v>
      </c>
      <c r="C15">
        <v>0.32902320664128398</v>
      </c>
      <c r="E15">
        <v>0.30177198476262102</v>
      </c>
      <c r="F15">
        <v>0.33316148890609498</v>
      </c>
    </row>
    <row r="16" spans="1:6" x14ac:dyDescent="0.25">
      <c r="B16">
        <v>0.31272687102656399</v>
      </c>
      <c r="C16">
        <v>0.32902320664128398</v>
      </c>
      <c r="E16">
        <v>0.272618227373219</v>
      </c>
      <c r="F16">
        <v>0.30438805462720198</v>
      </c>
    </row>
    <row r="17" spans="2:13" x14ac:dyDescent="0.25">
      <c r="B17">
        <v>0.31272687102656399</v>
      </c>
      <c r="C17">
        <v>0.32902320664128398</v>
      </c>
      <c r="E17">
        <v>0.29103761180774601</v>
      </c>
      <c r="F17">
        <v>0.32824554985260201</v>
      </c>
    </row>
    <row r="18" spans="2:13" x14ac:dyDescent="0.25">
      <c r="B18">
        <v>0.31272687102656399</v>
      </c>
      <c r="C18">
        <v>0.32902320664128398</v>
      </c>
      <c r="E18">
        <v>0.28913540520516601</v>
      </c>
      <c r="F18">
        <v>0.32416608004668102</v>
      </c>
    </row>
    <row r="19" spans="2:13" x14ac:dyDescent="0.25">
      <c r="B19">
        <v>0.31272687102656399</v>
      </c>
      <c r="C19">
        <v>0.32902320664128398</v>
      </c>
      <c r="E19">
        <v>0.29033272889065997</v>
      </c>
      <c r="F19">
        <v>0.32478144467118703</v>
      </c>
      <c r="H19">
        <v>0.926441215365436</v>
      </c>
      <c r="I19">
        <v>-6.8702508862064901E-2</v>
      </c>
      <c r="J19">
        <v>0.100046218860756</v>
      </c>
      <c r="L19">
        <v>0.8</v>
      </c>
      <c r="M19">
        <f>H19*L19+I19*L20+J19*L21</f>
        <v>0.68619096520269696</v>
      </c>
    </row>
    <row r="20" spans="2:13" x14ac:dyDescent="0.25">
      <c r="B20">
        <v>0.31272687102656399</v>
      </c>
      <c r="C20">
        <v>0.32902320664128398</v>
      </c>
      <c r="E20">
        <v>0.29087165921751001</v>
      </c>
      <c r="F20">
        <v>0.32495775917472203</v>
      </c>
      <c r="H20">
        <v>-8.4469174419850704E-2</v>
      </c>
      <c r="I20">
        <v>1.01178505793042</v>
      </c>
      <c r="J20">
        <v>-0.128930110929562</v>
      </c>
      <c r="L20">
        <v>0.8</v>
      </c>
      <c r="M20">
        <f>H20*L19+I20*L20+J20*L21</f>
        <v>0.74185270680845539</v>
      </c>
    </row>
    <row r="21" spans="2:13" x14ac:dyDescent="0.25">
      <c r="B21">
        <v>0.31272687102656399</v>
      </c>
      <c r="C21">
        <v>0.32902320664128398</v>
      </c>
      <c r="E21">
        <v>0.289552051894443</v>
      </c>
      <c r="F21">
        <v>0.32428477677495199</v>
      </c>
      <c r="H21">
        <v>-1.59383927306503E-2</v>
      </c>
      <c r="I21">
        <v>-2.7664916233993499E-2</v>
      </c>
      <c r="J21">
        <v>0.88600157346283204</v>
      </c>
      <c r="L21">
        <v>0</v>
      </c>
      <c r="M21">
        <f>H21*L19+I21*L20+J21*L21</f>
        <v>-3.4882647171715041E-2</v>
      </c>
    </row>
    <row r="22" spans="2:13" x14ac:dyDescent="0.25">
      <c r="B22">
        <v>0.31272687102656399</v>
      </c>
      <c r="C22">
        <v>0.32902320664128398</v>
      </c>
      <c r="E22">
        <v>0.29569532810619797</v>
      </c>
      <c r="F22">
        <v>0.32222186089383398</v>
      </c>
    </row>
    <row r="23" spans="2:13" x14ac:dyDescent="0.25">
      <c r="B23">
        <v>0.31272687102656399</v>
      </c>
      <c r="C23">
        <v>0.32902320664128398</v>
      </c>
      <c r="E23">
        <v>0.30177198476262102</v>
      </c>
      <c r="F23">
        <v>0.33316148890609498</v>
      </c>
    </row>
    <row r="24" spans="2:13" x14ac:dyDescent="0.25">
      <c r="B24">
        <v>0.64</v>
      </c>
      <c r="C24">
        <v>0.33</v>
      </c>
      <c r="E24">
        <v>0.59353050501511195</v>
      </c>
      <c r="F24">
        <v>0.35463103136776802</v>
      </c>
    </row>
    <row r="25" spans="2:13" x14ac:dyDescent="0.25">
      <c r="B25">
        <v>0.52973412012665899</v>
      </c>
      <c r="C25">
        <v>0.32967089574542502</v>
      </c>
      <c r="E25">
        <v>0.43736951082146203</v>
      </c>
      <c r="F25">
        <v>0.34552864256316101</v>
      </c>
    </row>
    <row r="26" spans="2:13" x14ac:dyDescent="0.25">
      <c r="B26">
        <v>0.64</v>
      </c>
      <c r="C26">
        <v>0.33</v>
      </c>
      <c r="E26">
        <v>0.61869219824794297</v>
      </c>
      <c r="F26">
        <v>0.35995574610127201</v>
      </c>
    </row>
    <row r="27" spans="2:13" x14ac:dyDescent="0.25">
      <c r="B27">
        <v>0.45512866013241898</v>
      </c>
      <c r="C27">
        <v>0.32944822510309302</v>
      </c>
      <c r="E27">
        <v>0.37695630357542398</v>
      </c>
      <c r="F27">
        <v>0.33446372440305999</v>
      </c>
    </row>
    <row r="28" spans="2:13" x14ac:dyDescent="0.25">
      <c r="B28">
        <v>0.3</v>
      </c>
      <c r="C28">
        <v>0.6</v>
      </c>
      <c r="E28">
        <v>0.29708590941350699</v>
      </c>
      <c r="F28">
        <v>0.57774396610707701</v>
      </c>
    </row>
    <row r="29" spans="2:13" x14ac:dyDescent="0.25">
      <c r="B29">
        <v>0.30274296180159499</v>
      </c>
      <c r="C29">
        <v>0.54159766436302403</v>
      </c>
      <c r="E29">
        <v>0.30027440208516099</v>
      </c>
      <c r="F29">
        <v>0.48640157747048302</v>
      </c>
    </row>
    <row r="30" spans="2:13" x14ac:dyDescent="0.25">
      <c r="B30">
        <v>0.3</v>
      </c>
      <c r="C30">
        <v>0.6</v>
      </c>
      <c r="E30">
        <v>0.315509804936359</v>
      </c>
      <c r="F30">
        <v>0.59867486925159397</v>
      </c>
    </row>
    <row r="31" spans="2:13" x14ac:dyDescent="0.25">
      <c r="B31">
        <v>0.30524905518640799</v>
      </c>
      <c r="C31">
        <v>0.48823866136405297</v>
      </c>
      <c r="E31">
        <v>0.30315028718478298</v>
      </c>
      <c r="F31">
        <v>0.41999418773288399</v>
      </c>
    </row>
    <row r="32" spans="2:13" x14ac:dyDescent="0.25">
      <c r="B32">
        <v>0.15</v>
      </c>
      <c r="C32">
        <v>0.06</v>
      </c>
      <c r="E32">
        <v>0.145159764996625</v>
      </c>
      <c r="F32">
        <v>0.103263823364343</v>
      </c>
    </row>
    <row r="33" spans="2:6" x14ac:dyDescent="0.25">
      <c r="B33">
        <v>0.18481976382825099</v>
      </c>
      <c r="C33">
        <v>0.11756470618819399</v>
      </c>
      <c r="E33">
        <v>0.19182234533550499</v>
      </c>
      <c r="F33">
        <v>0.1808277915315</v>
      </c>
    </row>
    <row r="34" spans="2:6" x14ac:dyDescent="0.25">
      <c r="B34">
        <v>0.15</v>
      </c>
      <c r="C34">
        <v>0.06</v>
      </c>
      <c r="E34">
        <v>0.14171093893908601</v>
      </c>
      <c r="F34">
        <v>0.122364789051175</v>
      </c>
    </row>
    <row r="35" spans="2:6" x14ac:dyDescent="0.25">
      <c r="B35">
        <v>0.216753054871996</v>
      </c>
      <c r="C35">
        <v>0.17035743980989199</v>
      </c>
      <c r="E35">
        <v>0.22808826412806801</v>
      </c>
      <c r="F35">
        <v>0.24631191476238601</v>
      </c>
    </row>
    <row r="36" spans="2:6" x14ac:dyDescent="0.25">
      <c r="B36">
        <v>0.41932034968236997</v>
      </c>
      <c r="C36">
        <v>0.50524560466399904</v>
      </c>
      <c r="E36">
        <v>0.40639530686528602</v>
      </c>
      <c r="F36">
        <v>0.50221459331628104</v>
      </c>
    </row>
    <row r="37" spans="2:6" x14ac:dyDescent="0.25">
      <c r="B37">
        <v>0.40318904397815603</v>
      </c>
      <c r="C37">
        <v>0.478577018458896</v>
      </c>
      <c r="E37">
        <v>0.37923630017911902</v>
      </c>
      <c r="F37">
        <v>0.45647565290064002</v>
      </c>
    </row>
    <row r="38" spans="2:6" x14ac:dyDescent="0.25">
      <c r="B38">
        <v>0.41932034968236997</v>
      </c>
      <c r="C38">
        <v>0.50524560466399904</v>
      </c>
      <c r="E38">
        <v>0.43446595696896101</v>
      </c>
      <c r="F38">
        <v>0.50804213440812596</v>
      </c>
    </row>
    <row r="39" spans="2:6" x14ac:dyDescent="0.25">
      <c r="B39">
        <v>0.38595647776084202</v>
      </c>
      <c r="C39">
        <v>0.45008780710004698</v>
      </c>
      <c r="E39">
        <v>0.36418178053144701</v>
      </c>
      <c r="F39">
        <v>0.40951610614301498</v>
      </c>
    </row>
    <row r="40" spans="2:6" x14ac:dyDescent="0.25">
      <c r="B40">
        <v>0.32093818028481003</v>
      </c>
      <c r="C40">
        <v>0.154190425871222</v>
      </c>
      <c r="E40">
        <v>0.28581521331440901</v>
      </c>
      <c r="F40">
        <v>0.179964155761838</v>
      </c>
    </row>
    <row r="41" spans="2:6" x14ac:dyDescent="0.25">
      <c r="B41">
        <v>0.31970180575468699</v>
      </c>
      <c r="C41">
        <v>0.18051494859671299</v>
      </c>
      <c r="E41">
        <v>0.28302641811909701</v>
      </c>
      <c r="F41">
        <v>0.22076081711965101</v>
      </c>
    </row>
    <row r="42" spans="2:6" x14ac:dyDescent="0.25">
      <c r="B42">
        <v>0.32093818028481003</v>
      </c>
      <c r="C42">
        <v>0.154190425871222</v>
      </c>
      <c r="E42">
        <v>0.294446244825739</v>
      </c>
      <c r="F42">
        <v>0.197716477314438</v>
      </c>
    </row>
    <row r="43" spans="2:6" x14ac:dyDescent="0.25">
      <c r="B43">
        <v>0.31837856060966702</v>
      </c>
      <c r="C43">
        <v>0.20868909489524501</v>
      </c>
      <c r="E43">
        <v>0.29515662677319199</v>
      </c>
      <c r="F43">
        <v>0.26562448870837801</v>
      </c>
    </row>
    <row r="44" spans="2:6" x14ac:dyDescent="0.25">
      <c r="B44">
        <v>0.224655651532784</v>
      </c>
      <c r="C44">
        <v>0.32876034551802202</v>
      </c>
      <c r="E44">
        <v>0.21275832301224601</v>
      </c>
      <c r="F44">
        <v>0.31661161661114501</v>
      </c>
    </row>
    <row r="45" spans="2:6" x14ac:dyDescent="0.25">
      <c r="B45">
        <v>0.235249750774984</v>
      </c>
      <c r="C45">
        <v>0.32879196511909897</v>
      </c>
      <c r="E45">
        <v>0.229417616848339</v>
      </c>
      <c r="F45">
        <v>0.31648558606211202</v>
      </c>
    </row>
    <row r="46" spans="2:6" x14ac:dyDescent="0.25">
      <c r="B46">
        <v>0.224655651532784</v>
      </c>
      <c r="C46">
        <v>0.32876034551802202</v>
      </c>
      <c r="E46">
        <v>0.21557152522114501</v>
      </c>
      <c r="F46">
        <v>0.325612841949798</v>
      </c>
    </row>
    <row r="47" spans="2:6" x14ac:dyDescent="0.25">
      <c r="B47">
        <v>0.247458168354106</v>
      </c>
      <c r="C47">
        <v>0.32882840288363202</v>
      </c>
      <c r="E47">
        <v>0.250705632553618</v>
      </c>
      <c r="F47">
        <v>0.32854516082717999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sertekl3</dc:creator>
  <cp:lastModifiedBy>sertekl3</cp:lastModifiedBy>
  <dcterms:created xsi:type="dcterms:W3CDTF">2010-12-02T06:10:02Z</dcterms:created>
  <dcterms:modified xsi:type="dcterms:W3CDTF">2010-12-06T10:15:46Z</dcterms:modified>
</cp:coreProperties>
</file>