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12000" windowHeight="7800" tabRatio="844" activeTab="2"/>
  </bookViews>
  <sheets>
    <sheet name="big model" sheetId="1" r:id="rId1"/>
    <sheet name="big model 2" sheetId="4" r:id="rId2"/>
    <sheet name="ensemble1" sheetId="6" r:id="rId3"/>
    <sheet name="individual testing" sheetId="2" r:id="rId4"/>
    <sheet name="interesting" sheetId="3" r:id="rId5"/>
    <sheet name="Sheet2" sheetId="5" r:id="rId6"/>
    <sheet name="Sheet3" sheetId="7" r:id="rId7"/>
  </sheets>
  <calcPr calcId="145621"/>
</workbook>
</file>

<file path=xl/calcChain.xml><?xml version="1.0" encoding="utf-8"?>
<calcChain xmlns="http://schemas.openxmlformats.org/spreadsheetml/2006/main">
  <c r="J122" i="6" l="1"/>
  <c r="J119" i="6"/>
  <c r="J116" i="6"/>
  <c r="J113" i="6"/>
  <c r="J110" i="6"/>
  <c r="H122" i="6"/>
  <c r="G122" i="6"/>
  <c r="F122" i="6"/>
  <c r="H123" i="6"/>
  <c r="G123" i="6"/>
  <c r="F123" i="6"/>
  <c r="E123" i="6"/>
  <c r="E122" i="6"/>
  <c r="J107" i="6" l="1"/>
  <c r="J69" i="6" l="1"/>
  <c r="F69" i="6"/>
  <c r="I69" i="6"/>
  <c r="H69" i="6"/>
  <c r="G69" i="6"/>
  <c r="E69" i="6"/>
  <c r="J67" i="6" l="1"/>
  <c r="J66" i="6" l="1"/>
  <c r="J2" i="6" l="1"/>
</calcChain>
</file>

<file path=xl/sharedStrings.xml><?xml version="1.0" encoding="utf-8"?>
<sst xmlns="http://schemas.openxmlformats.org/spreadsheetml/2006/main" count="369" uniqueCount="197">
  <si>
    <t>resnet18 aug</t>
  </si>
  <si>
    <t>Date</t>
  </si>
  <si>
    <t>densenet121+resnet101+resnet18</t>
  </si>
  <si>
    <t>weighted based on score</t>
  </si>
  <si>
    <t>100 epochs, using BCE</t>
  </si>
  <si>
    <t>Procedure: Classification - Detections</t>
  </si>
  <si>
    <t>Objectives: Classification on defect vs perfect</t>
  </si>
  <si>
    <t>Methods:</t>
  </si>
  <si>
    <t>Fold</t>
  </si>
  <si>
    <t>Classifications</t>
  </si>
  <si>
    <t>Detections only train on defected images</t>
  </si>
  <si>
    <t>severstal classifi inceptionresetv2 fold0 aug</t>
  </si>
  <si>
    <t>severstal detect densenet121 fold0 aug</t>
  </si>
  <si>
    <t>Classification + Detections</t>
  </si>
  <si>
    <t>LB</t>
  </si>
  <si>
    <t>severstal classifi inceptionresetv2 fold1 aug</t>
  </si>
  <si>
    <t>severstal detect densenet121 fold1 aug</t>
  </si>
  <si>
    <t>Individual fold submission</t>
  </si>
  <si>
    <t>Multiple fold submission (CV Score not viable)</t>
  </si>
  <si>
    <t>LB (0.5,0.5)</t>
  </si>
  <si>
    <t>severstal classifi inceptionresetv2 fold2 aug</t>
  </si>
  <si>
    <t>severstal detect densenet121 fold2 aug</t>
  </si>
  <si>
    <t>severstal detect densenet121 fold3 aug</t>
  </si>
  <si>
    <t>severstal classifi inceptionresetv2 fold3 aug</t>
  </si>
  <si>
    <t>severstal classifi inceptionresetv2 fold4 aug</t>
  </si>
  <si>
    <t>severstal detect densenet121 fold4 aug</t>
  </si>
  <si>
    <t>LB(0.2 x 5)</t>
  </si>
  <si>
    <t>Other ideals</t>
  </si>
  <si>
    <t>val_acc</t>
  </si>
  <si>
    <t>val_loss</t>
  </si>
  <si>
    <t>val_my_iou_metric</t>
  </si>
  <si>
    <t>Note:</t>
  </si>
  <si>
    <t>val_acc static after few epoch, maybe can use annealing to get another weights</t>
  </si>
  <si>
    <t>Notes:</t>
  </si>
  <si>
    <t>val_loss static after few epoch, maybe can use annealing to get another weights</t>
  </si>
  <si>
    <t>https://www.kaggle.com/c/severstal-steel-defect-detection/discussion/101698#latest-593060</t>
  </si>
  <si>
    <t>https://www.kaggle.com/c/tgs-salt-identification-challenge/discussion/69053#latest-563912</t>
  </si>
  <si>
    <t>https://www.kaggle.com/c/siim-acr-pneumothorax-segmentation/discussion/105930#latest-610898</t>
  </si>
  <si>
    <t>https://www.kaggle.com/c/tgs-salt-identification-challenge/discussion/69291</t>
  </si>
  <si>
    <t>pseudo labeling</t>
  </si>
  <si>
    <t>ensemble model - &gt;  predict test - &gt; pseudo labeling</t>
  </si>
  <si>
    <t>fold model -&gt; predict test -&gt; pseudo labeling</t>
  </si>
  <si>
    <t>calculate quantity of pixels &lt;0.2 and &gt;0.8, then devided by the whole image (256*512). if &gt;95% consider as defect or perfect</t>
  </si>
  <si>
    <t>Train individual fold with pseudo labeling</t>
  </si>
  <si>
    <t>https://www.kaggle.com/c/severstal-steel-defect-detection/discussion/106834#latest-618816</t>
  </si>
  <si>
    <t>some tricks you should know</t>
  </si>
  <si>
    <t>severstal classifi xception fold0 aug</t>
  </si>
  <si>
    <t>Batch Size 4</t>
  </si>
  <si>
    <t>https://www.kaggle.com/c/siim-acr-pneumothorax-segmentation/discussion/107546#latest-619305</t>
  </si>
  <si>
    <t>Save all the weights if wish to test wit other hyper parameters</t>
  </si>
  <si>
    <t>batch size 1</t>
  </si>
  <si>
    <t>8 epochs</t>
  </si>
  <si>
    <t>lr divide by 10 after epoch 4 and 6</t>
  </si>
  <si>
    <t>validation each epoch</t>
  </si>
  <si>
    <t>select model with the best IOU over 8 epochs</t>
  </si>
  <si>
    <t>severstal d densenet121 f0 rev0</t>
  </si>
  <si>
    <t>defect image only</t>
  </si>
  <si>
    <t>severstal c densenet169 f0 cont0</t>
  </si>
  <si>
    <t>severstal c d infer checking(version 1/1)</t>
  </si>
  <si>
    <t>Same as inceptionresnetv2</t>
  </si>
  <si>
    <t>severstal d densenet121 f0 cont0</t>
  </si>
  <si>
    <t>dataset</t>
  </si>
  <si>
    <t>Model</t>
  </si>
  <si>
    <t>dice score</t>
  </si>
  <si>
    <t>this dice score only on defect images</t>
  </si>
  <si>
    <t>this dice score on defect + perfect images</t>
  </si>
  <si>
    <t>severstal d maskrcnn f0</t>
  </si>
  <si>
    <t>https://www.kaggle.com/c/data-science-bowl-2018/discussion/56326</t>
  </si>
  <si>
    <t>https://github.com/mirzaevinom/data_science_bowl_2018/blob/master/codes/train.py</t>
  </si>
  <si>
    <t>modify to use own data generators</t>
  </si>
  <si>
    <t>https://github.com/matterport/Mask_RCNN/blob/master/mrcnn/model.py</t>
  </si>
  <si>
    <t>train using method of data science bowl 2018</t>
  </si>
  <si>
    <t>use p =  0.35</t>
  </si>
  <si>
    <t>p&gt;0.3</t>
  </si>
  <si>
    <t>p&gt;0.35</t>
  </si>
  <si>
    <t>this is not a good training method</t>
  </si>
  <si>
    <t>fitting p&gt;0.35 is like fitting to the lb score</t>
  </si>
  <si>
    <t>TTA with temperature shaping</t>
  </si>
  <si>
    <t xml:space="preserve">bs 8 </t>
  </si>
  <si>
    <t>bs 1</t>
  </si>
  <si>
    <t xml:space="preserve"> TTA np.mean</t>
  </si>
  <si>
    <t>https://lars76.github.io/neural-networks/object-detection/losses-for-segmentation/</t>
  </si>
  <si>
    <t>Various loss functions for image segmentations</t>
  </si>
  <si>
    <t>severstal d resnet18 f0</t>
  </si>
  <si>
    <t>loss = binary cross entropy</t>
  </si>
  <si>
    <t>severstal d resnet34 f0</t>
  </si>
  <si>
    <t>severstal d resnet50 f0</t>
  </si>
  <si>
    <t>bce, bs8</t>
  </si>
  <si>
    <t>bce, bs4</t>
  </si>
  <si>
    <t>min_area = 0</t>
  </si>
  <si>
    <t>bs 4</t>
  </si>
  <si>
    <t>severstal d resnet101 f0</t>
  </si>
  <si>
    <t>I train a network on 512x512 for around 40 epochs. Then I increase the resolution to 1024x1024 and train for another 10 epochs (Yes, it takes time).</t>
  </si>
  <si>
    <t>first stage 20 epochs (256,512)</t>
  </si>
  <si>
    <t>second stage 5 epochs (256,1600)</t>
  </si>
  <si>
    <t>use previous resnet34 as starting point</t>
  </si>
  <si>
    <t>Exist</t>
  </si>
  <si>
    <t>https://www.kaggle.com/c/severstal-steel-defect-detection/discussion/108148#latest-622456</t>
  </si>
  <si>
    <t>Light ensemble - average models' outputs and then threshold</t>
  </si>
  <si>
    <t>Hard ensemble - choose label of most confident model</t>
  </si>
  <si>
    <t>highest sum()</t>
  </si>
  <si>
    <t>hard label</t>
  </si>
  <si>
    <t>exist</t>
  </si>
  <si>
    <t>Experiment name</t>
  </si>
  <si>
    <t>Train info</t>
  </si>
  <si>
    <t>Mean by folds</t>
  </si>
  <si>
    <t>Submit Info</t>
  </si>
  <si>
    <t>Public LB</t>
  </si>
  <si>
    <t xml:space="preserve">classifi inceptionresnetv2 </t>
  </si>
  <si>
    <t>detect densenet121</t>
  </si>
  <si>
    <t>classifi inceptionresnetv2+detect densenet121</t>
  </si>
  <si>
    <t>Score</t>
  </si>
  <si>
    <t>bs1</t>
  </si>
  <si>
    <t>Fold 0 + Fold 1 soft ensembles</t>
  </si>
  <si>
    <t>Fold 0123 soft ensembles</t>
  </si>
  <si>
    <t>Fold 012 soft ensembles</t>
  </si>
  <si>
    <t>Fold 013 soft ensembles</t>
  </si>
  <si>
    <t>Fold 0134 soft ensembles</t>
  </si>
  <si>
    <t>Fold 0134 soft ensembles, p&gt;0.3</t>
  </si>
  <si>
    <t>Fold 0134 soft ensembles, TTA with temperature shaping</t>
  </si>
  <si>
    <t>Fold 0134 soft ensembles TTA</t>
  </si>
  <si>
    <t>Fold 0134 soft ensembles TTA min_area = 0</t>
  </si>
  <si>
    <t>Fold 0134 soft ensembles TTA  hard label</t>
  </si>
  <si>
    <t>Fold 01234 Soft ensembles</t>
  </si>
  <si>
    <t>d resnet 18 f0</t>
  </si>
  <si>
    <t>bce</t>
  </si>
  <si>
    <t>d resnet 34 f0</t>
  </si>
  <si>
    <t>d resnet 50 f0</t>
  </si>
  <si>
    <t>d resnet 101 f0</t>
  </si>
  <si>
    <t>first stage 20 epochs (256,512)
second stage 5 epochs (256,1600)</t>
  </si>
  <si>
    <t>c densenet169 + d densenet121</t>
  </si>
  <si>
    <t>c inceptionresnetv2 + d resnet34</t>
  </si>
  <si>
    <t>c densenet169 +d resnet34</t>
  </si>
  <si>
    <t>Fold Submit Info</t>
  </si>
  <si>
    <t>TTA soft ensembles</t>
  </si>
  <si>
    <t>Note</t>
  </si>
  <si>
    <t>Highest individual classification score</t>
  </si>
  <si>
    <t>LB, p=0.35</t>
  </si>
  <si>
    <t>c densenet169+inceptionresnetv2 d resnet34 + densenet 121</t>
  </si>
  <si>
    <t>resnet34 train on (256,1600,3)</t>
  </si>
  <si>
    <t>classify and detect use image shape (256,1600,3)</t>
  </si>
  <si>
    <t>classify use image shape (256,512,3) while detect use (256,1600,3)</t>
  </si>
  <si>
    <t>f0 + f1, TTA, soft ensembles</t>
  </si>
  <si>
    <t>Fold 01234 Soft ensembles TTA</t>
  </si>
  <si>
    <t>Single Detect</t>
  </si>
  <si>
    <t>Single Classify</t>
  </si>
  <si>
    <t>f1 use weight from f0!!!</t>
  </si>
  <si>
    <t>f0,f1,f2 TTA, soft ensembles</t>
  </si>
  <si>
    <t>use wrong detect f2, the setting is f1, need to retrain again weight from f0</t>
  </si>
  <si>
    <t>f0,f1,f2,f3,f4 TTA, soft ensembles</t>
  </si>
  <si>
    <t>f0, TTA, soft ensembles</t>
  </si>
  <si>
    <t>c densenet169</t>
  </si>
  <si>
    <t>c xception</t>
  </si>
  <si>
    <t>f0,f1,f2,f3,f4 TTA, soft ensembles &lt;0.2</t>
  </si>
  <si>
    <t>Time exceded</t>
  </si>
  <si>
    <t>3c densenet169+2c inceptionresnetv2 +5d resnet34</t>
  </si>
  <si>
    <t>5c densenet169+5d resnet34</t>
  </si>
  <si>
    <t>5c inceptionresnetv2 + 5d resnet34</t>
  </si>
  <si>
    <t>seresnext50 f0</t>
  </si>
  <si>
    <t>loss=bce</t>
  </si>
  <si>
    <t>loss = bce+(1-dice)</t>
  </si>
  <si>
    <t>c inceptionresnetv2 + d seresnext50</t>
  </si>
  <si>
    <t>Highest individual dice score</t>
  </si>
  <si>
    <t>best single fold lb</t>
  </si>
  <si>
    <t>Best ensemble lb</t>
  </si>
  <si>
    <t>c densenet169 + d seresnext50</t>
  </si>
  <si>
    <t>bce+(1-dice), vflip and hflip</t>
  </si>
  <si>
    <t>d resnet34</t>
  </si>
  <si>
    <t>fpn resnet34</t>
  </si>
  <si>
    <t>bce + 0.5*jaccard_distance</t>
  </si>
  <si>
    <t>d efficientnet b4</t>
  </si>
  <si>
    <t>d resnet34 v2</t>
  </si>
  <si>
    <t>resnet34 + resnet 34 v2</t>
  </si>
  <si>
    <t>v2</t>
  </si>
  <si>
    <t>v1</t>
  </si>
  <si>
    <t>5c inceptionresnetv2 + 5d resnet34 v2</t>
  </si>
  <si>
    <t>incepv2 + resnet 34 v2 and v1</t>
  </si>
  <si>
    <t>detect densenet121 f0</t>
  </si>
  <si>
    <t>dice</t>
  </si>
  <si>
    <t>threshold</t>
  </si>
  <si>
    <t>min_size</t>
  </si>
  <si>
    <t>Average</t>
  </si>
  <si>
    <t>threshold search</t>
  </si>
  <si>
    <t>detect densenet121 f1</t>
  </si>
  <si>
    <t>detect densenet121 f2</t>
  </si>
  <si>
    <t>detect densenet121 f3</t>
  </si>
  <si>
    <t>detect densenet121 f4</t>
  </si>
  <si>
    <t>detect resnet34 f4</t>
  </si>
  <si>
    <t>detect resnet34 f0</t>
  </si>
  <si>
    <t>detect resnet34 f1</t>
  </si>
  <si>
    <t>detect resnet34 f2</t>
  </si>
  <si>
    <t>detect resnet34 f3</t>
  </si>
  <si>
    <t>detect resnet34 f0 v2</t>
  </si>
  <si>
    <t>detect resnet34 f1 v2</t>
  </si>
  <si>
    <t>detect resnet34 f2 v2</t>
  </si>
  <si>
    <t>detect resnet34 f3 v2</t>
  </si>
  <si>
    <t>detect resnet34 f4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</si>
</sst>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4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11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Fill="1" applyBorder="1"/>
    <xf numFmtId="0" fontId="0" fillId="0" borderId="10" xfId="0" applyFill="1" applyBorder="1"/>
    <xf numFmtId="0" fontId="0" fillId="0" borderId="11" xfId="0" applyFill="1" applyBorder="1"/>
    <xf numFmtId="0" fontId="1" fillId="0" borderId="0" xfId="1"/>
    <xf numFmtId="0" fontId="0" fillId="0" borderId="9" xfId="0" applyFill="1" applyBorder="1"/>
    <xf numFmtId="14" fontId="0" fillId="0" borderId="1" xfId="0" applyNumberFormat="1" applyBorder="1"/>
    <xf numFmtId="0" fontId="0" fillId="2" borderId="10" xfId="0" applyFill="1" applyBorder="1"/>
    <xf numFmtId="0" fontId="0" fillId="2" borderId="11" xfId="0" applyFill="1" applyBorder="1"/>
    <xf numFmtId="0" fontId="0" fillId="2" borderId="0" xfId="0" applyFill="1" applyBorder="1"/>
    <xf numFmtId="0" fontId="0" fillId="3" borderId="10" xfId="0" applyFill="1" applyBorder="1"/>
    <xf numFmtId="0" fontId="0" fillId="3" borderId="11" xfId="0" applyFill="1" applyBorder="1"/>
    <xf numFmtId="0" fontId="0" fillId="0" borderId="0" xfId="0" applyAlignment="1">
      <alignment wrapText="1"/>
    </xf>
    <xf numFmtId="0" fontId="0" fillId="0" borderId="12" xfId="0" applyBorder="1" applyAlignment="1">
      <alignment wrapText="1"/>
    </xf>
    <xf numFmtId="0" fontId="0" fillId="4" borderId="12" xfId="0" applyFill="1" applyBorder="1" applyAlignment="1">
      <alignment wrapText="1"/>
    </xf>
    <xf numFmtId="0" fontId="0" fillId="0" borderId="1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0" fillId="0" borderId="12" xfId="0" applyFill="1" applyBorder="1" applyAlignment="1">
      <alignment wrapText="1"/>
    </xf>
    <xf numFmtId="0" fontId="0" fillId="0" borderId="12" xfId="0" applyFill="1" applyBorder="1" applyAlignment="1">
      <alignment vertical="center" wrapText="1"/>
    </xf>
    <xf numFmtId="0" fontId="0" fillId="0" borderId="0" xfId="0" applyFill="1" applyAlignment="1">
      <alignment wrapText="1"/>
    </xf>
    <xf numFmtId="0" fontId="0" fillId="0" borderId="12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0" fillId="0" borderId="13" xfId="0" applyFill="1" applyBorder="1" applyAlignment="1">
      <alignment vertical="center" wrapText="1"/>
    </xf>
    <xf numFmtId="0" fontId="0" fillId="0" borderId="15" xfId="0" applyFill="1" applyBorder="1" applyAlignment="1">
      <alignment horizontal="left" vertical="center" wrapText="1"/>
    </xf>
    <xf numFmtId="0" fontId="0" fillId="0" borderId="15" xfId="0" applyFill="1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5" borderId="0" xfId="0" applyFill="1" applyAlignment="1">
      <alignment wrapText="1"/>
    </xf>
    <xf numFmtId="0" fontId="0" fillId="4" borderId="15" xfId="0" applyFill="1" applyBorder="1" applyAlignment="1">
      <alignment vertic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2" xfId="0" applyBorder="1" applyAlignment="1">
      <alignment horizont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matterport/Mask_RCNN/blob/master/mrcnn/model.py" TargetMode="External"/><Relationship Id="rId2" Type="http://schemas.openxmlformats.org/officeDocument/2006/relationships/hyperlink" Target="https://github.com/mirzaevinom/data_science_bowl_2018/blob/master/codes/train.py" TargetMode="External"/><Relationship Id="rId1" Type="http://schemas.openxmlformats.org/officeDocument/2006/relationships/hyperlink" Target="https://www.kaggle.com/c/data-science-bowl-2018/discussion/56326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aggle.com/c/severstal-steel-defect-detection/discussion/108148" TargetMode="External"/><Relationship Id="rId3" Type="http://schemas.openxmlformats.org/officeDocument/2006/relationships/hyperlink" Target="https://www.kaggle.com/c/siim-acr-pneumothorax-segmentation/discussion/105930" TargetMode="External"/><Relationship Id="rId7" Type="http://schemas.openxmlformats.org/officeDocument/2006/relationships/hyperlink" Target="https://lars76.github.io/neural-networks/object-detection/losses-for-segmentation/" TargetMode="External"/><Relationship Id="rId2" Type="http://schemas.openxmlformats.org/officeDocument/2006/relationships/hyperlink" Target="https://www.kaggle.com/c/tgs-salt-identification-challenge/discussion/69053" TargetMode="External"/><Relationship Id="rId1" Type="http://schemas.openxmlformats.org/officeDocument/2006/relationships/hyperlink" Target="https://www.kaggle.com/c/severstal-steel-defect-detection/discussion/101698" TargetMode="External"/><Relationship Id="rId6" Type="http://schemas.openxmlformats.org/officeDocument/2006/relationships/hyperlink" Target="https://www.kaggle.com/c/siim-acr-pneumothorax-segmentation/discussion/107546" TargetMode="External"/><Relationship Id="rId5" Type="http://schemas.openxmlformats.org/officeDocument/2006/relationships/hyperlink" Target="https://www.kaggle.com/c/severstal-steel-defect-detection/discussion/106834" TargetMode="External"/><Relationship Id="rId4" Type="http://schemas.openxmlformats.org/officeDocument/2006/relationships/hyperlink" Target="https://www.kaggle.com/c/tgs-salt-identification-challenge/discussion/692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66"/>
  <sheetViews>
    <sheetView workbookViewId="0">
      <selection activeCell="Y48" sqref="Y48"/>
    </sheetView>
  </sheetViews>
  <sheetFormatPr defaultRowHeight="15" x14ac:dyDescent="0.25"/>
  <sheetData>
    <row r="2" spans="2:17" x14ac:dyDescent="0.25">
      <c r="B2" t="s">
        <v>5</v>
      </c>
    </row>
    <row r="3" spans="2:17" x14ac:dyDescent="0.25">
      <c r="B3" t="s">
        <v>6</v>
      </c>
    </row>
    <row r="5" spans="2:17" ht="15.75" thickBot="1" x14ac:dyDescent="0.3">
      <c r="B5" t="s">
        <v>9</v>
      </c>
      <c r="K5" t="s">
        <v>31</v>
      </c>
    </row>
    <row r="6" spans="2:17" x14ac:dyDescent="0.25">
      <c r="B6" t="s">
        <v>7</v>
      </c>
      <c r="H6" t="s">
        <v>8</v>
      </c>
      <c r="I6" s="12" t="s">
        <v>28</v>
      </c>
    </row>
    <row r="7" spans="2:17" x14ac:dyDescent="0.25">
      <c r="B7" t="s">
        <v>11</v>
      </c>
      <c r="H7">
        <v>0</v>
      </c>
      <c r="I7" s="13">
        <v>0.96514</v>
      </c>
      <c r="K7" t="s">
        <v>32</v>
      </c>
    </row>
    <row r="8" spans="2:17" x14ac:dyDescent="0.25">
      <c r="B8" t="s">
        <v>15</v>
      </c>
      <c r="H8">
        <v>1</v>
      </c>
      <c r="I8" s="13">
        <v>0.96623999999999999</v>
      </c>
    </row>
    <row r="9" spans="2:17" x14ac:dyDescent="0.25">
      <c r="B9" t="s">
        <v>20</v>
      </c>
      <c r="H9">
        <v>2</v>
      </c>
      <c r="I9" s="13">
        <v>0.96548999999999996</v>
      </c>
    </row>
    <row r="10" spans="2:17" x14ac:dyDescent="0.25">
      <c r="B10" t="s">
        <v>23</v>
      </c>
      <c r="H10">
        <v>3</v>
      </c>
      <c r="I10" s="13">
        <v>0.96662000000000003</v>
      </c>
    </row>
    <row r="11" spans="2:17" ht="15.75" thickBot="1" x14ac:dyDescent="0.3">
      <c r="B11" t="s">
        <v>24</v>
      </c>
      <c r="H11">
        <v>4</v>
      </c>
      <c r="I11" s="14">
        <v>0.96287</v>
      </c>
    </row>
    <row r="14" spans="2:17" ht="15.75" thickBot="1" x14ac:dyDescent="0.3">
      <c r="B14" t="s">
        <v>10</v>
      </c>
      <c r="K14" t="s">
        <v>78</v>
      </c>
      <c r="L14" t="s">
        <v>90</v>
      </c>
      <c r="M14" t="s">
        <v>79</v>
      </c>
      <c r="N14" t="s">
        <v>87</v>
      </c>
      <c r="O14" t="s">
        <v>88</v>
      </c>
      <c r="Q14" t="s">
        <v>33</v>
      </c>
    </row>
    <row r="15" spans="2:17" x14ac:dyDescent="0.25">
      <c r="B15" t="s">
        <v>7</v>
      </c>
      <c r="H15" t="s">
        <v>8</v>
      </c>
      <c r="I15" s="12" t="s">
        <v>29</v>
      </c>
      <c r="J15" s="12" t="s">
        <v>30</v>
      </c>
      <c r="K15" s="19" t="s">
        <v>63</v>
      </c>
      <c r="L15" s="12" t="s">
        <v>63</v>
      </c>
      <c r="M15" s="19" t="s">
        <v>63</v>
      </c>
      <c r="N15" s="19" t="s">
        <v>63</v>
      </c>
      <c r="O15" s="19" t="s">
        <v>63</v>
      </c>
      <c r="Q15" t="s">
        <v>64</v>
      </c>
    </row>
    <row r="16" spans="2:17" x14ac:dyDescent="0.25">
      <c r="B16" t="s">
        <v>12</v>
      </c>
      <c r="H16">
        <v>0</v>
      </c>
      <c r="I16" s="13">
        <v>2.0559500000000002</v>
      </c>
      <c r="J16" s="13">
        <v>0.253</v>
      </c>
      <c r="K16" s="13">
        <v>0.8569</v>
      </c>
      <c r="L16" s="13"/>
      <c r="M16" s="13">
        <v>0.79800000000000004</v>
      </c>
      <c r="N16" s="13">
        <v>0.85389999999999999</v>
      </c>
      <c r="O16" s="16">
        <v>0.85199999999999998</v>
      </c>
      <c r="Q16" t="s">
        <v>34</v>
      </c>
    </row>
    <row r="17" spans="2:17" x14ac:dyDescent="0.25">
      <c r="B17" t="s">
        <v>16</v>
      </c>
      <c r="H17">
        <v>1</v>
      </c>
      <c r="I17" s="13">
        <v>2.0501800000000001</v>
      </c>
      <c r="J17" s="13">
        <v>0.25359999999999999</v>
      </c>
      <c r="K17" s="13">
        <v>0.86060000000000003</v>
      </c>
      <c r="L17" s="13"/>
      <c r="M17" s="24"/>
      <c r="N17" s="13"/>
      <c r="O17" s="13"/>
    </row>
    <row r="18" spans="2:17" x14ac:dyDescent="0.25">
      <c r="B18" t="s">
        <v>21</v>
      </c>
      <c r="H18">
        <v>2</v>
      </c>
      <c r="I18" s="13">
        <v>2.0506199999999999</v>
      </c>
      <c r="J18" s="13">
        <v>0.26350000000000001</v>
      </c>
      <c r="K18" s="13">
        <v>0.86280000000000001</v>
      </c>
      <c r="L18" s="13"/>
      <c r="M18" s="24"/>
      <c r="N18" s="13"/>
      <c r="O18" s="13"/>
      <c r="Q18" t="s">
        <v>92</v>
      </c>
    </row>
    <row r="19" spans="2:17" x14ac:dyDescent="0.25">
      <c r="B19" t="s">
        <v>22</v>
      </c>
      <c r="H19">
        <v>3</v>
      </c>
      <c r="I19" s="13">
        <v>2.0389400000000002</v>
      </c>
      <c r="J19" s="13">
        <v>0.26</v>
      </c>
      <c r="K19" s="21"/>
      <c r="L19" s="13"/>
      <c r="M19" s="24"/>
      <c r="N19" s="13"/>
      <c r="O19" s="13"/>
    </row>
    <row r="20" spans="2:17" ht="15.75" thickBot="1" x14ac:dyDescent="0.3">
      <c r="B20" t="s">
        <v>25</v>
      </c>
      <c r="H20">
        <v>4</v>
      </c>
      <c r="I20" s="14">
        <v>2.05206</v>
      </c>
      <c r="J20" s="14">
        <v>0.24560000000000001</v>
      </c>
      <c r="K20" s="22"/>
      <c r="L20" s="14"/>
      <c r="M20" s="25"/>
      <c r="N20" s="14"/>
      <c r="O20" s="14"/>
    </row>
    <row r="22" spans="2:17" ht="15.75" thickBot="1" x14ac:dyDescent="0.3">
      <c r="B22" t="s">
        <v>17</v>
      </c>
    </row>
    <row r="23" spans="2:17" x14ac:dyDescent="0.25">
      <c r="B23" t="s">
        <v>13</v>
      </c>
      <c r="L23" s="12" t="s">
        <v>63</v>
      </c>
      <c r="M23" s="12" t="s">
        <v>14</v>
      </c>
      <c r="O23" t="s">
        <v>65</v>
      </c>
    </row>
    <row r="24" spans="2:17" x14ac:dyDescent="0.25">
      <c r="B24" t="s">
        <v>11</v>
      </c>
      <c r="G24" t="s">
        <v>12</v>
      </c>
      <c r="L24" s="13">
        <v>0.92200000000000004</v>
      </c>
      <c r="M24" s="13">
        <v>0.89332999999999996</v>
      </c>
    </row>
    <row r="25" spans="2:17" x14ac:dyDescent="0.25">
      <c r="B25" t="s">
        <v>15</v>
      </c>
      <c r="G25" t="s">
        <v>16</v>
      </c>
      <c r="L25" s="16">
        <v>0.92420000000000002</v>
      </c>
      <c r="M25" s="13">
        <v>0.89351000000000003</v>
      </c>
    </row>
    <row r="26" spans="2:17" x14ac:dyDescent="0.25">
      <c r="B26" t="s">
        <v>20</v>
      </c>
      <c r="G26" t="s">
        <v>21</v>
      </c>
      <c r="L26" s="16">
        <v>0.92479999999999996</v>
      </c>
      <c r="M26" s="21"/>
    </row>
    <row r="27" spans="2:17" x14ac:dyDescent="0.25">
      <c r="B27" t="s">
        <v>23</v>
      </c>
      <c r="G27" t="s">
        <v>22</v>
      </c>
      <c r="L27" s="16">
        <v>0.92549999999999999</v>
      </c>
      <c r="M27" s="21"/>
    </row>
    <row r="28" spans="2:17" ht="15.75" thickBot="1" x14ac:dyDescent="0.3">
      <c r="B28" t="s">
        <v>24</v>
      </c>
      <c r="G28" t="s">
        <v>25</v>
      </c>
      <c r="L28" s="17">
        <v>0.92030000000000001</v>
      </c>
      <c r="M28" s="22"/>
    </row>
    <row r="30" spans="2:17" x14ac:dyDescent="0.25">
      <c r="B30" t="s">
        <v>18</v>
      </c>
    </row>
    <row r="31" spans="2:17" ht="15.75" thickBot="1" x14ac:dyDescent="0.3">
      <c r="B31" t="s">
        <v>13</v>
      </c>
      <c r="M31" t="s">
        <v>19</v>
      </c>
    </row>
    <row r="32" spans="2:17" x14ac:dyDescent="0.25">
      <c r="B32" s="3" t="s">
        <v>11</v>
      </c>
      <c r="C32" s="4"/>
      <c r="D32" s="4"/>
      <c r="E32" s="4"/>
      <c r="F32" s="4"/>
      <c r="G32" s="4" t="s">
        <v>12</v>
      </c>
      <c r="H32" s="4"/>
      <c r="I32" s="4"/>
      <c r="J32" s="4"/>
      <c r="K32" s="4"/>
      <c r="L32" s="15"/>
      <c r="M32" s="15">
        <v>0.89722000000000002</v>
      </c>
      <c r="N32" s="5"/>
    </row>
    <row r="33" spans="2:30" ht="15.75" thickBot="1" x14ac:dyDescent="0.3">
      <c r="B33" s="6" t="s">
        <v>15</v>
      </c>
      <c r="C33" s="7"/>
      <c r="D33" s="7"/>
      <c r="E33" s="7"/>
      <c r="F33" s="7"/>
      <c r="G33" s="7" t="s">
        <v>16</v>
      </c>
      <c r="H33" s="7"/>
      <c r="I33" s="7"/>
      <c r="J33" s="7"/>
      <c r="K33" s="7"/>
      <c r="L33" s="7"/>
      <c r="M33" s="7"/>
      <c r="N33" s="8"/>
    </row>
    <row r="37" spans="2:30" ht="15.75" thickBot="1" x14ac:dyDescent="0.3">
      <c r="M37" t="s">
        <v>26</v>
      </c>
    </row>
    <row r="38" spans="2:30" x14ac:dyDescent="0.25">
      <c r="B38" s="3" t="s">
        <v>11</v>
      </c>
      <c r="C38" s="4"/>
      <c r="D38" s="4"/>
      <c r="E38" s="4"/>
      <c r="F38" s="4"/>
      <c r="G38" s="4" t="s">
        <v>12</v>
      </c>
      <c r="H38" s="4"/>
      <c r="I38" s="4"/>
      <c r="J38" s="4"/>
      <c r="K38" s="4"/>
      <c r="L38" s="4"/>
      <c r="M38" s="4">
        <v>0.89829000000000003</v>
      </c>
      <c r="N38" s="5"/>
    </row>
    <row r="39" spans="2:30" x14ac:dyDescent="0.25">
      <c r="B39" s="10" t="s">
        <v>15</v>
      </c>
      <c r="C39" s="9"/>
      <c r="D39" s="9"/>
      <c r="E39" s="9"/>
      <c r="F39" s="9"/>
      <c r="G39" s="9" t="s">
        <v>16</v>
      </c>
      <c r="H39" s="9"/>
      <c r="I39" s="9"/>
      <c r="J39" s="9"/>
      <c r="K39" s="9"/>
      <c r="L39" s="9"/>
      <c r="M39" s="9"/>
      <c r="N39" s="11"/>
    </row>
    <row r="40" spans="2:30" x14ac:dyDescent="0.25">
      <c r="B40" s="10" t="s">
        <v>20</v>
      </c>
      <c r="C40" s="9"/>
      <c r="D40" s="9"/>
      <c r="E40" s="9"/>
      <c r="F40" s="9"/>
      <c r="G40" s="9" t="s">
        <v>21</v>
      </c>
      <c r="H40" s="9"/>
      <c r="I40" s="9"/>
      <c r="J40" s="9"/>
      <c r="K40" s="9"/>
      <c r="L40" s="9"/>
      <c r="M40" s="9"/>
      <c r="N40" s="11"/>
    </row>
    <row r="41" spans="2:30" x14ac:dyDescent="0.25">
      <c r="B41" s="10" t="s">
        <v>23</v>
      </c>
      <c r="C41" s="9"/>
      <c r="D41" s="9"/>
      <c r="E41" s="9"/>
      <c r="F41" s="9"/>
      <c r="G41" s="9" t="s">
        <v>22</v>
      </c>
      <c r="H41" s="9"/>
      <c r="I41" s="9"/>
      <c r="J41" s="9"/>
      <c r="K41" s="9"/>
      <c r="L41" s="9"/>
      <c r="M41" s="9"/>
      <c r="N41" s="11"/>
    </row>
    <row r="42" spans="2:30" ht="15.75" thickBot="1" x14ac:dyDescent="0.3">
      <c r="B42" s="6" t="s">
        <v>24</v>
      </c>
      <c r="C42" s="7"/>
      <c r="D42" s="7"/>
      <c r="E42" s="7"/>
      <c r="F42" s="7"/>
      <c r="G42" s="7" t="s">
        <v>25</v>
      </c>
      <c r="H42" s="7"/>
      <c r="I42" s="7"/>
      <c r="J42" s="7"/>
      <c r="K42" s="7"/>
      <c r="L42" s="7"/>
      <c r="M42" s="7"/>
      <c r="N42" s="8"/>
    </row>
    <row r="45" spans="2:30" ht="15.75" thickBot="1" x14ac:dyDescent="0.3">
      <c r="M45" t="s">
        <v>26</v>
      </c>
      <c r="Z45" t="s">
        <v>101</v>
      </c>
      <c r="AA45" t="s">
        <v>26</v>
      </c>
      <c r="AB45" t="s">
        <v>73</v>
      </c>
    </row>
    <row r="46" spans="2:30" x14ac:dyDescent="0.25">
      <c r="B46" s="3" t="s">
        <v>11</v>
      </c>
      <c r="C46" s="4"/>
      <c r="D46" s="4"/>
      <c r="E46" s="4"/>
      <c r="F46" s="4"/>
      <c r="G46" s="4" t="s">
        <v>12</v>
      </c>
      <c r="H46" s="4"/>
      <c r="I46" s="4"/>
      <c r="J46" s="4"/>
      <c r="K46" s="4"/>
      <c r="L46" s="4"/>
      <c r="M46" s="4">
        <v>0.89717999999999998</v>
      </c>
      <c r="N46" s="5"/>
      <c r="P46" s="3" t="s">
        <v>11</v>
      </c>
      <c r="Q46" s="4"/>
      <c r="R46" s="4"/>
      <c r="S46" s="4"/>
      <c r="T46" s="4"/>
      <c r="U46" s="4" t="s">
        <v>12</v>
      </c>
      <c r="V46" s="4"/>
      <c r="W46" s="4"/>
      <c r="X46" s="4"/>
      <c r="Y46" s="4"/>
      <c r="Z46" s="4"/>
      <c r="AA46" s="4">
        <v>0.89829000000000003</v>
      </c>
      <c r="AB46" s="5">
        <v>0.89809000000000005</v>
      </c>
      <c r="AD46" t="s">
        <v>76</v>
      </c>
    </row>
    <row r="47" spans="2:30" x14ac:dyDescent="0.25">
      <c r="B47" s="10" t="s">
        <v>15</v>
      </c>
      <c r="C47" s="9"/>
      <c r="D47" s="9"/>
      <c r="E47" s="9"/>
      <c r="F47" s="9"/>
      <c r="G47" s="9" t="s">
        <v>16</v>
      </c>
      <c r="H47" s="9"/>
      <c r="I47" s="9"/>
      <c r="J47" s="9"/>
      <c r="K47" s="9"/>
      <c r="L47" s="9"/>
      <c r="M47" s="9"/>
      <c r="N47" s="11"/>
      <c r="P47" s="10" t="s">
        <v>15</v>
      </c>
      <c r="Q47" s="9"/>
      <c r="R47" s="9"/>
      <c r="S47" s="9"/>
      <c r="T47" s="9"/>
      <c r="U47" s="9" t="s">
        <v>16</v>
      </c>
      <c r="V47" s="9"/>
      <c r="W47" s="9"/>
      <c r="X47" s="9"/>
      <c r="Y47" s="9" t="s">
        <v>102</v>
      </c>
      <c r="Z47" s="9">
        <v>850</v>
      </c>
      <c r="AA47" s="9" t="s">
        <v>74</v>
      </c>
      <c r="AB47" s="11" t="s">
        <v>77</v>
      </c>
    </row>
    <row r="48" spans="2:30" x14ac:dyDescent="0.25">
      <c r="B48" s="10" t="s">
        <v>20</v>
      </c>
      <c r="C48" s="9"/>
      <c r="D48" s="9"/>
      <c r="E48" s="9"/>
      <c r="F48" s="9"/>
      <c r="G48" s="9" t="s">
        <v>21</v>
      </c>
      <c r="H48" s="9"/>
      <c r="I48" s="9"/>
      <c r="J48" s="9"/>
      <c r="K48" s="9"/>
      <c r="L48" s="9"/>
      <c r="M48" s="9"/>
      <c r="N48" s="11"/>
      <c r="P48" s="10"/>
      <c r="Q48" s="9"/>
      <c r="R48" s="9"/>
      <c r="S48" s="9"/>
      <c r="T48" s="9"/>
      <c r="U48" s="9"/>
      <c r="V48" s="9"/>
      <c r="W48" s="9"/>
      <c r="X48" s="9"/>
      <c r="Y48" s="9"/>
      <c r="Z48" s="9"/>
      <c r="AA48" s="23"/>
      <c r="AB48" s="11">
        <v>0.88783000000000001</v>
      </c>
    </row>
    <row r="49" spans="2:28" x14ac:dyDescent="0.25">
      <c r="B49" s="10" t="s">
        <v>23</v>
      </c>
      <c r="C49" s="9"/>
      <c r="D49" s="9"/>
      <c r="E49" s="9"/>
      <c r="F49" s="9"/>
      <c r="G49" s="9" t="s">
        <v>22</v>
      </c>
      <c r="H49" s="9"/>
      <c r="I49" s="9"/>
      <c r="J49" s="9"/>
      <c r="K49" s="9"/>
      <c r="L49" s="9"/>
      <c r="M49" s="9"/>
      <c r="N49" s="11"/>
      <c r="P49" s="10" t="s">
        <v>23</v>
      </c>
      <c r="Q49" s="9"/>
      <c r="R49" s="9"/>
      <c r="S49" s="9"/>
      <c r="T49" s="9"/>
      <c r="U49" s="9" t="s">
        <v>22</v>
      </c>
      <c r="V49" s="9"/>
      <c r="W49" s="9"/>
      <c r="X49" s="9"/>
      <c r="Y49" s="9"/>
      <c r="Z49" s="9"/>
      <c r="AA49" s="9" t="s">
        <v>80</v>
      </c>
      <c r="AB49" s="11" t="s">
        <v>89</v>
      </c>
    </row>
    <row r="50" spans="2:28" ht="15.75" thickBot="1" x14ac:dyDescent="0.3"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8"/>
      <c r="P50" s="6" t="s">
        <v>24</v>
      </c>
      <c r="Q50" s="7"/>
      <c r="R50" s="7"/>
      <c r="S50" s="7"/>
      <c r="T50" s="7"/>
      <c r="U50" s="7" t="s">
        <v>25</v>
      </c>
      <c r="V50" s="7"/>
      <c r="W50" s="7"/>
      <c r="X50" s="7"/>
      <c r="Y50" s="7"/>
      <c r="Z50" s="7"/>
      <c r="AA50" s="7">
        <v>0.89932999999999996</v>
      </c>
      <c r="AB50" s="8">
        <v>89650</v>
      </c>
    </row>
    <row r="53" spans="2:28" ht="15.75" thickBot="1" x14ac:dyDescent="0.3">
      <c r="M53" t="s">
        <v>26</v>
      </c>
    </row>
    <row r="54" spans="2:28" x14ac:dyDescent="0.25">
      <c r="B54" s="3" t="s">
        <v>11</v>
      </c>
      <c r="C54" s="4"/>
      <c r="D54" s="4"/>
      <c r="E54" s="4"/>
      <c r="F54" s="4"/>
      <c r="G54" s="4" t="s">
        <v>12</v>
      </c>
      <c r="H54" s="4"/>
      <c r="I54" s="4"/>
      <c r="J54" s="4"/>
      <c r="K54" s="4"/>
      <c r="L54" s="4"/>
      <c r="M54" s="4">
        <v>0.89570000000000005</v>
      </c>
      <c r="N54" s="5"/>
    </row>
    <row r="55" spans="2:28" x14ac:dyDescent="0.25">
      <c r="B55" s="10" t="s">
        <v>15</v>
      </c>
      <c r="C55" s="9"/>
      <c r="D55" s="9"/>
      <c r="E55" s="9"/>
      <c r="F55" s="9"/>
      <c r="G55" s="9" t="s">
        <v>16</v>
      </c>
      <c r="H55" s="9"/>
      <c r="I55" s="9"/>
      <c r="J55" s="9"/>
      <c r="K55" s="9"/>
      <c r="L55" s="9"/>
      <c r="M55" s="9"/>
      <c r="N55" s="11"/>
    </row>
    <row r="56" spans="2:28" x14ac:dyDescent="0.25">
      <c r="B56" s="10" t="s">
        <v>20</v>
      </c>
      <c r="C56" s="9"/>
      <c r="D56" s="9"/>
      <c r="E56" s="9"/>
      <c r="F56" s="9"/>
      <c r="G56" s="9" t="s">
        <v>21</v>
      </c>
      <c r="H56" s="9"/>
      <c r="I56" s="9"/>
      <c r="J56" s="9"/>
      <c r="K56" s="9"/>
      <c r="L56" s="9"/>
      <c r="M56" s="9"/>
      <c r="N56" s="11"/>
    </row>
    <row r="57" spans="2:28" x14ac:dyDescent="0.25">
      <c r="B57" s="10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11"/>
    </row>
    <row r="58" spans="2:28" ht="15.75" thickBot="1" x14ac:dyDescent="0.3"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8"/>
    </row>
    <row r="61" spans="2:28" ht="15.75" thickBot="1" x14ac:dyDescent="0.3">
      <c r="M61" t="s">
        <v>26</v>
      </c>
    </row>
    <row r="62" spans="2:28" x14ac:dyDescent="0.25">
      <c r="B62" s="3" t="s">
        <v>11</v>
      </c>
      <c r="C62" s="4"/>
      <c r="D62" s="4"/>
      <c r="E62" s="4"/>
      <c r="F62" s="4"/>
      <c r="G62" s="4" t="s">
        <v>12</v>
      </c>
      <c r="H62" s="4"/>
      <c r="I62" s="4"/>
      <c r="J62" s="4"/>
      <c r="K62" s="4"/>
      <c r="L62" s="4"/>
      <c r="M62" s="4">
        <v>0.89741000000000004</v>
      </c>
      <c r="N62" s="5"/>
    </row>
    <row r="63" spans="2:28" x14ac:dyDescent="0.25">
      <c r="B63" s="10" t="s">
        <v>15</v>
      </c>
      <c r="C63" s="9"/>
      <c r="D63" s="9"/>
      <c r="E63" s="9"/>
      <c r="F63" s="9"/>
      <c r="G63" s="9" t="s">
        <v>16</v>
      </c>
      <c r="H63" s="9"/>
      <c r="I63" s="9"/>
      <c r="J63" s="9"/>
      <c r="K63" s="9"/>
      <c r="L63" s="9"/>
      <c r="M63" s="9"/>
      <c r="N63" s="11"/>
    </row>
    <row r="64" spans="2:28" x14ac:dyDescent="0.25">
      <c r="B64" s="10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11"/>
    </row>
    <row r="65" spans="2:14" x14ac:dyDescent="0.25">
      <c r="B65" s="10" t="s">
        <v>23</v>
      </c>
      <c r="C65" s="9"/>
      <c r="D65" s="9"/>
      <c r="E65" s="9"/>
      <c r="F65" s="9"/>
      <c r="G65" s="9" t="s">
        <v>22</v>
      </c>
      <c r="H65" s="9"/>
      <c r="I65" s="9"/>
      <c r="J65" s="9"/>
      <c r="K65" s="9"/>
      <c r="L65" s="9"/>
      <c r="M65" s="9"/>
      <c r="N65" s="11"/>
    </row>
    <row r="66" spans="2:14" ht="15.75" thickBot="1" x14ac:dyDescent="0.3">
      <c r="B66" s="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5"/>
  <sheetViews>
    <sheetView workbookViewId="0">
      <selection activeCell="Q22" sqref="Q22"/>
    </sheetView>
  </sheetViews>
  <sheetFormatPr defaultRowHeight="15" x14ac:dyDescent="0.25"/>
  <sheetData>
    <row r="2" spans="2:20" ht="15.75" thickBot="1" x14ac:dyDescent="0.3">
      <c r="B2" t="s">
        <v>39</v>
      </c>
    </row>
    <row r="3" spans="2:20" x14ac:dyDescent="0.25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spans="2:20" x14ac:dyDescent="0.25">
      <c r="B4" s="10" t="s">
        <v>40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1"/>
    </row>
    <row r="5" spans="2:20" x14ac:dyDescent="0.25">
      <c r="B5" s="10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/>
    </row>
    <row r="6" spans="2:20" x14ac:dyDescent="0.25">
      <c r="B6" s="10" t="s">
        <v>41</v>
      </c>
      <c r="C6" s="9"/>
      <c r="D6" s="9"/>
      <c r="E6" s="9"/>
      <c r="F6" s="9"/>
      <c r="G6" s="9"/>
      <c r="H6" s="9" t="s">
        <v>42</v>
      </c>
      <c r="I6" s="9"/>
      <c r="J6" s="9"/>
      <c r="K6" s="9"/>
      <c r="L6" s="9"/>
      <c r="M6" s="9"/>
      <c r="N6" s="9"/>
      <c r="O6" s="9"/>
      <c r="P6" s="9"/>
      <c r="Q6" s="9"/>
      <c r="R6" s="9"/>
      <c r="S6" s="11"/>
    </row>
    <row r="7" spans="2:20" x14ac:dyDescent="0.25">
      <c r="B7" s="10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1"/>
    </row>
    <row r="8" spans="2:20" x14ac:dyDescent="0.25">
      <c r="B8" s="10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1"/>
    </row>
    <row r="9" spans="2:20" ht="15.75" thickBot="1" x14ac:dyDescent="0.3">
      <c r="B9" s="6" t="s">
        <v>43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8"/>
    </row>
    <row r="12" spans="2:20" x14ac:dyDescent="0.25">
      <c r="M12" t="s">
        <v>47</v>
      </c>
    </row>
    <row r="13" spans="2:20" ht="15.75" thickBot="1" x14ac:dyDescent="0.3">
      <c r="B13" t="s">
        <v>17</v>
      </c>
    </row>
    <row r="14" spans="2:20" x14ac:dyDescent="0.25">
      <c r="B14" t="s">
        <v>13</v>
      </c>
      <c r="Q14" s="12" t="s">
        <v>63</v>
      </c>
      <c r="R14" s="12" t="s">
        <v>14</v>
      </c>
      <c r="S14" t="s">
        <v>96</v>
      </c>
    </row>
    <row r="15" spans="2:20" x14ac:dyDescent="0.25">
      <c r="B15" t="s">
        <v>57</v>
      </c>
      <c r="G15" t="s">
        <v>12</v>
      </c>
      <c r="L15" t="s">
        <v>58</v>
      </c>
      <c r="Q15" s="13">
        <v>0.93420000000000003</v>
      </c>
      <c r="R15" s="13">
        <v>0.89339000000000002</v>
      </c>
      <c r="T15" t="s">
        <v>59</v>
      </c>
    </row>
    <row r="16" spans="2:20" x14ac:dyDescent="0.25">
      <c r="B16" t="s">
        <v>57</v>
      </c>
      <c r="G16" t="s">
        <v>12</v>
      </c>
      <c r="L16" t="s">
        <v>58</v>
      </c>
      <c r="Q16" s="16"/>
      <c r="R16" s="13">
        <v>0.89373999999999998</v>
      </c>
      <c r="T16" t="s">
        <v>72</v>
      </c>
    </row>
    <row r="17" spans="2:19" x14ac:dyDescent="0.25">
      <c r="Q17" s="16"/>
      <c r="R17" s="13"/>
    </row>
    <row r="18" spans="2:19" x14ac:dyDescent="0.25">
      <c r="B18" t="s">
        <v>57</v>
      </c>
      <c r="G18" t="s">
        <v>85</v>
      </c>
      <c r="Q18" s="16"/>
      <c r="R18" s="13"/>
    </row>
    <row r="19" spans="2:19" ht="15.75" thickBot="1" x14ac:dyDescent="0.3">
      <c r="B19" t="s">
        <v>11</v>
      </c>
      <c r="G19" t="s">
        <v>85</v>
      </c>
      <c r="Q19" s="17">
        <v>0.87519999999999998</v>
      </c>
      <c r="R19" s="14">
        <v>0.89656000000000002</v>
      </c>
      <c r="S19">
        <v>739</v>
      </c>
    </row>
    <row r="23" spans="2:19" x14ac:dyDescent="0.25">
      <c r="B23" t="s">
        <v>27</v>
      </c>
      <c r="G23" t="s">
        <v>28</v>
      </c>
    </row>
    <row r="24" spans="2:19" x14ac:dyDescent="0.25">
      <c r="B24" t="s">
        <v>46</v>
      </c>
      <c r="G24">
        <v>0.95952000000000004</v>
      </c>
    </row>
    <row r="25" spans="2:19" x14ac:dyDescent="0.25">
      <c r="B25" t="s">
        <v>57</v>
      </c>
      <c r="G25">
        <v>0.97826000000000002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8"/>
  <sheetViews>
    <sheetView tabSelected="1" topLeftCell="B1" zoomScale="85" zoomScaleNormal="85" workbookViewId="0">
      <pane ySplit="1" topLeftCell="A98" activePane="bottomLeft" state="frozen"/>
      <selection pane="bottomLeft" activeCell="M108" sqref="M108"/>
    </sheetView>
  </sheetViews>
  <sheetFormatPr defaultRowHeight="15" x14ac:dyDescent="0.25"/>
  <cols>
    <col min="1" max="1" width="26.85546875" style="26" customWidth="1"/>
    <col min="2" max="4" width="17.28515625" style="26" customWidth="1"/>
    <col min="5" max="9" width="9.140625" style="26"/>
    <col min="10" max="10" width="9.7109375" style="26" bestFit="1" customWidth="1"/>
    <col min="11" max="11" width="18.85546875" style="26" customWidth="1"/>
    <col min="12" max="13" width="9.140625" style="26"/>
    <col min="14" max="14" width="18.42578125" style="26" customWidth="1"/>
    <col min="15" max="16384" width="9.140625" style="26"/>
  </cols>
  <sheetData>
    <row r="1" spans="1:14" ht="30" x14ac:dyDescent="0.25">
      <c r="A1" s="28" t="s">
        <v>103</v>
      </c>
      <c r="B1" s="28" t="s">
        <v>104</v>
      </c>
      <c r="C1" s="28" t="s">
        <v>111</v>
      </c>
      <c r="D1" s="28" t="s">
        <v>133</v>
      </c>
      <c r="E1" s="28">
        <v>0</v>
      </c>
      <c r="F1" s="28">
        <v>1</v>
      </c>
      <c r="G1" s="28">
        <v>2</v>
      </c>
      <c r="H1" s="28">
        <v>3</v>
      </c>
      <c r="I1" s="28">
        <v>4</v>
      </c>
      <c r="J1" s="28" t="s">
        <v>105</v>
      </c>
      <c r="K1" s="28" t="s">
        <v>106</v>
      </c>
      <c r="L1" s="28" t="s">
        <v>96</v>
      </c>
      <c r="M1" s="28" t="s">
        <v>107</v>
      </c>
      <c r="N1" s="28" t="s">
        <v>135</v>
      </c>
    </row>
    <row r="2" spans="1:14" ht="45" customHeight="1" x14ac:dyDescent="0.25">
      <c r="A2" s="51" t="s">
        <v>110</v>
      </c>
      <c r="B2" s="27"/>
      <c r="C2" s="27" t="s">
        <v>63</v>
      </c>
      <c r="D2" s="27"/>
      <c r="E2" s="27">
        <v>0.92200000000000004</v>
      </c>
      <c r="F2" s="27">
        <v>0.92420000000000002</v>
      </c>
      <c r="G2" s="27">
        <v>0.92479999999999996</v>
      </c>
      <c r="H2" s="27">
        <v>0.92549999999999999</v>
      </c>
      <c r="I2" s="27">
        <v>0.92030000000000001</v>
      </c>
      <c r="J2" s="27">
        <f>AVERAGE(E2:I2)</f>
        <v>0.92335999999999996</v>
      </c>
      <c r="K2" s="27" t="s">
        <v>123</v>
      </c>
      <c r="L2" s="27">
        <v>701</v>
      </c>
      <c r="M2" s="27">
        <v>0.89829000000000003</v>
      </c>
      <c r="N2" s="27"/>
    </row>
    <row r="3" spans="1:14" ht="30" x14ac:dyDescent="0.25">
      <c r="A3" s="56"/>
      <c r="B3" s="27"/>
      <c r="C3" s="27" t="s">
        <v>14</v>
      </c>
      <c r="D3" s="27"/>
      <c r="E3" s="27">
        <v>0.89332999999999996</v>
      </c>
      <c r="F3" s="27">
        <v>0.89351000000000003</v>
      </c>
      <c r="G3" s="27"/>
      <c r="H3" s="27"/>
      <c r="I3" s="27"/>
      <c r="J3" s="27"/>
      <c r="K3" s="27" t="s">
        <v>143</v>
      </c>
      <c r="L3" s="27">
        <v>694</v>
      </c>
      <c r="M3" s="27"/>
      <c r="N3" s="27"/>
    </row>
    <row r="4" spans="1:14" ht="45" customHeight="1" x14ac:dyDescent="0.25">
      <c r="A4" s="56"/>
      <c r="B4" s="27"/>
      <c r="C4" s="27"/>
      <c r="D4" s="27"/>
      <c r="E4" s="27"/>
      <c r="F4" s="27"/>
      <c r="G4" s="27"/>
      <c r="H4" s="27"/>
      <c r="I4" s="27"/>
      <c r="J4" s="27"/>
      <c r="K4" s="27" t="s">
        <v>113</v>
      </c>
      <c r="L4" s="27"/>
      <c r="M4" s="27">
        <v>0.89722000000000002</v>
      </c>
      <c r="N4" s="27"/>
    </row>
    <row r="5" spans="1:14" ht="30" x14ac:dyDescent="0.25">
      <c r="A5" s="56"/>
      <c r="B5" s="27"/>
      <c r="C5" s="27"/>
      <c r="D5" s="27"/>
      <c r="E5" s="27"/>
      <c r="F5" s="27"/>
      <c r="G5" s="27"/>
      <c r="H5" s="27"/>
      <c r="I5" s="27"/>
      <c r="J5" s="27"/>
      <c r="K5" s="27" t="s">
        <v>114</v>
      </c>
      <c r="L5" s="27"/>
      <c r="M5" s="27">
        <v>0.89717999999999998</v>
      </c>
      <c r="N5" s="27"/>
    </row>
    <row r="6" spans="1:14" ht="30" x14ac:dyDescent="0.25">
      <c r="A6" s="56"/>
      <c r="B6" s="27"/>
      <c r="C6" s="27"/>
      <c r="D6" s="27"/>
      <c r="E6" s="27"/>
      <c r="F6" s="27"/>
      <c r="G6" s="27"/>
      <c r="H6" s="27"/>
      <c r="I6" s="27"/>
      <c r="J6" s="27"/>
      <c r="K6" s="27" t="s">
        <v>115</v>
      </c>
      <c r="L6" s="27"/>
      <c r="M6" s="27">
        <v>0.89570000000000005</v>
      </c>
      <c r="N6" s="27"/>
    </row>
    <row r="7" spans="1:14" ht="30" x14ac:dyDescent="0.25">
      <c r="A7" s="56"/>
      <c r="B7" s="27"/>
      <c r="C7" s="27"/>
      <c r="D7" s="27"/>
      <c r="E7" s="27"/>
      <c r="F7" s="27"/>
      <c r="G7" s="27"/>
      <c r="H7" s="27"/>
      <c r="I7" s="27"/>
      <c r="J7" s="27"/>
      <c r="K7" s="27" t="s">
        <v>116</v>
      </c>
      <c r="L7" s="27"/>
      <c r="M7" s="27">
        <v>0.89741000000000004</v>
      </c>
      <c r="N7" s="27"/>
    </row>
    <row r="8" spans="1:14" x14ac:dyDescent="0.25">
      <c r="A8" s="56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</row>
    <row r="9" spans="1:14" ht="30" x14ac:dyDescent="0.25">
      <c r="A9" s="56"/>
      <c r="B9" s="27"/>
      <c r="C9" s="27"/>
      <c r="D9" s="27"/>
      <c r="E9" s="27"/>
      <c r="F9" s="27"/>
      <c r="G9" s="27"/>
      <c r="H9" s="27"/>
      <c r="I9" s="27"/>
      <c r="J9" s="27"/>
      <c r="K9" s="27" t="s">
        <v>117</v>
      </c>
      <c r="L9" s="27"/>
      <c r="M9" s="27">
        <v>0.89829000000000003</v>
      </c>
      <c r="N9" s="27"/>
    </row>
    <row r="10" spans="1:14" ht="30" x14ac:dyDescent="0.25">
      <c r="A10" s="56"/>
      <c r="B10" s="27"/>
      <c r="C10" s="27"/>
      <c r="D10" s="27"/>
      <c r="E10" s="27"/>
      <c r="F10" s="27"/>
      <c r="G10" s="27"/>
      <c r="H10" s="27"/>
      <c r="I10" s="27"/>
      <c r="J10" s="27"/>
      <c r="K10" s="27" t="s">
        <v>118</v>
      </c>
      <c r="L10" s="27"/>
      <c r="M10" s="27">
        <v>0.89809000000000005</v>
      </c>
      <c r="N10" s="27"/>
    </row>
    <row r="11" spans="1:14" ht="60" x14ac:dyDescent="0.25">
      <c r="A11" s="56"/>
      <c r="B11" s="27"/>
      <c r="C11" s="27"/>
      <c r="D11" s="27"/>
      <c r="E11" s="27"/>
      <c r="F11" s="27"/>
      <c r="G11" s="27"/>
      <c r="H11" s="27"/>
      <c r="I11" s="27"/>
      <c r="J11" s="27"/>
      <c r="K11" s="27" t="s">
        <v>119</v>
      </c>
      <c r="L11" s="27"/>
      <c r="M11" s="27">
        <v>0.88783000000000001</v>
      </c>
      <c r="N11" s="27"/>
    </row>
    <row r="12" spans="1:14" ht="30" x14ac:dyDescent="0.25">
      <c r="A12" s="56"/>
      <c r="B12" s="27"/>
      <c r="C12" s="27"/>
      <c r="D12" s="27"/>
      <c r="E12" s="27"/>
      <c r="F12" s="27"/>
      <c r="G12" s="27"/>
      <c r="H12" s="27"/>
      <c r="I12" s="27"/>
      <c r="J12" s="27"/>
      <c r="K12" s="32" t="s">
        <v>120</v>
      </c>
      <c r="L12" s="32">
        <v>691</v>
      </c>
      <c r="M12" s="32">
        <v>0.89932999999999996</v>
      </c>
      <c r="N12" s="32"/>
    </row>
    <row r="13" spans="1:14" ht="45" x14ac:dyDescent="0.25">
      <c r="A13" s="56"/>
      <c r="B13" s="27"/>
      <c r="C13" s="27"/>
      <c r="D13" s="27"/>
      <c r="E13" s="27"/>
      <c r="F13" s="27"/>
      <c r="G13" s="27"/>
      <c r="H13" s="27"/>
      <c r="I13" s="27"/>
      <c r="J13" s="27"/>
      <c r="K13" s="27" t="s">
        <v>121</v>
      </c>
      <c r="L13" s="27"/>
      <c r="M13" s="27">
        <v>0.89649999999999996</v>
      </c>
      <c r="N13" s="27"/>
    </row>
    <row r="14" spans="1:14" ht="45" x14ac:dyDescent="0.25">
      <c r="A14" s="56"/>
      <c r="B14" s="27"/>
      <c r="C14" s="27"/>
      <c r="D14" s="27"/>
      <c r="E14" s="27"/>
      <c r="F14" s="27"/>
      <c r="G14" s="27"/>
      <c r="H14" s="27"/>
      <c r="I14" s="27"/>
      <c r="J14" s="27"/>
      <c r="K14" s="27" t="s">
        <v>122</v>
      </c>
      <c r="L14" s="27">
        <v>850</v>
      </c>
      <c r="M14" s="27">
        <v>0.89127999999999996</v>
      </c>
      <c r="N14" s="27"/>
    </row>
    <row r="15" spans="1:14" x14ac:dyDescent="0.25">
      <c r="A15" s="51" t="s">
        <v>130</v>
      </c>
      <c r="B15" s="27"/>
      <c r="C15" s="27" t="s">
        <v>63</v>
      </c>
      <c r="D15" s="27"/>
      <c r="E15" s="27">
        <v>0.93420000000000003</v>
      </c>
      <c r="F15" s="27"/>
      <c r="G15" s="27"/>
      <c r="H15" s="27"/>
      <c r="I15" s="27"/>
      <c r="J15" s="27"/>
      <c r="K15" s="27"/>
      <c r="L15" s="27"/>
      <c r="M15" s="27"/>
      <c r="N15" s="27"/>
    </row>
    <row r="16" spans="1:14" x14ac:dyDescent="0.25">
      <c r="A16" s="56"/>
      <c r="B16" s="27"/>
      <c r="C16" s="27" t="s">
        <v>14</v>
      </c>
      <c r="D16" s="27"/>
      <c r="E16" s="27">
        <v>0.89339999999999997</v>
      </c>
      <c r="F16" s="27"/>
      <c r="G16" s="27"/>
      <c r="H16" s="27"/>
      <c r="I16" s="27"/>
      <c r="J16" s="27"/>
      <c r="K16" s="27"/>
      <c r="L16" s="27"/>
      <c r="M16" s="27"/>
      <c r="N16" s="27"/>
    </row>
    <row r="17" spans="1:14" x14ac:dyDescent="0.25">
      <c r="A17" s="52"/>
      <c r="B17" s="27"/>
      <c r="C17" s="27" t="s">
        <v>137</v>
      </c>
      <c r="D17" s="27"/>
      <c r="E17" s="27">
        <v>0.89370000000000005</v>
      </c>
      <c r="F17" s="27"/>
      <c r="G17" s="27"/>
      <c r="H17" s="27"/>
      <c r="I17" s="27"/>
      <c r="J17" s="27"/>
      <c r="K17" s="27"/>
      <c r="L17" s="27"/>
      <c r="M17" s="27"/>
      <c r="N17" s="27"/>
    </row>
    <row r="18" spans="1:14" x14ac:dyDescent="0.25">
      <c r="A18" s="57" t="s">
        <v>131</v>
      </c>
      <c r="B18" s="32"/>
      <c r="C18" s="32" t="s">
        <v>63</v>
      </c>
      <c r="D18" s="32"/>
      <c r="E18" s="32">
        <v>0.87519999999999998</v>
      </c>
      <c r="F18" s="32"/>
      <c r="G18" s="32"/>
      <c r="H18" s="32"/>
      <c r="I18" s="32"/>
      <c r="J18" s="32"/>
      <c r="K18" s="32"/>
      <c r="L18" s="32"/>
      <c r="M18" s="32"/>
      <c r="N18" s="32"/>
    </row>
    <row r="19" spans="1:14" ht="30" x14ac:dyDescent="0.25">
      <c r="A19" s="58"/>
      <c r="B19" s="32"/>
      <c r="C19" s="32" t="s">
        <v>14</v>
      </c>
      <c r="D19" s="32" t="s">
        <v>134</v>
      </c>
      <c r="E19" s="32">
        <v>0.89659999999999995</v>
      </c>
      <c r="F19" s="32"/>
      <c r="G19" s="32"/>
      <c r="H19" s="32"/>
      <c r="I19" s="32"/>
      <c r="J19" s="32"/>
      <c r="K19" s="32"/>
      <c r="L19" s="32"/>
      <c r="M19" s="32"/>
      <c r="N19" s="32"/>
    </row>
    <row r="20" spans="1:14" x14ac:dyDescent="0.25">
      <c r="A20" s="59"/>
      <c r="B20" s="32"/>
      <c r="C20" s="32" t="s">
        <v>96</v>
      </c>
      <c r="D20" s="32"/>
      <c r="E20" s="32">
        <v>739</v>
      </c>
      <c r="F20" s="32"/>
      <c r="G20" s="32"/>
      <c r="H20" s="32"/>
      <c r="I20" s="32"/>
      <c r="J20" s="32"/>
      <c r="K20" s="32"/>
      <c r="L20" s="32"/>
      <c r="M20" s="32"/>
      <c r="N20" s="32"/>
    </row>
    <row r="21" spans="1:14" ht="30" x14ac:dyDescent="0.25">
      <c r="A21" s="53" t="s">
        <v>132</v>
      </c>
      <c r="B21" s="28"/>
      <c r="C21" s="28" t="s">
        <v>63</v>
      </c>
      <c r="D21" s="28"/>
      <c r="E21" s="28">
        <v>0.93240000000000001</v>
      </c>
      <c r="F21" s="28"/>
      <c r="G21" s="28"/>
      <c r="H21" s="28"/>
      <c r="I21" s="28"/>
      <c r="J21" s="28"/>
      <c r="K21" s="28" t="s">
        <v>150</v>
      </c>
      <c r="L21" s="28">
        <v>746</v>
      </c>
      <c r="M21" s="28">
        <v>0.89703999999999995</v>
      </c>
      <c r="N21" s="28" t="s">
        <v>163</v>
      </c>
    </row>
    <row r="22" spans="1:14" ht="30" x14ac:dyDescent="0.25">
      <c r="A22" s="54"/>
      <c r="B22" s="32"/>
      <c r="C22" s="32"/>
      <c r="D22" s="32"/>
      <c r="E22" s="32"/>
      <c r="F22" s="32"/>
      <c r="G22" s="32"/>
      <c r="H22" s="32"/>
      <c r="I22" s="32"/>
      <c r="J22" s="32"/>
      <c r="K22" s="32" t="s">
        <v>142</v>
      </c>
      <c r="L22" s="32">
        <v>760</v>
      </c>
      <c r="M22" s="32">
        <v>0.89841000000000004</v>
      </c>
      <c r="N22" s="32" t="s">
        <v>146</v>
      </c>
    </row>
    <row r="23" spans="1:14" ht="75" x14ac:dyDescent="0.25">
      <c r="A23" s="55"/>
      <c r="B23" s="32"/>
      <c r="C23" s="32"/>
      <c r="D23" s="32"/>
      <c r="E23" s="32"/>
      <c r="F23" s="32"/>
      <c r="G23" s="32"/>
      <c r="H23" s="32"/>
      <c r="I23" s="32"/>
      <c r="J23" s="32"/>
      <c r="K23" s="32" t="s">
        <v>147</v>
      </c>
      <c r="L23" s="32">
        <v>769</v>
      </c>
      <c r="M23" s="32">
        <v>0.89963000000000004</v>
      </c>
      <c r="N23" s="32" t="s">
        <v>148</v>
      </c>
    </row>
    <row r="24" spans="1:14" s="34" customFormat="1" ht="30" x14ac:dyDescent="0.25">
      <c r="A24" s="37"/>
      <c r="B24" s="32"/>
      <c r="C24" s="32"/>
      <c r="D24" s="32"/>
      <c r="E24" s="32"/>
      <c r="F24" s="32"/>
      <c r="G24" s="32"/>
      <c r="H24" s="32"/>
      <c r="I24" s="32"/>
      <c r="J24" s="32"/>
      <c r="K24" s="32" t="s">
        <v>149</v>
      </c>
      <c r="L24" s="32">
        <v>715</v>
      </c>
      <c r="M24" s="32">
        <v>0.90078999999999998</v>
      </c>
      <c r="N24" s="32"/>
    </row>
    <row r="25" spans="1:14" s="34" customFormat="1" ht="48" customHeight="1" x14ac:dyDescent="0.25">
      <c r="A25" s="37"/>
      <c r="B25" s="32"/>
      <c r="C25" s="32"/>
      <c r="D25" s="32"/>
      <c r="E25" s="32"/>
      <c r="F25" s="32"/>
      <c r="G25" s="32"/>
      <c r="H25" s="32"/>
      <c r="I25" s="32"/>
      <c r="J25" s="32"/>
      <c r="K25" s="32" t="s">
        <v>153</v>
      </c>
      <c r="L25" s="32" t="s">
        <v>154</v>
      </c>
      <c r="M25" s="32" t="s">
        <v>154</v>
      </c>
      <c r="N25" s="32"/>
    </row>
    <row r="26" spans="1:14" s="34" customFormat="1" ht="51.75" customHeight="1" x14ac:dyDescent="0.25">
      <c r="A26" s="39" t="s">
        <v>155</v>
      </c>
      <c r="B26" s="32"/>
      <c r="C26" s="32"/>
      <c r="D26" s="32"/>
      <c r="E26" s="32"/>
      <c r="F26" s="32"/>
      <c r="G26" s="32"/>
      <c r="H26" s="32"/>
      <c r="I26" s="32"/>
      <c r="J26" s="32"/>
      <c r="K26" s="32" t="s">
        <v>149</v>
      </c>
      <c r="L26" s="32">
        <v>695</v>
      </c>
      <c r="M26" s="32">
        <v>0.90181999999999995</v>
      </c>
      <c r="N26" s="32"/>
    </row>
    <row r="27" spans="1:14" s="34" customFormat="1" ht="30" x14ac:dyDescent="0.25">
      <c r="A27" s="39" t="s">
        <v>156</v>
      </c>
      <c r="B27" s="32"/>
      <c r="C27" s="32"/>
      <c r="D27" s="32"/>
      <c r="E27" s="32"/>
      <c r="F27" s="32"/>
      <c r="G27" s="32"/>
      <c r="H27" s="32"/>
      <c r="I27" s="32"/>
      <c r="J27" s="32"/>
      <c r="K27" s="32" t="s">
        <v>149</v>
      </c>
      <c r="L27" s="32">
        <v>713</v>
      </c>
      <c r="M27" s="32">
        <v>0.90083999999999997</v>
      </c>
      <c r="N27" s="32"/>
    </row>
    <row r="28" spans="1:14" s="34" customFormat="1" ht="36" customHeight="1" x14ac:dyDescent="0.25">
      <c r="A28" s="33" t="s">
        <v>157</v>
      </c>
      <c r="B28" s="32"/>
      <c r="C28" s="32"/>
      <c r="D28" s="32"/>
      <c r="E28" s="32"/>
      <c r="F28" s="32"/>
      <c r="G28" s="32"/>
      <c r="H28" s="32"/>
      <c r="I28" s="32"/>
      <c r="J28" s="32"/>
      <c r="K28" s="32" t="s">
        <v>149</v>
      </c>
      <c r="L28" s="32">
        <v>683</v>
      </c>
      <c r="M28" s="32">
        <v>0.90251999999999999</v>
      </c>
      <c r="N28" s="32"/>
    </row>
    <row r="29" spans="1:14" s="34" customFormat="1" ht="36" customHeight="1" x14ac:dyDescent="0.25">
      <c r="A29" s="33" t="s">
        <v>175</v>
      </c>
      <c r="B29" s="32"/>
      <c r="C29" s="32"/>
      <c r="D29" s="32"/>
      <c r="E29" s="32"/>
      <c r="F29" s="32"/>
      <c r="G29" s="32"/>
      <c r="H29" s="32"/>
      <c r="I29" s="32"/>
      <c r="J29" s="32"/>
      <c r="K29" s="32" t="s">
        <v>149</v>
      </c>
      <c r="L29" s="32">
        <v>725</v>
      </c>
      <c r="M29" s="32">
        <v>0.90310000000000001</v>
      </c>
      <c r="N29" s="32"/>
    </row>
    <row r="30" spans="1:14" s="34" customFormat="1" ht="36" customHeight="1" x14ac:dyDescent="0.25">
      <c r="A30" s="44" t="s">
        <v>176</v>
      </c>
      <c r="B30" s="28"/>
      <c r="C30" s="28"/>
      <c r="D30" s="28"/>
      <c r="E30" s="28"/>
      <c r="F30" s="28"/>
      <c r="G30" s="28"/>
      <c r="H30" s="28"/>
      <c r="I30" s="28"/>
      <c r="J30" s="28"/>
      <c r="K30" s="28" t="s">
        <v>149</v>
      </c>
      <c r="L30" s="28">
        <v>757</v>
      </c>
      <c r="M30" s="28">
        <v>0.90390000000000004</v>
      </c>
      <c r="N30" s="28" t="s">
        <v>164</v>
      </c>
    </row>
    <row r="31" spans="1:14" s="34" customFormat="1" ht="36" customHeight="1" x14ac:dyDescent="0.25">
      <c r="A31" s="4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4" s="34" customFormat="1" ht="30" x14ac:dyDescent="0.25">
      <c r="A32" s="40" t="s">
        <v>161</v>
      </c>
      <c r="B32" s="32"/>
      <c r="C32" s="32"/>
      <c r="D32" s="32"/>
      <c r="E32" s="32"/>
      <c r="F32" s="32"/>
      <c r="G32" s="32"/>
      <c r="H32" s="32"/>
      <c r="I32" s="32"/>
      <c r="J32" s="32"/>
      <c r="K32" s="32" t="s">
        <v>150</v>
      </c>
      <c r="L32" s="32">
        <v>774</v>
      </c>
      <c r="M32" s="32">
        <v>0.88105</v>
      </c>
      <c r="N32" s="32"/>
    </row>
    <row r="33" spans="1:14" s="34" customFormat="1" ht="30" x14ac:dyDescent="0.25">
      <c r="A33" s="40" t="s">
        <v>165</v>
      </c>
      <c r="B33" s="32"/>
      <c r="C33" s="32"/>
      <c r="D33" s="32"/>
      <c r="E33" s="32"/>
      <c r="F33" s="32"/>
      <c r="G33" s="32"/>
      <c r="H33" s="32"/>
      <c r="I33" s="32"/>
      <c r="J33" s="32"/>
      <c r="K33" s="32" t="s">
        <v>150</v>
      </c>
      <c r="L33" s="32">
        <v>775</v>
      </c>
      <c r="M33" s="32">
        <v>0.88158999999999998</v>
      </c>
      <c r="N33" s="32"/>
    </row>
    <row r="34" spans="1:14" s="34" customFormat="1" x14ac:dyDescent="0.25">
      <c r="A34" s="37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s="34" customFormat="1" x14ac:dyDescent="0.25">
      <c r="A35" s="37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x14ac:dyDescent="0.25">
      <c r="A36" s="33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x14ac:dyDescent="0.25">
      <c r="A37" s="33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x14ac:dyDescent="0.25">
      <c r="A38" s="33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x14ac:dyDescent="0.25">
      <c r="A39" s="35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x14ac:dyDescent="0.25">
      <c r="A40" s="35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60" x14ac:dyDescent="0.25">
      <c r="A41" s="51" t="s">
        <v>138</v>
      </c>
      <c r="B41" s="27" t="s">
        <v>139</v>
      </c>
      <c r="C41" s="27" t="s">
        <v>63</v>
      </c>
      <c r="D41" s="27" t="s">
        <v>141</v>
      </c>
      <c r="E41" s="27">
        <v>0.90039999999999998</v>
      </c>
      <c r="F41" s="27"/>
      <c r="G41" s="27"/>
      <c r="H41" s="27"/>
      <c r="I41" s="27"/>
      <c r="J41" s="27"/>
      <c r="K41" s="27"/>
      <c r="L41" s="27"/>
      <c r="M41" s="27"/>
      <c r="N41" s="27"/>
    </row>
    <row r="42" spans="1:14" ht="60" x14ac:dyDescent="0.25">
      <c r="A42" s="52"/>
      <c r="B42" s="27" t="s">
        <v>139</v>
      </c>
      <c r="C42" s="27" t="s">
        <v>63</v>
      </c>
      <c r="D42" s="27" t="s">
        <v>140</v>
      </c>
      <c r="E42" s="27">
        <v>0.89610000000000001</v>
      </c>
      <c r="F42" s="27"/>
      <c r="G42" s="27"/>
      <c r="H42" s="27"/>
      <c r="I42" s="27"/>
      <c r="J42" s="27"/>
      <c r="K42" s="27"/>
      <c r="L42" s="27"/>
      <c r="M42" s="27"/>
      <c r="N42" s="27"/>
    </row>
    <row r="43" spans="1:14" x14ac:dyDescent="0.25">
      <c r="A43" s="36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spans="1:14" x14ac:dyDescent="0.25">
      <c r="A44" s="36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spans="1:14" x14ac:dyDescent="0.25">
      <c r="A45" s="36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</row>
    <row r="46" spans="1:14" x14ac:dyDescent="0.25">
      <c r="A46" s="36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</row>
    <row r="47" spans="1:14" x14ac:dyDescent="0.25">
      <c r="A47" s="36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</row>
    <row r="48" spans="1:14" x14ac:dyDescent="0.25">
      <c r="A48" s="36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</row>
    <row r="49" spans="1:14" x14ac:dyDescent="0.25">
      <c r="A49" s="36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</row>
    <row r="50" spans="1:14" x14ac:dyDescent="0.25">
      <c r="A50" s="36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x14ac:dyDescent="0.25">
      <c r="A51" s="36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1:14" x14ac:dyDescent="0.25">
      <c r="A52" s="3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</row>
    <row r="53" spans="1:14" x14ac:dyDescent="0.25">
      <c r="A53" s="36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x14ac:dyDescent="0.25">
      <c r="A54" s="36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</row>
    <row r="55" spans="1:14" x14ac:dyDescent="0.25">
      <c r="A55" s="36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</row>
    <row r="56" spans="1:14" x14ac:dyDescent="0.25">
      <c r="A56" s="3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</row>
    <row r="57" spans="1:14" x14ac:dyDescent="0.25">
      <c r="A57" s="3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</row>
    <row r="58" spans="1:14" x14ac:dyDescent="0.25">
      <c r="A58" s="36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x14ac:dyDescent="0.25">
      <c r="A59" s="36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x14ac:dyDescent="0.25">
      <c r="A60" s="36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</row>
    <row r="61" spans="1:14" ht="61.5" x14ac:dyDescent="0.25">
      <c r="A61" s="60" t="s">
        <v>144</v>
      </c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2"/>
    </row>
    <row r="62" spans="1:14" x14ac:dyDescent="0.25">
      <c r="A62" s="29" t="s">
        <v>124</v>
      </c>
      <c r="B62" s="27" t="s">
        <v>125</v>
      </c>
      <c r="C62" s="27" t="s">
        <v>63</v>
      </c>
      <c r="D62" s="27"/>
      <c r="E62" s="27">
        <v>0.84309999999999996</v>
      </c>
      <c r="F62" s="27"/>
      <c r="G62" s="27"/>
      <c r="H62" s="27"/>
      <c r="I62" s="27"/>
      <c r="J62" s="27"/>
      <c r="K62" s="27"/>
      <c r="L62" s="27"/>
      <c r="M62" s="27"/>
      <c r="N62" s="27"/>
    </row>
    <row r="63" spans="1:14" x14ac:dyDescent="0.25">
      <c r="A63" s="29" t="s">
        <v>126</v>
      </c>
      <c r="B63" s="27" t="s">
        <v>125</v>
      </c>
      <c r="C63" s="27" t="s">
        <v>63</v>
      </c>
      <c r="D63" s="27"/>
      <c r="E63" s="27">
        <v>0.85470000000000002</v>
      </c>
      <c r="F63" s="27"/>
      <c r="G63" s="27"/>
      <c r="H63" s="27"/>
      <c r="I63" s="27"/>
      <c r="J63" s="27"/>
      <c r="K63" s="27"/>
      <c r="L63" s="27"/>
      <c r="M63" s="27"/>
      <c r="N63" s="27"/>
    </row>
    <row r="64" spans="1:14" x14ac:dyDescent="0.25">
      <c r="A64" s="29" t="s">
        <v>127</v>
      </c>
      <c r="B64" s="27" t="s">
        <v>125</v>
      </c>
      <c r="C64" s="27" t="s">
        <v>63</v>
      </c>
      <c r="D64" s="27"/>
      <c r="E64" s="27">
        <v>0.85250000000000004</v>
      </c>
      <c r="F64" s="27"/>
      <c r="G64" s="27"/>
      <c r="H64" s="27"/>
      <c r="I64" s="27"/>
      <c r="J64" s="27"/>
      <c r="K64" s="27"/>
      <c r="L64" s="27"/>
      <c r="M64" s="27"/>
      <c r="N64" s="27"/>
    </row>
    <row r="65" spans="1:14" x14ac:dyDescent="0.25">
      <c r="A65" s="29" t="s">
        <v>128</v>
      </c>
      <c r="B65" s="27" t="s">
        <v>125</v>
      </c>
      <c r="C65" s="27" t="s">
        <v>63</v>
      </c>
      <c r="D65" s="27"/>
      <c r="E65" s="27">
        <v>0.85329999999999995</v>
      </c>
      <c r="F65" s="27"/>
      <c r="G65" s="27"/>
      <c r="H65" s="27"/>
      <c r="I65" s="27"/>
      <c r="J65" s="27"/>
      <c r="K65" s="27"/>
      <c r="L65" s="27"/>
      <c r="M65" s="27"/>
      <c r="N65" s="27"/>
    </row>
    <row r="66" spans="1:14" ht="60" x14ac:dyDescent="0.25">
      <c r="A66" s="31" t="s">
        <v>167</v>
      </c>
      <c r="B66" s="28" t="s">
        <v>129</v>
      </c>
      <c r="C66" s="28" t="s">
        <v>63</v>
      </c>
      <c r="D66" s="28"/>
      <c r="E66" s="28">
        <v>0.877</v>
      </c>
      <c r="F66" s="28">
        <v>0.88819999999999999</v>
      </c>
      <c r="G66" s="28">
        <v>0.88900000000000001</v>
      </c>
      <c r="H66" s="28">
        <v>0.85340000000000005</v>
      </c>
      <c r="I66" s="28">
        <v>0.88249999999999995</v>
      </c>
      <c r="J66" s="28">
        <f>AVERAGE(E66:I66)</f>
        <v>0.87802000000000002</v>
      </c>
      <c r="K66" s="28"/>
      <c r="L66" s="28"/>
      <c r="M66" s="28"/>
      <c r="N66" s="28" t="s">
        <v>162</v>
      </c>
    </row>
    <row r="67" spans="1:14" ht="30" x14ac:dyDescent="0.25">
      <c r="A67" s="33" t="s">
        <v>171</v>
      </c>
      <c r="B67" s="32" t="s">
        <v>166</v>
      </c>
      <c r="C67" s="32" t="s">
        <v>63</v>
      </c>
      <c r="D67" s="32"/>
      <c r="E67" s="32">
        <v>0.8831</v>
      </c>
      <c r="F67" s="32">
        <v>0.84719999999999995</v>
      </c>
      <c r="G67" s="32">
        <v>0.89539999999999997</v>
      </c>
      <c r="H67" s="32">
        <v>0.86250000000000004</v>
      </c>
      <c r="I67" s="32">
        <v>0.8921</v>
      </c>
      <c r="J67" s="32">
        <f>AVERAGE(E67:I67)</f>
        <v>0.87606000000000006</v>
      </c>
      <c r="K67" s="32"/>
      <c r="L67" s="32"/>
      <c r="M67" s="32"/>
      <c r="N67" s="32"/>
    </row>
    <row r="68" spans="1:14" x14ac:dyDescent="0.25">
      <c r="A68" s="39" t="s">
        <v>172</v>
      </c>
      <c r="B68" s="32"/>
      <c r="C68" s="32"/>
      <c r="D68" s="32"/>
      <c r="E68" s="32" t="s">
        <v>173</v>
      </c>
      <c r="F68" s="32" t="s">
        <v>174</v>
      </c>
      <c r="G68" s="32" t="s">
        <v>173</v>
      </c>
      <c r="H68" s="32" t="s">
        <v>173</v>
      </c>
      <c r="I68" s="32" t="s">
        <v>173</v>
      </c>
      <c r="J68" s="32"/>
      <c r="K68" s="32"/>
      <c r="L68" s="32"/>
      <c r="M68" s="32"/>
      <c r="N68" s="32"/>
    </row>
    <row r="69" spans="1:14" x14ac:dyDescent="0.25">
      <c r="A69" s="39"/>
      <c r="B69" s="32"/>
      <c r="C69" s="32"/>
      <c r="D69" s="32"/>
      <c r="E69" s="32">
        <f>E67</f>
        <v>0.8831</v>
      </c>
      <c r="F69" s="32">
        <f>F66</f>
        <v>0.88819999999999999</v>
      </c>
      <c r="G69" s="32">
        <f>G67</f>
        <v>0.89539999999999997</v>
      </c>
      <c r="H69" s="32">
        <f>H67</f>
        <v>0.86250000000000004</v>
      </c>
      <c r="I69" s="32">
        <f>I67</f>
        <v>0.8921</v>
      </c>
      <c r="J69" s="32">
        <f>AVERAGE(E69:I69)</f>
        <v>0.88426000000000005</v>
      </c>
      <c r="K69" s="32"/>
      <c r="L69" s="32"/>
      <c r="M69" s="32"/>
      <c r="N69" s="32"/>
    </row>
    <row r="70" spans="1:14" x14ac:dyDescent="0.25">
      <c r="A70" s="39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  <row r="71" spans="1:14" x14ac:dyDescent="0.25">
      <c r="A71" s="39" t="s">
        <v>170</v>
      </c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</row>
    <row r="72" spans="1:14" x14ac:dyDescent="0.25">
      <c r="A72" s="39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</row>
    <row r="73" spans="1:14" x14ac:dyDescent="0.25">
      <c r="A73" s="39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</row>
    <row r="74" spans="1:14" x14ac:dyDescent="0.25">
      <c r="A74" s="39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</row>
    <row r="75" spans="1:14" x14ac:dyDescent="0.25">
      <c r="A75" s="39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</row>
    <row r="76" spans="1:14" x14ac:dyDescent="0.25">
      <c r="A76" s="39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</row>
    <row r="77" spans="1:14" x14ac:dyDescent="0.25">
      <c r="A77" s="39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</row>
    <row r="78" spans="1:14" x14ac:dyDescent="0.25">
      <c r="A78" s="51" t="s">
        <v>109</v>
      </c>
      <c r="B78" s="27"/>
      <c r="C78" s="27" t="s">
        <v>63</v>
      </c>
      <c r="D78" s="27"/>
      <c r="E78" s="27">
        <v>0.8569</v>
      </c>
      <c r="F78" s="27">
        <v>0.86060000000000003</v>
      </c>
      <c r="G78" s="27">
        <v>0.86280000000000001</v>
      </c>
      <c r="H78" s="27"/>
      <c r="I78" s="27"/>
      <c r="J78" s="27"/>
      <c r="K78" s="27"/>
      <c r="L78" s="27"/>
      <c r="M78" s="27"/>
      <c r="N78" s="27"/>
    </row>
    <row r="79" spans="1:14" x14ac:dyDescent="0.25">
      <c r="A79" s="56"/>
      <c r="B79" s="27" t="s">
        <v>112</v>
      </c>
      <c r="C79" s="27" t="s">
        <v>63</v>
      </c>
      <c r="D79" s="27"/>
      <c r="E79" s="27">
        <v>0.79800000000000004</v>
      </c>
      <c r="F79" s="27"/>
      <c r="G79" s="27"/>
      <c r="H79" s="27"/>
      <c r="I79" s="27"/>
      <c r="J79" s="27"/>
      <c r="K79" s="27"/>
      <c r="L79" s="27"/>
      <c r="M79" s="27"/>
      <c r="N79" s="27"/>
    </row>
    <row r="80" spans="1:14" x14ac:dyDescent="0.25">
      <c r="A80" s="56"/>
      <c r="B80" s="27" t="s">
        <v>87</v>
      </c>
      <c r="C80" s="27" t="s">
        <v>63</v>
      </c>
      <c r="D80" s="27"/>
      <c r="E80" s="27">
        <v>0.85389999999999999</v>
      </c>
      <c r="F80" s="27"/>
      <c r="G80" s="27"/>
      <c r="H80" s="27"/>
      <c r="I80" s="27"/>
      <c r="J80" s="27"/>
      <c r="K80" s="27"/>
      <c r="L80" s="27"/>
      <c r="M80" s="27"/>
      <c r="N80" s="27"/>
    </row>
    <row r="81" spans="1:14" x14ac:dyDescent="0.25">
      <c r="A81" s="52"/>
      <c r="B81" s="27" t="s">
        <v>88</v>
      </c>
      <c r="C81" s="27" t="s">
        <v>63</v>
      </c>
      <c r="D81" s="27"/>
      <c r="E81" s="27">
        <v>0.85199999999999998</v>
      </c>
      <c r="F81" s="27"/>
      <c r="G81" s="27"/>
      <c r="H81" s="27"/>
      <c r="I81" s="27"/>
      <c r="J81" s="27"/>
      <c r="K81" s="27"/>
      <c r="L81" s="27"/>
      <c r="M81" s="27"/>
      <c r="N81" s="27"/>
    </row>
    <row r="82" spans="1:14" s="34" customFormat="1" x14ac:dyDescent="0.25">
      <c r="A82" s="33" t="s">
        <v>158</v>
      </c>
      <c r="B82" s="32" t="s">
        <v>159</v>
      </c>
      <c r="C82" s="27" t="s">
        <v>63</v>
      </c>
      <c r="D82" s="32"/>
      <c r="E82" s="32">
        <v>0.84360000000000002</v>
      </c>
      <c r="F82" s="32"/>
      <c r="G82" s="32"/>
      <c r="H82" s="32"/>
      <c r="I82" s="32"/>
      <c r="J82" s="32"/>
      <c r="K82" s="32"/>
      <c r="L82" s="32"/>
      <c r="M82" s="32"/>
      <c r="N82" s="32"/>
    </row>
    <row r="83" spans="1:14" s="34" customFormat="1" ht="30" x14ac:dyDescent="0.25">
      <c r="A83" s="33"/>
      <c r="B83" s="32" t="s">
        <v>160</v>
      </c>
      <c r="C83" s="27" t="s">
        <v>63</v>
      </c>
      <c r="D83" s="32"/>
      <c r="E83" s="32">
        <v>0.85699999999999998</v>
      </c>
      <c r="F83" s="32"/>
      <c r="G83" s="32"/>
      <c r="H83" s="32"/>
      <c r="I83" s="32"/>
      <c r="J83" s="32"/>
      <c r="K83" s="32"/>
      <c r="L83" s="32"/>
      <c r="M83" s="32"/>
      <c r="N83" s="32"/>
    </row>
    <row r="84" spans="1:14" s="34" customFormat="1" x14ac:dyDescent="0.25">
      <c r="A84" s="33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</row>
    <row r="85" spans="1:14" s="34" customFormat="1" ht="45" x14ac:dyDescent="0.25">
      <c r="A85" s="33" t="s">
        <v>168</v>
      </c>
      <c r="B85" s="32" t="s">
        <v>169</v>
      </c>
      <c r="C85" s="27" t="s">
        <v>63</v>
      </c>
      <c r="D85" s="32"/>
      <c r="E85" s="32"/>
      <c r="F85" s="32"/>
      <c r="G85" s="32"/>
      <c r="H85" s="32"/>
      <c r="I85" s="32">
        <v>0.88839999999999997</v>
      </c>
      <c r="J85" s="32"/>
      <c r="K85" s="32"/>
      <c r="L85" s="32"/>
      <c r="M85" s="32"/>
      <c r="N85" s="32"/>
    </row>
    <row r="86" spans="1:14" s="34" customFormat="1" x14ac:dyDescent="0.25">
      <c r="A86" s="33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</row>
    <row r="87" spans="1:14" s="34" customFormat="1" x14ac:dyDescent="0.25">
      <c r="A87" s="33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</row>
    <row r="88" spans="1:14" s="34" customFormat="1" x14ac:dyDescent="0.25">
      <c r="A88" s="33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</row>
    <row r="89" spans="1:14" s="34" customFormat="1" x14ac:dyDescent="0.25">
      <c r="A89" s="33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</row>
    <row r="90" spans="1:14" s="34" customFormat="1" x14ac:dyDescent="0.25">
      <c r="A90" s="33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</row>
    <row r="91" spans="1:14" s="34" customFormat="1" x14ac:dyDescent="0.25">
      <c r="A91" s="33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</row>
    <row r="92" spans="1:14" s="34" customFormat="1" x14ac:dyDescent="0.25">
      <c r="A92" s="33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</row>
    <row r="93" spans="1:14" s="34" customFormat="1" x14ac:dyDescent="0.25">
      <c r="A93" s="33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</row>
    <row r="94" spans="1:14" s="34" customFormat="1" ht="61.5" x14ac:dyDescent="0.25">
      <c r="A94" s="48" t="s">
        <v>145</v>
      </c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50"/>
    </row>
    <row r="95" spans="1:14" ht="30" x14ac:dyDescent="0.25">
      <c r="A95" s="31" t="s">
        <v>151</v>
      </c>
      <c r="B95" s="28"/>
      <c r="C95" s="28" t="s">
        <v>28</v>
      </c>
      <c r="D95" s="28"/>
      <c r="E95" s="28">
        <v>0.97829999999999995</v>
      </c>
      <c r="F95" s="28">
        <v>0.97111999999999998</v>
      </c>
      <c r="G95" s="28">
        <v>0.97411999999999999</v>
      </c>
      <c r="H95" s="28"/>
      <c r="I95" s="28"/>
      <c r="J95" s="28"/>
      <c r="K95" s="28"/>
      <c r="L95" s="28"/>
      <c r="M95" s="28"/>
      <c r="N95" s="28" t="s">
        <v>136</v>
      </c>
    </row>
    <row r="96" spans="1:14" x14ac:dyDescent="0.25">
      <c r="A96" s="29" t="s">
        <v>152</v>
      </c>
      <c r="B96" s="27"/>
      <c r="C96" s="27" t="s">
        <v>28</v>
      </c>
      <c r="D96" s="27"/>
      <c r="E96" s="27">
        <v>0.95950000000000002</v>
      </c>
      <c r="F96" s="27"/>
      <c r="G96" s="27"/>
      <c r="H96" s="27"/>
      <c r="I96" s="27"/>
      <c r="J96" s="27"/>
      <c r="K96" s="27"/>
      <c r="L96" s="27"/>
      <c r="M96" s="27"/>
      <c r="N96" s="27"/>
    </row>
    <row r="97" spans="1:14" x14ac:dyDescent="0.25">
      <c r="A97" s="29" t="s">
        <v>108</v>
      </c>
      <c r="B97" s="27"/>
      <c r="C97" s="27" t="s">
        <v>28</v>
      </c>
      <c r="D97" s="27"/>
      <c r="E97" s="27">
        <v>0.96514</v>
      </c>
      <c r="F97" s="27">
        <v>0.96623999999999999</v>
      </c>
      <c r="G97" s="27">
        <v>0.96548999999999996</v>
      </c>
      <c r="H97" s="27">
        <v>0.96662000000000003</v>
      </c>
      <c r="I97" s="27">
        <v>0.96287</v>
      </c>
      <c r="J97" s="27"/>
      <c r="K97" s="27"/>
      <c r="L97" s="27"/>
      <c r="M97" s="27"/>
      <c r="N97" s="27"/>
    </row>
    <row r="98" spans="1:14" x14ac:dyDescent="0.25">
      <c r="A98" s="38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</row>
    <row r="99" spans="1:14" x14ac:dyDescent="0.25">
      <c r="A99" s="38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</row>
    <row r="100" spans="1:14" x14ac:dyDescent="0.25">
      <c r="A100" s="38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</row>
    <row r="101" spans="1:14" x14ac:dyDescent="0.25">
      <c r="A101" s="38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</row>
    <row r="102" spans="1:14" x14ac:dyDescent="0.25">
      <c r="A102" s="38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</row>
    <row r="103" spans="1:14" x14ac:dyDescent="0.25">
      <c r="A103" s="38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</row>
    <row r="104" spans="1:14" ht="30" customHeight="1" x14ac:dyDescent="0.25"/>
    <row r="105" spans="1:14" x14ac:dyDescent="0.25">
      <c r="A105" s="26" t="s">
        <v>182</v>
      </c>
    </row>
    <row r="106" spans="1:14" x14ac:dyDescent="0.25">
      <c r="E106" s="27">
        <v>1</v>
      </c>
      <c r="F106" s="27">
        <v>2</v>
      </c>
      <c r="G106" s="27">
        <v>3</v>
      </c>
      <c r="H106" s="27">
        <v>4</v>
      </c>
      <c r="I106" s="27"/>
      <c r="J106" s="27" t="s">
        <v>181</v>
      </c>
    </row>
    <row r="107" spans="1:14" ht="15.75" customHeight="1" x14ac:dyDescent="0.25">
      <c r="A107" s="47" t="s">
        <v>177</v>
      </c>
      <c r="B107" s="47"/>
      <c r="C107" s="27" t="s">
        <v>178</v>
      </c>
      <c r="D107" s="27"/>
      <c r="E107" s="27">
        <v>0.92600000000000005</v>
      </c>
      <c r="F107" s="27">
        <v>0.98050000000000004</v>
      </c>
      <c r="G107" s="27">
        <v>0.66144999999999998</v>
      </c>
      <c r="H107" s="27">
        <v>0.86680000000000001</v>
      </c>
      <c r="I107" s="27"/>
      <c r="J107" s="27">
        <f>AVERAGE(E107:H107)</f>
        <v>0.85868750000000005</v>
      </c>
      <c r="K107" s="27"/>
      <c r="L107" s="27">
        <v>493</v>
      </c>
      <c r="M107" s="27">
        <v>0.85063999999999995</v>
      </c>
      <c r="N107" s="27"/>
    </row>
    <row r="108" spans="1:14" x14ac:dyDescent="0.25">
      <c r="A108" s="47"/>
      <c r="B108" s="47"/>
      <c r="C108" s="27" t="s">
        <v>179</v>
      </c>
      <c r="D108" s="27"/>
      <c r="E108" s="27">
        <v>0.5</v>
      </c>
      <c r="F108" s="27">
        <v>0.5</v>
      </c>
      <c r="G108" s="27">
        <v>0.2</v>
      </c>
      <c r="H108" s="27">
        <v>0.9</v>
      </c>
      <c r="I108" s="27"/>
      <c r="J108" s="27"/>
      <c r="K108" s="27"/>
      <c r="L108" s="27"/>
      <c r="M108" s="27"/>
      <c r="N108" s="27"/>
    </row>
    <row r="109" spans="1:14" x14ac:dyDescent="0.25">
      <c r="A109" s="47"/>
      <c r="B109" s="47"/>
      <c r="C109" s="27" t="s">
        <v>180</v>
      </c>
      <c r="D109" s="27"/>
      <c r="E109" s="27">
        <v>0</v>
      </c>
      <c r="F109" s="27">
        <v>0</v>
      </c>
      <c r="G109" s="27">
        <v>1000</v>
      </c>
      <c r="H109" s="27">
        <v>1500</v>
      </c>
      <c r="I109" s="27"/>
      <c r="J109" s="27"/>
      <c r="K109" s="27"/>
      <c r="L109" s="27"/>
      <c r="M109" s="27"/>
      <c r="N109" s="27"/>
    </row>
    <row r="110" spans="1:14" x14ac:dyDescent="0.25">
      <c r="A110" s="47" t="s">
        <v>183</v>
      </c>
      <c r="B110" s="47"/>
      <c r="C110" s="27" t="s">
        <v>178</v>
      </c>
      <c r="D110" s="27"/>
      <c r="E110" s="27">
        <v>0.92559999999999998</v>
      </c>
      <c r="F110" s="27">
        <v>0.98089999999999999</v>
      </c>
      <c r="G110" s="27">
        <v>0.74219999999999997</v>
      </c>
      <c r="H110" s="27">
        <v>0.87119999999999997</v>
      </c>
      <c r="I110" s="27"/>
      <c r="J110" s="27">
        <f>AVERAGE(E110:H110)</f>
        <v>0.87997499999999995</v>
      </c>
      <c r="K110" s="27"/>
      <c r="L110" s="27"/>
      <c r="M110" s="27"/>
      <c r="N110" s="27"/>
    </row>
    <row r="111" spans="1:14" x14ac:dyDescent="0.25">
      <c r="A111" s="47"/>
      <c r="B111" s="47"/>
      <c r="C111" s="27" t="s">
        <v>179</v>
      </c>
      <c r="D111" s="27"/>
      <c r="E111" s="27">
        <v>0.5</v>
      </c>
      <c r="F111" s="27">
        <v>0.5</v>
      </c>
      <c r="G111" s="27">
        <v>0.4</v>
      </c>
      <c r="H111" s="27">
        <v>0.95</v>
      </c>
      <c r="I111" s="27"/>
      <c r="J111" s="27"/>
      <c r="K111" s="27"/>
      <c r="L111" s="27"/>
      <c r="M111" s="27"/>
      <c r="N111" s="27"/>
    </row>
    <row r="112" spans="1:14" x14ac:dyDescent="0.25">
      <c r="A112" s="47"/>
      <c r="B112" s="47"/>
      <c r="C112" s="27" t="s">
        <v>180</v>
      </c>
      <c r="D112" s="27"/>
      <c r="E112" s="27">
        <v>0</v>
      </c>
      <c r="F112" s="27">
        <v>0</v>
      </c>
      <c r="G112" s="27">
        <v>900</v>
      </c>
      <c r="H112" s="27">
        <v>1600</v>
      </c>
      <c r="I112" s="27"/>
      <c r="J112" s="27"/>
      <c r="K112" s="27"/>
      <c r="L112" s="27"/>
      <c r="M112" s="27"/>
      <c r="N112" s="27"/>
    </row>
    <row r="113" spans="1:14" x14ac:dyDescent="0.25">
      <c r="A113" s="47" t="s">
        <v>184</v>
      </c>
      <c r="B113" s="47"/>
      <c r="C113" s="27" t="s">
        <v>178</v>
      </c>
      <c r="D113" s="27"/>
      <c r="E113" s="27">
        <v>0.93869999999999998</v>
      </c>
      <c r="F113" s="27">
        <v>0.98089999999999999</v>
      </c>
      <c r="G113" s="27">
        <v>0.68210000000000004</v>
      </c>
      <c r="H113" s="27">
        <v>0.86</v>
      </c>
      <c r="I113" s="27"/>
      <c r="J113" s="27">
        <f>AVERAGE(E113:H113)</f>
        <v>0.865425</v>
      </c>
      <c r="K113" s="27"/>
      <c r="L113" s="27"/>
      <c r="M113" s="27"/>
      <c r="N113" s="27"/>
    </row>
    <row r="114" spans="1:14" x14ac:dyDescent="0.25">
      <c r="A114" s="47"/>
      <c r="B114" s="47"/>
      <c r="C114" s="27" t="s">
        <v>179</v>
      </c>
      <c r="D114" s="27"/>
      <c r="E114" s="27">
        <v>0.5</v>
      </c>
      <c r="F114" s="27">
        <v>0.5</v>
      </c>
      <c r="G114" s="27">
        <v>0.95</v>
      </c>
      <c r="H114" s="27">
        <v>0.85</v>
      </c>
      <c r="I114" s="27"/>
      <c r="J114" s="27"/>
      <c r="K114" s="27"/>
      <c r="L114" s="27"/>
      <c r="M114" s="27"/>
      <c r="N114" s="27"/>
    </row>
    <row r="115" spans="1:14" x14ac:dyDescent="0.25">
      <c r="A115" s="47"/>
      <c r="B115" s="47"/>
      <c r="C115" s="27" t="s">
        <v>180</v>
      </c>
      <c r="D115" s="27"/>
      <c r="E115" s="27">
        <v>0</v>
      </c>
      <c r="F115" s="27">
        <v>0</v>
      </c>
      <c r="G115" s="27">
        <v>900</v>
      </c>
      <c r="H115" s="27">
        <v>1500</v>
      </c>
      <c r="I115" s="27"/>
      <c r="J115" s="27"/>
      <c r="K115" s="27"/>
      <c r="L115" s="27"/>
      <c r="M115" s="27"/>
      <c r="N115" s="27"/>
    </row>
    <row r="116" spans="1:14" x14ac:dyDescent="0.25">
      <c r="A116" s="47" t="s">
        <v>185</v>
      </c>
      <c r="B116" s="47"/>
      <c r="C116" s="27" t="s">
        <v>178</v>
      </c>
      <c r="D116" s="27"/>
      <c r="E116" s="27">
        <v>0.92959999999999998</v>
      </c>
      <c r="F116" s="27">
        <v>0.98209999999999997</v>
      </c>
      <c r="G116" s="27">
        <v>0.73450000000000004</v>
      </c>
      <c r="H116" s="27">
        <v>0.87819999999999998</v>
      </c>
      <c r="I116" s="27"/>
      <c r="J116" s="27">
        <f>AVERAGE(E116:H116)</f>
        <v>0.88109999999999999</v>
      </c>
      <c r="K116" s="27"/>
      <c r="L116" s="27"/>
      <c r="M116" s="27"/>
      <c r="N116" s="27"/>
    </row>
    <row r="117" spans="1:14" x14ac:dyDescent="0.25">
      <c r="A117" s="47"/>
      <c r="B117" s="47"/>
      <c r="C117" s="27" t="s">
        <v>179</v>
      </c>
      <c r="D117" s="27"/>
      <c r="E117" s="27">
        <v>0.5</v>
      </c>
      <c r="F117" s="27">
        <v>0.5</v>
      </c>
      <c r="G117" s="27">
        <v>0.85</v>
      </c>
      <c r="H117" s="27">
        <v>0.95</v>
      </c>
      <c r="I117" s="27"/>
      <c r="J117" s="27"/>
      <c r="K117" s="27"/>
      <c r="L117" s="27"/>
      <c r="M117" s="27"/>
      <c r="N117" s="27"/>
    </row>
    <row r="118" spans="1:14" x14ac:dyDescent="0.25">
      <c r="A118" s="47"/>
      <c r="B118" s="47"/>
      <c r="C118" s="27" t="s">
        <v>180</v>
      </c>
      <c r="D118" s="27"/>
      <c r="E118" s="27">
        <v>0</v>
      </c>
      <c r="F118" s="27">
        <v>0</v>
      </c>
      <c r="G118" s="27">
        <v>1000</v>
      </c>
      <c r="H118" s="27">
        <v>1600</v>
      </c>
      <c r="I118" s="27"/>
      <c r="J118" s="27"/>
      <c r="K118" s="27"/>
      <c r="L118" s="27"/>
      <c r="M118" s="27"/>
      <c r="N118" s="27"/>
    </row>
    <row r="119" spans="1:14" x14ac:dyDescent="0.25">
      <c r="A119" s="47" t="s">
        <v>186</v>
      </c>
      <c r="B119" s="47"/>
      <c r="C119" s="27" t="s">
        <v>178</v>
      </c>
      <c r="D119" s="27"/>
      <c r="E119" s="27">
        <v>0.92320000000000002</v>
      </c>
      <c r="F119" s="27">
        <v>0.97729999999999995</v>
      </c>
      <c r="G119" s="27">
        <v>0.65820000000000001</v>
      </c>
      <c r="H119" s="27">
        <v>0.86050000000000004</v>
      </c>
      <c r="I119" s="27"/>
      <c r="J119" s="27">
        <f>AVERAGE(E119:H119)</f>
        <v>0.8548</v>
      </c>
      <c r="K119" s="27"/>
      <c r="L119" s="27"/>
      <c r="M119" s="27"/>
      <c r="N119" s="27"/>
    </row>
    <row r="120" spans="1:14" x14ac:dyDescent="0.25">
      <c r="A120" s="47"/>
      <c r="B120" s="47"/>
      <c r="C120" s="27" t="s">
        <v>179</v>
      </c>
      <c r="D120" s="27"/>
      <c r="E120" s="27">
        <v>0.5</v>
      </c>
      <c r="F120" s="27">
        <v>0.5</v>
      </c>
      <c r="G120" s="27">
        <v>0.9</v>
      </c>
      <c r="H120" s="27">
        <v>0.95</v>
      </c>
      <c r="I120" s="27"/>
      <c r="J120" s="27"/>
      <c r="K120" s="27"/>
      <c r="L120" s="27"/>
      <c r="M120" s="27"/>
      <c r="N120" s="27"/>
    </row>
    <row r="121" spans="1:14" x14ac:dyDescent="0.25">
      <c r="A121" s="47"/>
      <c r="B121" s="47"/>
      <c r="C121" s="27" t="s">
        <v>180</v>
      </c>
      <c r="D121" s="27"/>
      <c r="E121" s="27">
        <v>0</v>
      </c>
      <c r="F121" s="27">
        <v>0</v>
      </c>
      <c r="G121" s="27">
        <v>1100</v>
      </c>
      <c r="H121" s="27">
        <v>1600</v>
      </c>
      <c r="I121" s="27"/>
      <c r="J121" s="27"/>
      <c r="K121" s="27"/>
      <c r="L121" s="27"/>
      <c r="M121" s="27"/>
      <c r="N121" s="27"/>
    </row>
    <row r="122" spans="1:14" x14ac:dyDescent="0.25">
      <c r="A122" s="45"/>
      <c r="B122" s="45"/>
      <c r="C122" s="42"/>
      <c r="D122" s="42"/>
      <c r="E122" s="27">
        <f>AVERAGE(E108,E111,E114,E117,E120)</f>
        <v>0.5</v>
      </c>
      <c r="F122" s="27">
        <f t="shared" ref="F122:H122" si="0">AVERAGE(F108,F111,F114,F117,F120)</f>
        <v>0.5</v>
      </c>
      <c r="G122" s="27">
        <f t="shared" si="0"/>
        <v>0.65999999999999992</v>
      </c>
      <c r="H122" s="27">
        <f t="shared" si="0"/>
        <v>0.92000000000000015</v>
      </c>
      <c r="I122" s="27"/>
      <c r="J122" s="27">
        <f>AVERAGE(J107:J121)</f>
        <v>0.86799749999999987</v>
      </c>
      <c r="K122" s="42"/>
      <c r="L122" s="42"/>
      <c r="M122" s="42"/>
      <c r="N122" s="42"/>
    </row>
    <row r="123" spans="1:14" x14ac:dyDescent="0.25">
      <c r="A123" s="45"/>
      <c r="B123" s="45"/>
      <c r="C123" s="42"/>
      <c r="D123" s="42"/>
      <c r="E123" s="27">
        <f>AVERAGE(E109,E112,E115,E118,E121)</f>
        <v>0</v>
      </c>
      <c r="F123" s="27">
        <f t="shared" ref="F123:H123" si="1">AVERAGE(F109,F112,F115,F118,F121)</f>
        <v>0</v>
      </c>
      <c r="G123" s="27">
        <f t="shared" si="1"/>
        <v>980</v>
      </c>
      <c r="H123" s="27">
        <f t="shared" si="1"/>
        <v>1560</v>
      </c>
      <c r="I123" s="27"/>
      <c r="J123" s="27"/>
      <c r="K123" s="42"/>
      <c r="L123" s="42"/>
      <c r="M123" s="42"/>
      <c r="N123" s="42"/>
    </row>
    <row r="124" spans="1:14" x14ac:dyDescent="0.25">
      <c r="A124" s="45"/>
      <c r="B124" s="45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</row>
    <row r="125" spans="1:14" x14ac:dyDescent="0.25">
      <c r="A125" s="45"/>
      <c r="B125" s="45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</row>
    <row r="126" spans="1:14" x14ac:dyDescent="0.25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</row>
    <row r="127" spans="1:14" x14ac:dyDescent="0.25">
      <c r="A127" s="46" t="s">
        <v>188</v>
      </c>
      <c r="B127" s="46"/>
      <c r="C127" s="46"/>
      <c r="D127" s="26" t="s">
        <v>178</v>
      </c>
    </row>
    <row r="128" spans="1:14" x14ac:dyDescent="0.25">
      <c r="A128" s="46"/>
      <c r="B128" s="46"/>
      <c r="C128" s="46"/>
      <c r="D128" s="26" t="s">
        <v>179</v>
      </c>
    </row>
    <row r="129" spans="1:14" x14ac:dyDescent="0.25">
      <c r="A129" s="46"/>
      <c r="B129" s="46"/>
      <c r="C129" s="46"/>
      <c r="D129" s="26" t="s">
        <v>180</v>
      </c>
    </row>
    <row r="130" spans="1:14" x14ac:dyDescent="0.25">
      <c r="A130" s="46" t="s">
        <v>189</v>
      </c>
      <c r="B130" s="46"/>
      <c r="C130" s="46"/>
      <c r="D130" s="26" t="s">
        <v>178</v>
      </c>
    </row>
    <row r="131" spans="1:14" x14ac:dyDescent="0.25">
      <c r="A131" s="46"/>
      <c r="B131" s="46"/>
      <c r="C131" s="46"/>
      <c r="D131" s="26" t="s">
        <v>179</v>
      </c>
    </row>
    <row r="132" spans="1:14" x14ac:dyDescent="0.25">
      <c r="A132" s="46"/>
      <c r="B132" s="46"/>
      <c r="C132" s="46"/>
      <c r="D132" s="26" t="s">
        <v>180</v>
      </c>
    </row>
    <row r="133" spans="1:14" x14ac:dyDescent="0.25">
      <c r="A133" s="46" t="s">
        <v>190</v>
      </c>
      <c r="B133" s="46"/>
      <c r="C133" s="46"/>
      <c r="D133" s="26" t="s">
        <v>178</v>
      </c>
    </row>
    <row r="134" spans="1:14" x14ac:dyDescent="0.25">
      <c r="A134" s="46"/>
      <c r="B134" s="46"/>
      <c r="C134" s="46"/>
      <c r="D134" s="26" t="s">
        <v>179</v>
      </c>
    </row>
    <row r="135" spans="1:14" x14ac:dyDescent="0.25">
      <c r="A135" s="46"/>
      <c r="B135" s="46"/>
      <c r="C135" s="46"/>
      <c r="D135" s="26" t="s">
        <v>180</v>
      </c>
    </row>
    <row r="136" spans="1:14" x14ac:dyDescent="0.25">
      <c r="A136" s="46" t="s">
        <v>191</v>
      </c>
      <c r="B136" s="46"/>
      <c r="C136" s="46"/>
      <c r="D136" s="26" t="s">
        <v>178</v>
      </c>
    </row>
    <row r="137" spans="1:14" x14ac:dyDescent="0.25">
      <c r="A137" s="46"/>
      <c r="B137" s="46"/>
      <c r="C137" s="46"/>
      <c r="D137" s="26" t="s">
        <v>179</v>
      </c>
    </row>
    <row r="138" spans="1:14" x14ac:dyDescent="0.25">
      <c r="A138" s="46"/>
      <c r="B138" s="46"/>
      <c r="C138" s="46"/>
      <c r="D138" s="26" t="s">
        <v>180</v>
      </c>
    </row>
    <row r="139" spans="1:14" x14ac:dyDescent="0.25">
      <c r="A139" s="46" t="s">
        <v>187</v>
      </c>
      <c r="B139" s="46"/>
      <c r="C139" s="46"/>
      <c r="D139" s="26" t="s">
        <v>178</v>
      </c>
    </row>
    <row r="140" spans="1:14" x14ac:dyDescent="0.25">
      <c r="A140" s="46"/>
      <c r="B140" s="46"/>
      <c r="C140" s="46"/>
      <c r="D140" s="26" t="s">
        <v>179</v>
      </c>
    </row>
    <row r="141" spans="1:14" x14ac:dyDescent="0.25">
      <c r="A141" s="46"/>
      <c r="B141" s="46"/>
      <c r="C141" s="46"/>
      <c r="D141" s="26" t="s">
        <v>180</v>
      </c>
    </row>
    <row r="142" spans="1:14" x14ac:dyDescent="0.25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</row>
    <row r="143" spans="1:14" x14ac:dyDescent="0.25">
      <c r="A143" s="46" t="s">
        <v>192</v>
      </c>
      <c r="B143" s="46"/>
      <c r="C143" s="46"/>
      <c r="D143" s="26" t="s">
        <v>178</v>
      </c>
      <c r="E143" s="42"/>
      <c r="F143" s="42"/>
      <c r="G143" s="42"/>
      <c r="H143" s="42"/>
      <c r="I143" s="42"/>
      <c r="J143" s="42"/>
      <c r="K143" s="42"/>
      <c r="L143" s="42"/>
      <c r="M143" s="42"/>
      <c r="N143" s="42"/>
    </row>
    <row r="144" spans="1:14" x14ac:dyDescent="0.25">
      <c r="A144" s="46"/>
      <c r="B144" s="46"/>
      <c r="C144" s="46"/>
      <c r="D144" s="26" t="s">
        <v>179</v>
      </c>
      <c r="E144" s="42"/>
      <c r="F144" s="42"/>
      <c r="G144" s="42"/>
      <c r="H144" s="42"/>
      <c r="I144" s="42"/>
      <c r="J144" s="42"/>
      <c r="K144" s="42"/>
      <c r="L144" s="42"/>
      <c r="M144" s="42"/>
      <c r="N144" s="42"/>
    </row>
    <row r="145" spans="1:14" x14ac:dyDescent="0.25">
      <c r="A145" s="46"/>
      <c r="B145" s="46"/>
      <c r="C145" s="46"/>
      <c r="D145" s="26" t="s">
        <v>180</v>
      </c>
      <c r="E145" s="42"/>
      <c r="F145" s="42"/>
      <c r="G145" s="42"/>
      <c r="H145" s="42"/>
      <c r="I145" s="42"/>
      <c r="J145" s="42"/>
      <c r="K145" s="42"/>
      <c r="L145" s="42"/>
      <c r="M145" s="42"/>
      <c r="N145" s="42"/>
    </row>
    <row r="146" spans="1:14" ht="16.5" customHeight="1" x14ac:dyDescent="0.25">
      <c r="A146" s="46" t="s">
        <v>193</v>
      </c>
      <c r="B146" s="46"/>
      <c r="C146" s="46"/>
      <c r="D146" s="26" t="s">
        <v>178</v>
      </c>
      <c r="E146" s="42"/>
      <c r="F146" s="42"/>
      <c r="G146" s="42"/>
      <c r="H146" s="42"/>
      <c r="I146" s="42"/>
      <c r="J146" s="42"/>
      <c r="K146" s="42"/>
      <c r="L146" s="42"/>
      <c r="M146" s="42"/>
      <c r="N146" s="42"/>
    </row>
    <row r="147" spans="1:14" x14ac:dyDescent="0.25">
      <c r="A147" s="46"/>
      <c r="B147" s="46"/>
      <c r="C147" s="46"/>
      <c r="D147" s="26" t="s">
        <v>179</v>
      </c>
      <c r="E147" s="42"/>
      <c r="F147" s="42"/>
      <c r="G147" s="42"/>
      <c r="H147" s="42"/>
      <c r="I147" s="42"/>
      <c r="J147" s="42"/>
      <c r="K147" s="42"/>
      <c r="L147" s="42"/>
      <c r="M147" s="42"/>
      <c r="N147" s="42"/>
    </row>
    <row r="148" spans="1:14" x14ac:dyDescent="0.25">
      <c r="A148" s="46"/>
      <c r="B148" s="46"/>
      <c r="C148" s="46"/>
      <c r="D148" s="26" t="s">
        <v>180</v>
      </c>
      <c r="E148" s="42"/>
      <c r="F148" s="42"/>
      <c r="G148" s="42"/>
      <c r="H148" s="42"/>
      <c r="I148" s="42"/>
      <c r="J148" s="42"/>
      <c r="K148" s="42"/>
      <c r="L148" s="42"/>
      <c r="M148" s="42"/>
      <c r="N148" s="42"/>
    </row>
    <row r="149" spans="1:14" x14ac:dyDescent="0.25">
      <c r="A149" s="46" t="s">
        <v>194</v>
      </c>
      <c r="B149" s="46"/>
      <c r="C149" s="46"/>
      <c r="D149" s="26" t="s">
        <v>178</v>
      </c>
      <c r="E149" s="42"/>
      <c r="F149" s="42"/>
      <c r="G149" s="42"/>
      <c r="H149" s="42"/>
      <c r="I149" s="42"/>
      <c r="J149" s="42"/>
      <c r="K149" s="42"/>
      <c r="L149" s="42"/>
      <c r="M149" s="42"/>
      <c r="N149" s="42"/>
    </row>
    <row r="150" spans="1:14" x14ac:dyDescent="0.25">
      <c r="A150" s="46"/>
      <c r="B150" s="46"/>
      <c r="C150" s="46"/>
      <c r="D150" s="26" t="s">
        <v>179</v>
      </c>
      <c r="E150" s="42"/>
      <c r="F150" s="42"/>
      <c r="G150" s="42"/>
      <c r="H150" s="42"/>
      <c r="I150" s="42"/>
      <c r="J150" s="42"/>
      <c r="K150" s="42"/>
      <c r="L150" s="42"/>
      <c r="M150" s="42"/>
      <c r="N150" s="42"/>
    </row>
    <row r="151" spans="1:14" x14ac:dyDescent="0.25">
      <c r="A151" s="46"/>
      <c r="B151" s="46"/>
      <c r="C151" s="46"/>
      <c r="D151" s="26" t="s">
        <v>180</v>
      </c>
      <c r="E151" s="42"/>
      <c r="F151" s="42"/>
      <c r="G151" s="42"/>
      <c r="H151" s="42"/>
      <c r="I151" s="42"/>
      <c r="J151" s="42"/>
      <c r="K151" s="42"/>
      <c r="L151" s="42"/>
      <c r="M151" s="42"/>
      <c r="N151" s="42"/>
    </row>
    <row r="152" spans="1:14" x14ac:dyDescent="0.25">
      <c r="A152" s="46" t="s">
        <v>195</v>
      </c>
      <c r="B152" s="46"/>
      <c r="C152" s="46"/>
      <c r="D152" s="26" t="s">
        <v>178</v>
      </c>
      <c r="E152" s="42"/>
      <c r="F152" s="42"/>
      <c r="G152" s="42"/>
      <c r="H152" s="42"/>
      <c r="I152" s="42"/>
      <c r="J152" s="42"/>
      <c r="K152" s="42"/>
      <c r="L152" s="42"/>
      <c r="M152" s="42"/>
      <c r="N152" s="42"/>
    </row>
    <row r="153" spans="1:14" x14ac:dyDescent="0.25">
      <c r="A153" s="46"/>
      <c r="B153" s="46"/>
      <c r="C153" s="46"/>
      <c r="D153" s="26" t="s">
        <v>179</v>
      </c>
      <c r="E153" s="42"/>
      <c r="F153" s="42"/>
      <c r="G153" s="42"/>
      <c r="H153" s="42"/>
      <c r="I153" s="42"/>
      <c r="J153" s="42"/>
      <c r="K153" s="42"/>
      <c r="L153" s="42"/>
      <c r="M153" s="42"/>
      <c r="N153" s="42"/>
    </row>
    <row r="154" spans="1:14" x14ac:dyDescent="0.25">
      <c r="A154" s="46"/>
      <c r="B154" s="46"/>
      <c r="C154" s="46"/>
      <c r="D154" s="26" t="s">
        <v>180</v>
      </c>
      <c r="E154" s="42"/>
      <c r="F154" s="42"/>
      <c r="G154" s="42"/>
      <c r="H154" s="42"/>
      <c r="I154" s="42"/>
      <c r="J154" s="42"/>
      <c r="K154" s="42"/>
      <c r="L154" s="42"/>
      <c r="M154" s="42"/>
      <c r="N154" s="42"/>
    </row>
    <row r="155" spans="1:14" x14ac:dyDescent="0.25">
      <c r="A155" s="46" t="s">
        <v>196</v>
      </c>
      <c r="B155" s="46"/>
      <c r="C155" s="46"/>
      <c r="D155" s="26" t="s">
        <v>178</v>
      </c>
      <c r="E155" s="42"/>
      <c r="F155" s="42"/>
      <c r="G155" s="42"/>
      <c r="H155" s="42"/>
      <c r="I155" s="42"/>
      <c r="J155" s="42"/>
      <c r="K155" s="42"/>
      <c r="L155" s="42"/>
      <c r="M155" s="42"/>
      <c r="N155" s="42"/>
    </row>
    <row r="156" spans="1:14" x14ac:dyDescent="0.25">
      <c r="A156" s="46"/>
      <c r="B156" s="46"/>
      <c r="C156" s="46"/>
      <c r="D156" s="26" t="s">
        <v>179</v>
      </c>
      <c r="E156" s="42"/>
      <c r="F156" s="42"/>
      <c r="G156" s="42"/>
      <c r="H156" s="42"/>
      <c r="I156" s="42"/>
      <c r="J156" s="42"/>
      <c r="K156" s="42"/>
      <c r="L156" s="42"/>
      <c r="M156" s="42"/>
      <c r="N156" s="42"/>
    </row>
    <row r="157" spans="1:14" x14ac:dyDescent="0.25">
      <c r="A157" s="46"/>
      <c r="B157" s="46"/>
      <c r="C157" s="46"/>
      <c r="D157" s="26" t="s">
        <v>180</v>
      </c>
      <c r="E157" s="42"/>
      <c r="F157" s="42"/>
      <c r="G157" s="42"/>
      <c r="H157" s="42"/>
      <c r="I157" s="42"/>
      <c r="J157" s="42"/>
      <c r="K157" s="42"/>
      <c r="L157" s="42"/>
      <c r="M157" s="42"/>
      <c r="N157" s="42"/>
    </row>
    <row r="158" spans="1:14" x14ac:dyDescent="0.25">
      <c r="A158" s="30"/>
      <c r="E158" s="42"/>
      <c r="F158" s="42"/>
      <c r="G158" s="42"/>
      <c r="H158" s="42"/>
      <c r="I158" s="42"/>
      <c r="J158" s="42"/>
      <c r="K158" s="42"/>
      <c r="L158" s="42"/>
      <c r="M158" s="42"/>
      <c r="N158" s="42"/>
    </row>
    <row r="159" spans="1:14" x14ac:dyDescent="0.25">
      <c r="A159" s="30"/>
      <c r="E159" s="42"/>
      <c r="F159" s="42"/>
      <c r="G159" s="42"/>
      <c r="H159" s="42"/>
      <c r="I159" s="42"/>
      <c r="J159" s="42"/>
      <c r="K159" s="42"/>
      <c r="L159" s="42"/>
      <c r="M159" s="42"/>
      <c r="N159" s="42"/>
    </row>
    <row r="160" spans="1:14" x14ac:dyDescent="0.25">
      <c r="A160" s="30"/>
    </row>
    <row r="161" spans="1:1" x14ac:dyDescent="0.25">
      <c r="A161" s="30"/>
    </row>
    <row r="162" spans="1:1" x14ac:dyDescent="0.25">
      <c r="A162" s="30"/>
    </row>
    <row r="163" spans="1:1" x14ac:dyDescent="0.25">
      <c r="A163" s="30"/>
    </row>
    <row r="164" spans="1:1" x14ac:dyDescent="0.25">
      <c r="A164" s="30"/>
    </row>
    <row r="165" spans="1:1" x14ac:dyDescent="0.25">
      <c r="A165" s="30"/>
    </row>
    <row r="166" spans="1:1" x14ac:dyDescent="0.25">
      <c r="A166" s="30"/>
    </row>
    <row r="167" spans="1:1" x14ac:dyDescent="0.25">
      <c r="A167" s="30"/>
    </row>
    <row r="168" spans="1:1" x14ac:dyDescent="0.25">
      <c r="A168" s="30"/>
    </row>
  </sheetData>
  <mergeCells count="48">
    <mergeCell ref="A94:N94"/>
    <mergeCell ref="A41:A42"/>
    <mergeCell ref="A21:A23"/>
    <mergeCell ref="A2:A14"/>
    <mergeCell ref="A78:A81"/>
    <mergeCell ref="A18:A20"/>
    <mergeCell ref="A15:A17"/>
    <mergeCell ref="A61:N61"/>
    <mergeCell ref="A116:A118"/>
    <mergeCell ref="B116:B118"/>
    <mergeCell ref="A119:A121"/>
    <mergeCell ref="B119:B121"/>
    <mergeCell ref="A107:A109"/>
    <mergeCell ref="A110:A112"/>
    <mergeCell ref="A113:A115"/>
    <mergeCell ref="B113:B115"/>
    <mergeCell ref="B110:B112"/>
    <mergeCell ref="B107:B109"/>
    <mergeCell ref="A127:A129"/>
    <mergeCell ref="A130:A132"/>
    <mergeCell ref="A133:A135"/>
    <mergeCell ref="A136:A138"/>
    <mergeCell ref="A139:A141"/>
    <mergeCell ref="B127:B129"/>
    <mergeCell ref="C127:C129"/>
    <mergeCell ref="B130:B132"/>
    <mergeCell ref="C130:C132"/>
    <mergeCell ref="B133:B135"/>
    <mergeCell ref="C133:C135"/>
    <mergeCell ref="B136:B138"/>
    <mergeCell ref="C136:C138"/>
    <mergeCell ref="B139:B141"/>
    <mergeCell ref="C139:C141"/>
    <mergeCell ref="A143:A145"/>
    <mergeCell ref="B143:B145"/>
    <mergeCell ref="C143:C145"/>
    <mergeCell ref="A146:A148"/>
    <mergeCell ref="B146:B148"/>
    <mergeCell ref="C146:C148"/>
    <mergeCell ref="A149:A151"/>
    <mergeCell ref="B149:B151"/>
    <mergeCell ref="C149:C151"/>
    <mergeCell ref="A152:A154"/>
    <mergeCell ref="B152:B154"/>
    <mergeCell ref="C152:C154"/>
    <mergeCell ref="A155:A157"/>
    <mergeCell ref="B155:B157"/>
    <mergeCell ref="C155:C157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13" workbookViewId="0">
      <selection activeCell="B34" sqref="B34"/>
    </sheetView>
  </sheetViews>
  <sheetFormatPr defaultRowHeight="15" x14ac:dyDescent="0.25"/>
  <cols>
    <col min="1" max="1" width="10.7109375" bestFit="1" customWidth="1"/>
  </cols>
  <sheetData>
    <row r="1" spans="1:13" x14ac:dyDescent="0.25">
      <c r="A1" t="s">
        <v>1</v>
      </c>
      <c r="L1" t="s">
        <v>14</v>
      </c>
    </row>
    <row r="2" spans="1:13" x14ac:dyDescent="0.25">
      <c r="A2" s="2">
        <v>43712</v>
      </c>
      <c r="B2" t="s">
        <v>0</v>
      </c>
      <c r="D2" s="1"/>
      <c r="F2" t="s">
        <v>4</v>
      </c>
      <c r="L2">
        <v>0.87870000000000004</v>
      </c>
    </row>
    <row r="3" spans="1:13" x14ac:dyDescent="0.25">
      <c r="A3" s="2">
        <v>43712</v>
      </c>
      <c r="B3" t="s">
        <v>2</v>
      </c>
      <c r="F3" t="s">
        <v>3</v>
      </c>
      <c r="L3">
        <v>0.88404000000000005</v>
      </c>
    </row>
    <row r="4" spans="1:13" x14ac:dyDescent="0.25">
      <c r="A4" s="2"/>
    </row>
    <row r="5" spans="1:13" ht="15.75" thickBot="1" x14ac:dyDescent="0.3">
      <c r="B5" t="s">
        <v>62</v>
      </c>
      <c r="G5" t="s">
        <v>61</v>
      </c>
      <c r="L5" t="s">
        <v>63</v>
      </c>
    </row>
    <row r="6" spans="1:13" x14ac:dyDescent="0.25">
      <c r="A6" s="20">
        <v>43715</v>
      </c>
      <c r="B6" s="4" t="s">
        <v>60</v>
      </c>
      <c r="C6" s="4"/>
      <c r="D6" s="4"/>
      <c r="E6" s="4"/>
      <c r="F6" s="4"/>
      <c r="G6" s="4" t="s">
        <v>55</v>
      </c>
      <c r="H6" s="4"/>
      <c r="I6" s="4"/>
      <c r="J6" s="4"/>
      <c r="K6" s="4"/>
      <c r="L6" s="5">
        <v>0.84050000000000002</v>
      </c>
      <c r="M6" t="s">
        <v>75</v>
      </c>
    </row>
    <row r="7" spans="1:13" x14ac:dyDescent="0.25">
      <c r="A7" s="10"/>
      <c r="B7" s="9" t="s">
        <v>50</v>
      </c>
      <c r="C7" s="9"/>
      <c r="D7" s="9"/>
      <c r="E7" s="9"/>
      <c r="F7" s="9"/>
      <c r="G7" s="9"/>
      <c r="H7" s="9"/>
      <c r="I7" s="9"/>
      <c r="J7" s="9"/>
      <c r="K7" s="9"/>
      <c r="L7" s="11"/>
    </row>
    <row r="8" spans="1:13" x14ac:dyDescent="0.25">
      <c r="A8" s="10"/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11"/>
    </row>
    <row r="9" spans="1:13" x14ac:dyDescent="0.25">
      <c r="A9" s="10"/>
      <c r="B9" s="9" t="s">
        <v>52</v>
      </c>
      <c r="C9" s="9"/>
      <c r="D9" s="9"/>
      <c r="E9" s="9"/>
      <c r="F9" s="9"/>
      <c r="G9" s="9"/>
      <c r="H9" s="9"/>
      <c r="I9" s="9"/>
      <c r="J9" s="9"/>
      <c r="K9" s="9"/>
      <c r="L9" s="11"/>
    </row>
    <row r="10" spans="1:13" x14ac:dyDescent="0.25">
      <c r="A10" s="10"/>
      <c r="B10" s="9" t="s">
        <v>53</v>
      </c>
      <c r="C10" s="9"/>
      <c r="D10" s="9"/>
      <c r="E10" s="9"/>
      <c r="F10" s="9"/>
      <c r="G10" s="9"/>
      <c r="H10" s="9"/>
      <c r="I10" s="9"/>
      <c r="J10" s="9"/>
      <c r="K10" s="9"/>
      <c r="L10" s="11"/>
    </row>
    <row r="11" spans="1:13" x14ac:dyDescent="0.25">
      <c r="A11" s="10"/>
      <c r="B11" s="9" t="s">
        <v>54</v>
      </c>
      <c r="C11" s="9"/>
      <c r="D11" s="9"/>
      <c r="E11" s="9"/>
      <c r="F11" s="9"/>
      <c r="G11" s="9"/>
      <c r="H11" s="9"/>
      <c r="I11" s="9"/>
      <c r="J11" s="9"/>
      <c r="K11" s="9"/>
      <c r="L11" s="11"/>
    </row>
    <row r="12" spans="1:13" x14ac:dyDescent="0.25">
      <c r="A12" s="10"/>
      <c r="B12" s="9" t="s">
        <v>56</v>
      </c>
      <c r="C12" s="9"/>
      <c r="D12" s="9"/>
      <c r="E12" s="9"/>
      <c r="F12" s="9"/>
      <c r="G12" s="9"/>
      <c r="H12" s="9"/>
      <c r="I12" s="9"/>
      <c r="J12" s="9"/>
      <c r="K12" s="9"/>
      <c r="L12" s="11"/>
    </row>
    <row r="13" spans="1:13" ht="15.75" thickBot="1" x14ac:dyDescent="0.3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8"/>
    </row>
    <row r="15" spans="1:13" x14ac:dyDescent="0.25">
      <c r="A15" s="2">
        <v>43715</v>
      </c>
      <c r="B15" t="s">
        <v>66</v>
      </c>
    </row>
    <row r="16" spans="1:13" x14ac:dyDescent="0.25">
      <c r="B16" s="18" t="s">
        <v>67</v>
      </c>
    </row>
    <row r="17" spans="1:12" x14ac:dyDescent="0.25">
      <c r="B17" s="18" t="s">
        <v>70</v>
      </c>
    </row>
    <row r="18" spans="1:12" x14ac:dyDescent="0.25">
      <c r="B18" s="18" t="s">
        <v>68</v>
      </c>
    </row>
    <row r="19" spans="1:12" x14ac:dyDescent="0.25">
      <c r="B19" t="s">
        <v>69</v>
      </c>
    </row>
    <row r="20" spans="1:12" x14ac:dyDescent="0.25">
      <c r="B20" t="s">
        <v>71</v>
      </c>
    </row>
    <row r="21" spans="1:12" x14ac:dyDescent="0.25">
      <c r="L21" t="s">
        <v>63</v>
      </c>
    </row>
    <row r="22" spans="1:12" x14ac:dyDescent="0.25">
      <c r="A22" s="2">
        <v>43716</v>
      </c>
      <c r="B22" t="s">
        <v>83</v>
      </c>
      <c r="L22">
        <v>0.84309999999999996</v>
      </c>
    </row>
    <row r="23" spans="1:12" x14ac:dyDescent="0.25">
      <c r="B23" t="s">
        <v>84</v>
      </c>
    </row>
    <row r="25" spans="1:12" x14ac:dyDescent="0.25">
      <c r="B25" t="s">
        <v>85</v>
      </c>
      <c r="L25">
        <v>0.85470000000000002</v>
      </c>
    </row>
    <row r="26" spans="1:12" x14ac:dyDescent="0.25">
      <c r="B26" t="s">
        <v>84</v>
      </c>
    </row>
    <row r="28" spans="1:12" x14ac:dyDescent="0.25">
      <c r="B28" t="s">
        <v>86</v>
      </c>
      <c r="L28">
        <v>0.85250000000000004</v>
      </c>
    </row>
    <row r="29" spans="1:12" x14ac:dyDescent="0.25">
      <c r="B29" t="s">
        <v>84</v>
      </c>
    </row>
    <row r="31" spans="1:12" x14ac:dyDescent="0.25">
      <c r="B31" t="s">
        <v>91</v>
      </c>
      <c r="L31">
        <v>0.85329999999999995</v>
      </c>
    </row>
    <row r="32" spans="1:12" x14ac:dyDescent="0.25">
      <c r="B32" t="s">
        <v>84</v>
      </c>
    </row>
    <row r="34" spans="1:12" x14ac:dyDescent="0.25">
      <c r="A34" s="2">
        <v>43717</v>
      </c>
      <c r="B34" t="s">
        <v>85</v>
      </c>
      <c r="L34">
        <v>0.877</v>
      </c>
    </row>
    <row r="35" spans="1:12" x14ac:dyDescent="0.25">
      <c r="B35" t="s">
        <v>93</v>
      </c>
    </row>
    <row r="36" spans="1:12" x14ac:dyDescent="0.25">
      <c r="B36" t="s">
        <v>94</v>
      </c>
    </row>
    <row r="37" spans="1:12" x14ac:dyDescent="0.25">
      <c r="B37" t="s">
        <v>95</v>
      </c>
    </row>
  </sheetData>
  <hyperlinks>
    <hyperlink ref="B16" r:id="rId1"/>
    <hyperlink ref="B18" r:id="rId2"/>
    <hyperlink ref="B17" r:id="rId3"/>
  </hyperlinks>
  <pageMargins left="0.7" right="0.7" top="0.75" bottom="0.75" header="0.3" footer="0.3"/>
  <pageSetup paperSize="9" orientation="portrait" horizontalDpi="4294967293" verticalDpi="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topLeftCell="A7" workbookViewId="0">
      <selection activeCell="L27" sqref="L27"/>
    </sheetView>
  </sheetViews>
  <sheetFormatPr defaultRowHeight="15" x14ac:dyDescent="0.25"/>
  <sheetData>
    <row r="2" spans="2:12" x14ac:dyDescent="0.25">
      <c r="B2" s="18" t="s">
        <v>35</v>
      </c>
    </row>
    <row r="4" spans="2:12" x14ac:dyDescent="0.25">
      <c r="B4" s="18" t="s">
        <v>36</v>
      </c>
    </row>
    <row r="6" spans="2:12" x14ac:dyDescent="0.25">
      <c r="B6" s="18" t="s">
        <v>37</v>
      </c>
    </row>
    <row r="8" spans="2:12" x14ac:dyDescent="0.25">
      <c r="B8" s="18" t="s">
        <v>38</v>
      </c>
    </row>
    <row r="10" spans="2:12" x14ac:dyDescent="0.25">
      <c r="B10" s="18" t="s">
        <v>44</v>
      </c>
      <c r="L10" t="s">
        <v>45</v>
      </c>
    </row>
    <row r="12" spans="2:12" x14ac:dyDescent="0.25">
      <c r="B12" s="18" t="s">
        <v>48</v>
      </c>
    </row>
    <row r="14" spans="2:12" x14ac:dyDescent="0.25">
      <c r="B14" s="18" t="s">
        <v>81</v>
      </c>
      <c r="L14" t="s">
        <v>82</v>
      </c>
    </row>
    <row r="16" spans="2:12" x14ac:dyDescent="0.25">
      <c r="B16" s="18" t="s">
        <v>97</v>
      </c>
    </row>
    <row r="18" spans="2:8" x14ac:dyDescent="0.25">
      <c r="B18" t="s">
        <v>98</v>
      </c>
    </row>
    <row r="19" spans="2:8" x14ac:dyDescent="0.25">
      <c r="B19" t="s">
        <v>99</v>
      </c>
      <c r="H19" t="s">
        <v>100</v>
      </c>
    </row>
  </sheetData>
  <hyperlinks>
    <hyperlink ref="B2" r:id="rId1" location="latest-593060"/>
    <hyperlink ref="B4" r:id="rId2" location="latest-563912"/>
    <hyperlink ref="B6" r:id="rId3" location="latest-610898"/>
    <hyperlink ref="B8" r:id="rId4"/>
    <hyperlink ref="B10" r:id="rId5" location="latest-618816"/>
    <hyperlink ref="B12" r:id="rId6" location="latest-619305"/>
    <hyperlink ref="B14" r:id="rId7"/>
    <hyperlink ref="B16" r:id="rId8" location="latest-622456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E20" sqref="E20"/>
    </sheetView>
  </sheetViews>
  <sheetFormatPr defaultRowHeight="15" x14ac:dyDescent="0.25"/>
  <sheetData>
    <row r="2" spans="2:2" x14ac:dyDescent="0.25">
      <c r="B2" t="s">
        <v>31</v>
      </c>
    </row>
    <row r="3" spans="2:2" x14ac:dyDescent="0.25">
      <c r="B3" t="s">
        <v>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big model</vt:lpstr>
      <vt:lpstr>big model 2</vt:lpstr>
      <vt:lpstr>ensemble1</vt:lpstr>
      <vt:lpstr>individual testing</vt:lpstr>
      <vt:lpstr>interesting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2019-10-10T04:26:55Z</dcterms:modified>
</cp:coreProperties>
</file>