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Real Deal\BB_Rx--main\"/>
    </mc:Choice>
  </mc:AlternateContent>
  <xr:revisionPtr revIDLastSave="0" documentId="13_ncr:1_{0EAB2864-B0EC-476E-BD66-63CE2C13DF89}" xr6:coauthVersionLast="47" xr6:coauthVersionMax="47" xr10:uidLastSave="{00000000-0000-0000-0000-000000000000}"/>
  <bookViews>
    <workbookView xWindow="-108" yWindow="-108" windowWidth="23256" windowHeight="12576" xr2:uid="{C7A4ACE7-5005-4C90-90A1-5AC2C317B526}"/>
  </bookViews>
  <sheets>
    <sheet name="Metadata_plot_level (2)" sheetId="4" r:id="rId1"/>
    <sheet name="Metadata_plot_level" sheetId="1" r:id="rId2"/>
    <sheet name="Sheet2" sheetId="3" r:id="rId3"/>
    <sheet name="topkill_correc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01" i="4" l="1"/>
  <c r="AX101" i="4"/>
  <c r="AL101" i="4"/>
  <c r="AF101" i="4"/>
  <c r="AA101" i="4"/>
  <c r="AY101" i="4" s="1"/>
  <c r="S101" i="4"/>
  <c r="AZ100" i="4"/>
  <c r="AX100" i="4"/>
  <c r="AL100" i="4"/>
  <c r="AF100" i="4"/>
  <c r="AA100" i="4"/>
  <c r="S100" i="4"/>
  <c r="AZ99" i="4"/>
  <c r="AX99" i="4"/>
  <c r="AL99" i="4"/>
  <c r="AF99" i="4"/>
  <c r="AA99" i="4"/>
  <c r="S99" i="4"/>
  <c r="AZ98" i="4"/>
  <c r="AX98" i="4"/>
  <c r="AL98" i="4"/>
  <c r="AF98" i="4"/>
  <c r="AA98" i="4"/>
  <c r="S98" i="4"/>
  <c r="AZ97" i="4"/>
  <c r="AX97" i="4"/>
  <c r="AL97" i="4"/>
  <c r="AF97" i="4"/>
  <c r="AA97" i="4"/>
  <c r="S97" i="4"/>
  <c r="AZ96" i="4"/>
  <c r="AX96" i="4"/>
  <c r="AL96" i="4"/>
  <c r="AF96" i="4"/>
  <c r="AA96" i="4"/>
  <c r="S96" i="4"/>
  <c r="AZ95" i="4"/>
  <c r="AX95" i="4"/>
  <c r="AL95" i="4"/>
  <c r="AF95" i="4"/>
  <c r="AA95" i="4"/>
  <c r="S95" i="4"/>
  <c r="AZ94" i="4"/>
  <c r="AX94" i="4"/>
  <c r="AL94" i="4"/>
  <c r="AF94" i="4"/>
  <c r="AA94" i="4"/>
  <c r="S94" i="4"/>
  <c r="AZ93" i="4"/>
  <c r="AX93" i="4"/>
  <c r="AL93" i="4"/>
  <c r="AF93" i="4"/>
  <c r="AA93" i="4"/>
  <c r="S93" i="4"/>
  <c r="AZ92" i="4"/>
  <c r="AX92" i="4"/>
  <c r="AL92" i="4"/>
  <c r="AF92" i="4"/>
  <c r="AA92" i="4"/>
  <c r="S92" i="4"/>
  <c r="AZ91" i="4"/>
  <c r="AX91" i="4"/>
  <c r="AL91" i="4"/>
  <c r="AF91" i="4"/>
  <c r="AA91" i="4"/>
  <c r="S91" i="4"/>
  <c r="AZ90" i="4"/>
  <c r="AX90" i="4"/>
  <c r="AL90" i="4"/>
  <c r="AF90" i="4"/>
  <c r="AA90" i="4"/>
  <c r="S90" i="4"/>
  <c r="AZ89" i="4"/>
  <c r="AX89" i="4"/>
  <c r="AL89" i="4"/>
  <c r="AF89" i="4"/>
  <c r="AA89" i="4"/>
  <c r="S89" i="4"/>
  <c r="AZ88" i="4"/>
  <c r="AX88" i="4"/>
  <c r="AL88" i="4"/>
  <c r="AF88" i="4"/>
  <c r="AA88" i="4"/>
  <c r="S88" i="4"/>
  <c r="AZ87" i="4"/>
  <c r="AX87" i="4"/>
  <c r="AL87" i="4"/>
  <c r="AF87" i="4"/>
  <c r="AA87" i="4"/>
  <c r="S87" i="4"/>
  <c r="AZ86" i="4"/>
  <c r="AX86" i="4"/>
  <c r="AL86" i="4"/>
  <c r="AF86" i="4"/>
  <c r="AA86" i="4"/>
  <c r="S86" i="4"/>
  <c r="AZ85" i="4"/>
  <c r="AX85" i="4"/>
  <c r="AL85" i="4"/>
  <c r="AF85" i="4"/>
  <c r="AA85" i="4"/>
  <c r="S85" i="4"/>
  <c r="AZ84" i="4"/>
  <c r="AX84" i="4"/>
  <c r="AL84" i="4"/>
  <c r="AF84" i="4"/>
  <c r="AA84" i="4"/>
  <c r="S84" i="4"/>
  <c r="AZ83" i="4"/>
  <c r="AX83" i="4"/>
  <c r="AL83" i="4"/>
  <c r="AF83" i="4"/>
  <c r="AA83" i="4"/>
  <c r="S83" i="4"/>
  <c r="AZ82" i="4"/>
  <c r="AX82" i="4"/>
  <c r="AL82" i="4"/>
  <c r="AF82" i="4"/>
  <c r="AA82" i="4"/>
  <c r="S82" i="4"/>
  <c r="AZ81" i="4"/>
  <c r="AX81" i="4"/>
  <c r="AL81" i="4"/>
  <c r="AF81" i="4"/>
  <c r="AA81" i="4"/>
  <c r="S81" i="4"/>
  <c r="AZ80" i="4"/>
  <c r="AX80" i="4"/>
  <c r="AL80" i="4"/>
  <c r="AF80" i="4"/>
  <c r="AA80" i="4"/>
  <c r="S80" i="4"/>
  <c r="AZ79" i="4"/>
  <c r="AX79" i="4"/>
  <c r="AL79" i="4"/>
  <c r="AF79" i="4"/>
  <c r="AA79" i="4"/>
  <c r="AY79" i="4" s="1"/>
  <c r="S79" i="4"/>
  <c r="AZ78" i="4"/>
  <c r="AX78" i="4"/>
  <c r="AL78" i="4"/>
  <c r="AF78" i="4"/>
  <c r="AA78" i="4"/>
  <c r="AQ78" i="4" s="1"/>
  <c r="S78" i="4"/>
  <c r="AZ77" i="4"/>
  <c r="AX77" i="4"/>
  <c r="AL77" i="4"/>
  <c r="AF77" i="4"/>
  <c r="AA77" i="4"/>
  <c r="AY77" i="4" s="1"/>
  <c r="S77" i="4"/>
  <c r="AZ76" i="4"/>
  <c r="AX76" i="4"/>
  <c r="AQ76" i="4"/>
  <c r="AL76" i="4"/>
  <c r="AF76" i="4"/>
  <c r="AA76" i="4"/>
  <c r="AY76" i="4" s="1"/>
  <c r="S76" i="4"/>
  <c r="AZ75" i="4"/>
  <c r="AX75" i="4"/>
  <c r="AL75" i="4"/>
  <c r="AF75" i="4"/>
  <c r="AA75" i="4"/>
  <c r="S75" i="4"/>
  <c r="AZ74" i="4"/>
  <c r="AX74" i="4"/>
  <c r="AQ74" i="4"/>
  <c r="AL74" i="4"/>
  <c r="AF74" i="4"/>
  <c r="AA74" i="4"/>
  <c r="AY74" i="4" s="1"/>
  <c r="S74" i="4"/>
  <c r="AZ73" i="4"/>
  <c r="AX73" i="4"/>
  <c r="AL73" i="4"/>
  <c r="AF73" i="4"/>
  <c r="AA73" i="4"/>
  <c r="S73" i="4"/>
  <c r="AZ72" i="4"/>
  <c r="AX72" i="4"/>
  <c r="AQ72" i="4"/>
  <c r="AL72" i="4"/>
  <c r="AF72" i="4"/>
  <c r="AA72" i="4"/>
  <c r="S72" i="4"/>
  <c r="AZ71" i="4"/>
  <c r="AX71" i="4"/>
  <c r="AL71" i="4"/>
  <c r="AF71" i="4"/>
  <c r="AA71" i="4"/>
  <c r="AY71" i="4" s="1"/>
  <c r="S71" i="4"/>
  <c r="AZ70" i="4"/>
  <c r="AX70" i="4"/>
  <c r="AL70" i="4"/>
  <c r="AF70" i="4"/>
  <c r="AA70" i="4"/>
  <c r="AQ70" i="4" s="1"/>
  <c r="S70" i="4"/>
  <c r="AZ69" i="4"/>
  <c r="AX69" i="4"/>
  <c r="AL69" i="4"/>
  <c r="AF69" i="4"/>
  <c r="AA69" i="4"/>
  <c r="AY69" i="4" s="1"/>
  <c r="S69" i="4"/>
  <c r="AZ68" i="4"/>
  <c r="AX68" i="4"/>
  <c r="AQ68" i="4"/>
  <c r="AL68" i="4"/>
  <c r="AF68" i="4"/>
  <c r="AA68" i="4"/>
  <c r="AY68" i="4" s="1"/>
  <c r="S68" i="4"/>
  <c r="AZ67" i="4"/>
  <c r="AX67" i="4"/>
  <c r="AL67" i="4"/>
  <c r="AF67" i="4"/>
  <c r="AA67" i="4"/>
  <c r="S67" i="4"/>
  <c r="AZ66" i="4"/>
  <c r="AX66" i="4"/>
  <c r="AQ66" i="4"/>
  <c r="AL66" i="4"/>
  <c r="AF66" i="4"/>
  <c r="AA66" i="4"/>
  <c r="AY66" i="4" s="1"/>
  <c r="S66" i="4"/>
  <c r="AZ65" i="4"/>
  <c r="AX65" i="4"/>
  <c r="AL65" i="4"/>
  <c r="AF65" i="4"/>
  <c r="AA65" i="4"/>
  <c r="S65" i="4"/>
  <c r="AZ64" i="4"/>
  <c r="AX64" i="4"/>
  <c r="AQ64" i="4"/>
  <c r="AL64" i="4"/>
  <c r="AF64" i="4"/>
  <c r="AA64" i="4"/>
  <c r="S64" i="4"/>
  <c r="AZ63" i="4"/>
  <c r="AX63" i="4"/>
  <c r="AL63" i="4"/>
  <c r="AF63" i="4"/>
  <c r="AA63" i="4"/>
  <c r="AY63" i="4" s="1"/>
  <c r="S63" i="4"/>
  <c r="AZ62" i="4"/>
  <c r="AX62" i="4"/>
  <c r="AL62" i="4"/>
  <c r="AF62" i="4"/>
  <c r="AA62" i="4"/>
  <c r="AQ62" i="4" s="1"/>
  <c r="S62" i="4"/>
  <c r="AZ61" i="4"/>
  <c r="AX61" i="4"/>
  <c r="AL61" i="4"/>
  <c r="AF61" i="4"/>
  <c r="AA61" i="4"/>
  <c r="AY61" i="4" s="1"/>
  <c r="S61" i="4"/>
  <c r="AZ60" i="4"/>
  <c r="AX60" i="4"/>
  <c r="AQ60" i="4"/>
  <c r="AL60" i="4"/>
  <c r="AF60" i="4"/>
  <c r="AA60" i="4"/>
  <c r="AY60" i="4" s="1"/>
  <c r="S60" i="4"/>
  <c r="AZ59" i="4"/>
  <c r="AX59" i="4"/>
  <c r="AL59" i="4"/>
  <c r="AF59" i="4"/>
  <c r="AA59" i="4"/>
  <c r="S59" i="4"/>
  <c r="AZ58" i="4"/>
  <c r="AX58" i="4"/>
  <c r="AQ58" i="4"/>
  <c r="AL58" i="4"/>
  <c r="AF58" i="4"/>
  <c r="AA58" i="4"/>
  <c r="AY58" i="4" s="1"/>
  <c r="S58" i="4"/>
  <c r="AZ57" i="4"/>
  <c r="AX57" i="4"/>
  <c r="AL57" i="4"/>
  <c r="AF57" i="4"/>
  <c r="AA57" i="4"/>
  <c r="S57" i="4"/>
  <c r="AZ56" i="4"/>
  <c r="AX56" i="4"/>
  <c r="AQ56" i="4"/>
  <c r="AL56" i="4"/>
  <c r="AF56" i="4"/>
  <c r="AA56" i="4"/>
  <c r="S56" i="4"/>
  <c r="AZ55" i="4"/>
  <c r="AX55" i="4"/>
  <c r="AL55" i="4"/>
  <c r="AF55" i="4"/>
  <c r="AA55" i="4"/>
  <c r="AY55" i="4" s="1"/>
  <c r="S55" i="4"/>
  <c r="AZ54" i="4"/>
  <c r="AX54" i="4"/>
  <c r="AL54" i="4"/>
  <c r="AF54" i="4"/>
  <c r="AA54" i="4"/>
  <c r="AQ54" i="4" s="1"/>
  <c r="S54" i="4"/>
  <c r="AZ53" i="4"/>
  <c r="AX53" i="4"/>
  <c r="AL53" i="4"/>
  <c r="AF53" i="4"/>
  <c r="AA53" i="4"/>
  <c r="AY53" i="4" s="1"/>
  <c r="S53" i="4"/>
  <c r="AZ52" i="4"/>
  <c r="AX52" i="4"/>
  <c r="AQ52" i="4"/>
  <c r="AL52" i="4"/>
  <c r="AF52" i="4"/>
  <c r="AA52" i="4"/>
  <c r="AY52" i="4" s="1"/>
  <c r="S52" i="4"/>
  <c r="AZ51" i="4"/>
  <c r="AX51" i="4"/>
  <c r="AL51" i="4"/>
  <c r="AF51" i="4"/>
  <c r="AA51" i="4"/>
  <c r="S51" i="4"/>
  <c r="AZ50" i="4"/>
  <c r="AX50" i="4"/>
  <c r="AL50" i="4"/>
  <c r="AF50" i="4"/>
  <c r="AQ50" i="4" s="1"/>
  <c r="AA50" i="4"/>
  <c r="AY50" i="4" s="1"/>
  <c r="S50" i="4"/>
  <c r="AZ49" i="4"/>
  <c r="AX49" i="4"/>
  <c r="AL49" i="4"/>
  <c r="AF49" i="4"/>
  <c r="AA49" i="4"/>
  <c r="S49" i="4"/>
  <c r="AZ48" i="4"/>
  <c r="AX48" i="4"/>
  <c r="AQ48" i="4"/>
  <c r="AL48" i="4"/>
  <c r="AF48" i="4"/>
  <c r="AA48" i="4"/>
  <c r="S48" i="4"/>
  <c r="AZ47" i="4"/>
  <c r="AX47" i="4"/>
  <c r="AL47" i="4"/>
  <c r="AF47" i="4"/>
  <c r="AA47" i="4"/>
  <c r="AY47" i="4" s="1"/>
  <c r="S47" i="4"/>
  <c r="AZ46" i="4"/>
  <c r="AX46" i="4"/>
  <c r="AL46" i="4"/>
  <c r="AF46" i="4"/>
  <c r="AA46" i="4"/>
  <c r="AQ46" i="4" s="1"/>
  <c r="S46" i="4"/>
  <c r="AZ45" i="4"/>
  <c r="AX45" i="4"/>
  <c r="AL45" i="4"/>
  <c r="AF45" i="4"/>
  <c r="AA45" i="4"/>
  <c r="AY45" i="4" s="1"/>
  <c r="S45" i="4"/>
  <c r="AZ44" i="4"/>
  <c r="AX44" i="4"/>
  <c r="AQ44" i="4"/>
  <c r="AL44" i="4"/>
  <c r="AF44" i="4"/>
  <c r="AA44" i="4"/>
  <c r="AY44" i="4" s="1"/>
  <c r="S44" i="4"/>
  <c r="AZ43" i="4"/>
  <c r="AX43" i="4"/>
  <c r="AL43" i="4"/>
  <c r="AF43" i="4"/>
  <c r="AA43" i="4"/>
  <c r="S43" i="4"/>
  <c r="AZ42" i="4"/>
  <c r="AX42" i="4"/>
  <c r="AQ42" i="4"/>
  <c r="AL42" i="4"/>
  <c r="AF42" i="4"/>
  <c r="AA42" i="4"/>
  <c r="AY42" i="4" s="1"/>
  <c r="S42" i="4"/>
  <c r="AZ41" i="4"/>
  <c r="AX41" i="4"/>
  <c r="AL41" i="4"/>
  <c r="AF41" i="4"/>
  <c r="AA41" i="4"/>
  <c r="S41" i="4"/>
  <c r="AZ40" i="4"/>
  <c r="AX40" i="4"/>
  <c r="AQ40" i="4"/>
  <c r="AL40" i="4"/>
  <c r="AF40" i="4"/>
  <c r="AA40" i="4"/>
  <c r="S40" i="4"/>
  <c r="AZ39" i="4"/>
  <c r="AX39" i="4"/>
  <c r="AL39" i="4"/>
  <c r="AF39" i="4"/>
  <c r="AA39" i="4"/>
  <c r="AY39" i="4" s="1"/>
  <c r="S39" i="4"/>
  <c r="AZ38" i="4"/>
  <c r="AX38" i="4"/>
  <c r="AL38" i="4"/>
  <c r="AF38" i="4"/>
  <c r="AA38" i="4"/>
  <c r="AQ38" i="4" s="1"/>
  <c r="S38" i="4"/>
  <c r="AZ37" i="4"/>
  <c r="AX37" i="4"/>
  <c r="AL37" i="4"/>
  <c r="AF37" i="4"/>
  <c r="AA37" i="4"/>
  <c r="AY37" i="4" s="1"/>
  <c r="S37" i="4"/>
  <c r="AZ36" i="4"/>
  <c r="AX36" i="4"/>
  <c r="AQ36" i="4"/>
  <c r="AL36" i="4"/>
  <c r="AF36" i="4"/>
  <c r="AA36" i="4"/>
  <c r="AY36" i="4" s="1"/>
  <c r="S36" i="4"/>
  <c r="AZ35" i="4"/>
  <c r="AX35" i="4"/>
  <c r="AL35" i="4"/>
  <c r="AF35" i="4"/>
  <c r="AA35" i="4"/>
  <c r="S35" i="4"/>
  <c r="AZ34" i="4"/>
  <c r="AX34" i="4"/>
  <c r="AQ34" i="4"/>
  <c r="AL34" i="4"/>
  <c r="AF34" i="4"/>
  <c r="AA34" i="4"/>
  <c r="AY34" i="4" s="1"/>
  <c r="S34" i="4"/>
  <c r="AZ33" i="4"/>
  <c r="AX33" i="4"/>
  <c r="AL33" i="4"/>
  <c r="AF33" i="4"/>
  <c r="AA33" i="4"/>
  <c r="S33" i="4"/>
  <c r="AZ32" i="4"/>
  <c r="AX32" i="4"/>
  <c r="AQ32" i="4"/>
  <c r="AL32" i="4"/>
  <c r="AF32" i="4"/>
  <c r="AA32" i="4"/>
  <c r="S32" i="4"/>
  <c r="AZ31" i="4"/>
  <c r="AX31" i="4"/>
  <c r="AL31" i="4"/>
  <c r="AF31" i="4"/>
  <c r="AA31" i="4"/>
  <c r="AY31" i="4" s="1"/>
  <c r="S31" i="4"/>
  <c r="AZ30" i="4"/>
  <c r="AX30" i="4"/>
  <c r="AL30" i="4"/>
  <c r="AF30" i="4"/>
  <c r="AA30" i="4"/>
  <c r="AY30" i="4" s="1"/>
  <c r="S30" i="4"/>
  <c r="AZ29" i="4"/>
  <c r="AX29" i="4"/>
  <c r="AL29" i="4"/>
  <c r="AF29" i="4"/>
  <c r="AA29" i="4"/>
  <c r="AY29" i="4" s="1"/>
  <c r="S29" i="4"/>
  <c r="AZ28" i="4"/>
  <c r="AX28" i="4"/>
  <c r="AQ28" i="4"/>
  <c r="AL28" i="4"/>
  <c r="AF28" i="4"/>
  <c r="AA28" i="4"/>
  <c r="AY28" i="4" s="1"/>
  <c r="S28" i="4"/>
  <c r="AZ27" i="4"/>
  <c r="AX27" i="4"/>
  <c r="AL27" i="4"/>
  <c r="AF27" i="4"/>
  <c r="AA27" i="4"/>
  <c r="S27" i="4"/>
  <c r="AZ26" i="4"/>
  <c r="AX26" i="4"/>
  <c r="AQ26" i="4"/>
  <c r="AL26" i="4"/>
  <c r="AF26" i="4"/>
  <c r="AA26" i="4"/>
  <c r="AY26" i="4" s="1"/>
  <c r="S26" i="4"/>
  <c r="AZ25" i="4"/>
  <c r="AX25" i="4"/>
  <c r="AL25" i="4"/>
  <c r="AF25" i="4"/>
  <c r="AA25" i="4"/>
  <c r="S25" i="4"/>
  <c r="AZ24" i="4"/>
  <c r="AX24" i="4"/>
  <c r="AQ24" i="4"/>
  <c r="AL24" i="4"/>
  <c r="AF24" i="4"/>
  <c r="AA24" i="4"/>
  <c r="S24" i="4"/>
  <c r="AZ23" i="4"/>
  <c r="AX23" i="4"/>
  <c r="AL23" i="4"/>
  <c r="AF23" i="4"/>
  <c r="AA23" i="4"/>
  <c r="AY23" i="4" s="1"/>
  <c r="S23" i="4"/>
  <c r="AZ22" i="4"/>
  <c r="AX22" i="4"/>
  <c r="AL22" i="4"/>
  <c r="AF22" i="4"/>
  <c r="AA22" i="4"/>
  <c r="AY22" i="4" s="1"/>
  <c r="S22" i="4"/>
  <c r="AZ21" i="4"/>
  <c r="AX21" i="4"/>
  <c r="AL21" i="4"/>
  <c r="AF21" i="4"/>
  <c r="AA21" i="4"/>
  <c r="AY21" i="4" s="1"/>
  <c r="S21" i="4"/>
  <c r="AZ20" i="4"/>
  <c r="AX20" i="4"/>
  <c r="AQ20" i="4"/>
  <c r="AL20" i="4"/>
  <c r="AF20" i="4"/>
  <c r="AA20" i="4"/>
  <c r="AY20" i="4" s="1"/>
  <c r="S20" i="4"/>
  <c r="AZ19" i="4"/>
  <c r="AX19" i="4"/>
  <c r="AL19" i="4"/>
  <c r="AF19" i="4"/>
  <c r="AA19" i="4"/>
  <c r="S19" i="4"/>
  <c r="AZ18" i="4"/>
  <c r="AX18" i="4"/>
  <c r="AQ18" i="4"/>
  <c r="AL18" i="4"/>
  <c r="AF18" i="4"/>
  <c r="AA18" i="4"/>
  <c r="AY18" i="4" s="1"/>
  <c r="S18" i="4"/>
  <c r="AZ17" i="4"/>
  <c r="AX17" i="4"/>
  <c r="AL17" i="4"/>
  <c r="AF17" i="4"/>
  <c r="AA17" i="4"/>
  <c r="S17" i="4"/>
  <c r="AZ16" i="4"/>
  <c r="AX16" i="4"/>
  <c r="AL16" i="4"/>
  <c r="AF16" i="4"/>
  <c r="AA16" i="4"/>
  <c r="AQ16" i="4" s="1"/>
  <c r="S16" i="4"/>
  <c r="AZ15" i="4"/>
  <c r="AX15" i="4"/>
  <c r="AL15" i="4"/>
  <c r="AF15" i="4"/>
  <c r="AA15" i="4"/>
  <c r="AQ15" i="4" s="1"/>
  <c r="S15" i="4"/>
  <c r="AZ14" i="4"/>
  <c r="AX14" i="4"/>
  <c r="AL14" i="4"/>
  <c r="AF14" i="4"/>
  <c r="AA14" i="4"/>
  <c r="AQ14" i="4" s="1"/>
  <c r="S14" i="4"/>
  <c r="AZ13" i="4"/>
  <c r="AX13" i="4"/>
  <c r="AL13" i="4"/>
  <c r="AF13" i="4"/>
  <c r="AA13" i="4"/>
  <c r="AQ13" i="4" s="1"/>
  <c r="S13" i="4"/>
  <c r="AZ12" i="4"/>
  <c r="AX12" i="4"/>
  <c r="AL12" i="4"/>
  <c r="AF12" i="4"/>
  <c r="AA12" i="4"/>
  <c r="AQ12" i="4" s="1"/>
  <c r="S12" i="4"/>
  <c r="AZ11" i="4"/>
  <c r="AX11" i="4"/>
  <c r="AL11" i="4"/>
  <c r="AF11" i="4"/>
  <c r="AA11" i="4"/>
  <c r="AQ11" i="4" s="1"/>
  <c r="S11" i="4"/>
  <c r="AZ10" i="4"/>
  <c r="AX10" i="4"/>
  <c r="AL10" i="4"/>
  <c r="AF10" i="4"/>
  <c r="AA10" i="4"/>
  <c r="AQ10" i="4" s="1"/>
  <c r="S10" i="4"/>
  <c r="AZ9" i="4"/>
  <c r="AX9" i="4"/>
  <c r="AL9" i="4"/>
  <c r="AF9" i="4"/>
  <c r="AA9" i="4"/>
  <c r="AQ9" i="4" s="1"/>
  <c r="S9" i="4"/>
  <c r="AZ8" i="4"/>
  <c r="AX8" i="4"/>
  <c r="AL8" i="4"/>
  <c r="AF8" i="4"/>
  <c r="AA8" i="4"/>
  <c r="AQ8" i="4" s="1"/>
  <c r="S8" i="4"/>
  <c r="AZ7" i="4"/>
  <c r="AX7" i="4"/>
  <c r="AL7" i="4"/>
  <c r="AF7" i="4"/>
  <c r="AA7" i="4"/>
  <c r="AQ7" i="4" s="1"/>
  <c r="S7" i="4"/>
  <c r="AZ6" i="4"/>
  <c r="AX6" i="4"/>
  <c r="AL6" i="4"/>
  <c r="AF6" i="4"/>
  <c r="AA6" i="4"/>
  <c r="AQ6" i="4" s="1"/>
  <c r="S6" i="4"/>
  <c r="AZ5" i="4"/>
  <c r="AX5" i="4"/>
  <c r="AL5" i="4"/>
  <c r="AF5" i="4"/>
  <c r="AA5" i="4"/>
  <c r="AQ5" i="4" s="1"/>
  <c r="S5" i="4"/>
  <c r="AZ4" i="4"/>
  <c r="AX4" i="4"/>
  <c r="AL4" i="4"/>
  <c r="AF4" i="4"/>
  <c r="AA4" i="4"/>
  <c r="AQ4" i="4" s="1"/>
  <c r="S4" i="4"/>
  <c r="AZ3" i="4"/>
  <c r="AX3" i="4"/>
  <c r="AL3" i="4"/>
  <c r="AF3" i="4"/>
  <c r="AA3" i="4"/>
  <c r="AQ3" i="4" s="1"/>
  <c r="S3" i="4"/>
  <c r="AZ2" i="4"/>
  <c r="AX2" i="4"/>
  <c r="AL2" i="4"/>
  <c r="AF2" i="4"/>
  <c r="AA2" i="4"/>
  <c r="AQ2" i="4" s="1"/>
  <c r="S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2" i="2"/>
  <c r="AZ101" i="1"/>
  <c r="AX101" i="1"/>
  <c r="AL101" i="1"/>
  <c r="AF101" i="1"/>
  <c r="AA101" i="1"/>
  <c r="AQ101" i="1" s="1"/>
  <c r="S101" i="1"/>
  <c r="AZ100" i="1"/>
  <c r="AX100" i="1"/>
  <c r="AY100" i="1" s="1"/>
  <c r="AQ100" i="1"/>
  <c r="AL100" i="1"/>
  <c r="AF100" i="1"/>
  <c r="AA100" i="1"/>
  <c r="S100" i="1"/>
  <c r="AZ99" i="1"/>
  <c r="AX99" i="1"/>
  <c r="AY99" i="1" s="1"/>
  <c r="AL99" i="1"/>
  <c r="AQ99" i="1" s="1"/>
  <c r="AF99" i="1"/>
  <c r="AA99" i="1"/>
  <c r="S99" i="1"/>
  <c r="AZ98" i="1"/>
  <c r="AX98" i="1"/>
  <c r="AY98" i="1" s="1"/>
  <c r="AL98" i="1"/>
  <c r="AF98" i="1"/>
  <c r="AQ98" i="1" s="1"/>
  <c r="AA98" i="1"/>
  <c r="S98" i="1"/>
  <c r="AZ97" i="1"/>
  <c r="AX97" i="1"/>
  <c r="AL97" i="1"/>
  <c r="AF97" i="1"/>
  <c r="AA97" i="1"/>
  <c r="AQ97" i="1" s="1"/>
  <c r="S97" i="1"/>
  <c r="AZ96" i="1"/>
  <c r="AX96" i="1"/>
  <c r="AQ96" i="1"/>
  <c r="AL96" i="1"/>
  <c r="AF96" i="1"/>
  <c r="AA96" i="1"/>
  <c r="S96" i="1"/>
  <c r="AZ95" i="1"/>
  <c r="AX95" i="1"/>
  <c r="AL95" i="1"/>
  <c r="AQ95" i="1" s="1"/>
  <c r="AF95" i="1"/>
  <c r="AA95" i="1"/>
  <c r="S95" i="1"/>
  <c r="AZ94" i="1"/>
  <c r="AX94" i="1"/>
  <c r="AL94" i="1"/>
  <c r="AQ94" i="1" s="1"/>
  <c r="AF94" i="1"/>
  <c r="AA94" i="1"/>
  <c r="S94" i="1"/>
  <c r="AZ93" i="1"/>
  <c r="AX93" i="1"/>
  <c r="AY93" i="1" s="1"/>
  <c r="AL93" i="1"/>
  <c r="AQ93" i="1" s="1"/>
  <c r="AF93" i="1"/>
  <c r="AA93" i="1"/>
  <c r="S93" i="1"/>
  <c r="AZ92" i="1"/>
  <c r="AX92" i="1"/>
  <c r="AY92" i="1" s="1"/>
  <c r="AL92" i="1"/>
  <c r="AQ92" i="1" s="1"/>
  <c r="AF92" i="1"/>
  <c r="AA92" i="1"/>
  <c r="S92" i="1"/>
  <c r="AZ91" i="1"/>
  <c r="AX91" i="1"/>
  <c r="AY91" i="1" s="1"/>
  <c r="AL91" i="1"/>
  <c r="AQ91" i="1" s="1"/>
  <c r="AF91" i="1"/>
  <c r="AA91" i="1"/>
  <c r="S91" i="1"/>
  <c r="AZ90" i="1"/>
  <c r="AX90" i="1"/>
  <c r="AY90" i="1" s="1"/>
  <c r="AL90" i="1"/>
  <c r="AQ90" i="1" s="1"/>
  <c r="AF90" i="1"/>
  <c r="AA90" i="1"/>
  <c r="S90" i="1"/>
  <c r="AZ89" i="1"/>
  <c r="AX89" i="1"/>
  <c r="AY89" i="1" s="1"/>
  <c r="AL89" i="1"/>
  <c r="AQ89" i="1" s="1"/>
  <c r="AF89" i="1"/>
  <c r="AA89" i="1"/>
  <c r="S89" i="1"/>
  <c r="AZ88" i="1"/>
  <c r="AX88" i="1"/>
  <c r="AY88" i="1" s="1"/>
  <c r="AL88" i="1"/>
  <c r="AQ88" i="1" s="1"/>
  <c r="AF88" i="1"/>
  <c r="AA88" i="1"/>
  <c r="S88" i="1"/>
  <c r="AZ87" i="1"/>
  <c r="AX87" i="1"/>
  <c r="AY87" i="1" s="1"/>
  <c r="AL87" i="1"/>
  <c r="AQ87" i="1" s="1"/>
  <c r="AF87" i="1"/>
  <c r="AA87" i="1"/>
  <c r="S87" i="1"/>
  <c r="AZ86" i="1"/>
  <c r="AX86" i="1"/>
  <c r="AY86" i="1" s="1"/>
  <c r="AL86" i="1"/>
  <c r="AQ86" i="1" s="1"/>
  <c r="AF86" i="1"/>
  <c r="AA86" i="1"/>
  <c r="S86" i="1"/>
  <c r="AZ85" i="1"/>
  <c r="AX85" i="1"/>
  <c r="AY85" i="1" s="1"/>
  <c r="AL85" i="1"/>
  <c r="AQ85" i="1" s="1"/>
  <c r="AF85" i="1"/>
  <c r="AA85" i="1"/>
  <c r="S85" i="1"/>
  <c r="AZ84" i="1"/>
  <c r="AX84" i="1"/>
  <c r="AY84" i="1" s="1"/>
  <c r="AL84" i="1"/>
  <c r="AQ84" i="1" s="1"/>
  <c r="AF84" i="1"/>
  <c r="AA84" i="1"/>
  <c r="S84" i="1"/>
  <c r="AZ83" i="1"/>
  <c r="AX83" i="1"/>
  <c r="AY83" i="1" s="1"/>
  <c r="AL83" i="1"/>
  <c r="AQ83" i="1" s="1"/>
  <c r="AF83" i="1"/>
  <c r="AA83" i="1"/>
  <c r="S83" i="1"/>
  <c r="AZ82" i="1"/>
  <c r="AX82" i="1"/>
  <c r="AY82" i="1" s="1"/>
  <c r="AL82" i="1"/>
  <c r="AQ82" i="1" s="1"/>
  <c r="AF82" i="1"/>
  <c r="AA82" i="1"/>
  <c r="S82" i="1"/>
  <c r="AZ81" i="1"/>
  <c r="AX81" i="1"/>
  <c r="AY81" i="1" s="1"/>
  <c r="AL81" i="1"/>
  <c r="AQ81" i="1" s="1"/>
  <c r="AF81" i="1"/>
  <c r="AA81" i="1"/>
  <c r="S81" i="1"/>
  <c r="AZ80" i="1"/>
  <c r="AX80" i="1"/>
  <c r="AY80" i="1" s="1"/>
  <c r="AL80" i="1"/>
  <c r="AQ80" i="1" s="1"/>
  <c r="AF80" i="1"/>
  <c r="AA80" i="1"/>
  <c r="S80" i="1"/>
  <c r="AZ79" i="1"/>
  <c r="AX79" i="1"/>
  <c r="AY79" i="1" s="1"/>
  <c r="AL79" i="1"/>
  <c r="AQ79" i="1" s="1"/>
  <c r="AF79" i="1"/>
  <c r="AA79" i="1"/>
  <c r="S79" i="1"/>
  <c r="AZ78" i="1"/>
  <c r="AX78" i="1"/>
  <c r="AY78" i="1" s="1"/>
  <c r="AL78" i="1"/>
  <c r="AQ78" i="1" s="1"/>
  <c r="AF78" i="1"/>
  <c r="AA78" i="1"/>
  <c r="S78" i="1"/>
  <c r="AZ77" i="1"/>
  <c r="AX77" i="1"/>
  <c r="AY77" i="1" s="1"/>
  <c r="AL77" i="1"/>
  <c r="AQ77" i="1" s="1"/>
  <c r="AF77" i="1"/>
  <c r="AA77" i="1"/>
  <c r="S77" i="1"/>
  <c r="AZ76" i="1"/>
  <c r="AX76" i="1"/>
  <c r="AY76" i="1" s="1"/>
  <c r="AL76" i="1"/>
  <c r="AQ76" i="1" s="1"/>
  <c r="AF76" i="1"/>
  <c r="AA76" i="1"/>
  <c r="S76" i="1"/>
  <c r="AZ75" i="1"/>
  <c r="AX75" i="1"/>
  <c r="AY75" i="1" s="1"/>
  <c r="AL75" i="1"/>
  <c r="AQ75" i="1" s="1"/>
  <c r="AF75" i="1"/>
  <c r="AA75" i="1"/>
  <c r="S75" i="1"/>
  <c r="AZ74" i="1"/>
  <c r="AX74" i="1"/>
  <c r="AY74" i="1" s="1"/>
  <c r="AL74" i="1"/>
  <c r="AQ74" i="1" s="1"/>
  <c r="AF74" i="1"/>
  <c r="AA74" i="1"/>
  <c r="S74" i="1"/>
  <c r="AZ73" i="1"/>
  <c r="AX73" i="1"/>
  <c r="AY73" i="1" s="1"/>
  <c r="AL73" i="1"/>
  <c r="AQ73" i="1" s="1"/>
  <c r="AF73" i="1"/>
  <c r="AA73" i="1"/>
  <c r="S73" i="1"/>
  <c r="AZ72" i="1"/>
  <c r="AX72" i="1"/>
  <c r="AY72" i="1" s="1"/>
  <c r="AL72" i="1"/>
  <c r="AQ72" i="1" s="1"/>
  <c r="AF72" i="1"/>
  <c r="AA72" i="1"/>
  <c r="S72" i="1"/>
  <c r="AZ71" i="1"/>
  <c r="AX71" i="1"/>
  <c r="AY71" i="1" s="1"/>
  <c r="AL71" i="1"/>
  <c r="AQ71" i="1" s="1"/>
  <c r="AF71" i="1"/>
  <c r="AA71" i="1"/>
  <c r="S71" i="1"/>
  <c r="AZ70" i="1"/>
  <c r="AX70" i="1"/>
  <c r="AY70" i="1" s="1"/>
  <c r="AL70" i="1"/>
  <c r="AQ70" i="1" s="1"/>
  <c r="AF70" i="1"/>
  <c r="AA70" i="1"/>
  <c r="S70" i="1"/>
  <c r="AZ69" i="1"/>
  <c r="AX69" i="1"/>
  <c r="AY69" i="1" s="1"/>
  <c r="AL69" i="1"/>
  <c r="AQ69" i="1" s="1"/>
  <c r="AF69" i="1"/>
  <c r="AA69" i="1"/>
  <c r="S69" i="1"/>
  <c r="AZ68" i="1"/>
  <c r="AX68" i="1"/>
  <c r="AY68" i="1" s="1"/>
  <c r="AL68" i="1"/>
  <c r="AQ68" i="1" s="1"/>
  <c r="AF68" i="1"/>
  <c r="AA68" i="1"/>
  <c r="S68" i="1"/>
  <c r="AZ67" i="1"/>
  <c r="AX67" i="1"/>
  <c r="AY67" i="1" s="1"/>
  <c r="AL67" i="1"/>
  <c r="AQ67" i="1" s="1"/>
  <c r="AF67" i="1"/>
  <c r="AA67" i="1"/>
  <c r="S67" i="1"/>
  <c r="AZ66" i="1"/>
  <c r="AX66" i="1"/>
  <c r="AY66" i="1" s="1"/>
  <c r="AL66" i="1"/>
  <c r="AQ66" i="1" s="1"/>
  <c r="AF66" i="1"/>
  <c r="AA66" i="1"/>
  <c r="S66" i="1"/>
  <c r="AZ65" i="1"/>
  <c r="AX65" i="1"/>
  <c r="AY65" i="1" s="1"/>
  <c r="AL65" i="1"/>
  <c r="AQ65" i="1" s="1"/>
  <c r="AF65" i="1"/>
  <c r="AA65" i="1"/>
  <c r="S65" i="1"/>
  <c r="AZ64" i="1"/>
  <c r="AX64" i="1"/>
  <c r="AY64" i="1" s="1"/>
  <c r="AL64" i="1"/>
  <c r="AQ64" i="1" s="1"/>
  <c r="AF64" i="1"/>
  <c r="AA64" i="1"/>
  <c r="S64" i="1"/>
  <c r="AZ63" i="1"/>
  <c r="AX63" i="1"/>
  <c r="AY63" i="1" s="1"/>
  <c r="AL63" i="1"/>
  <c r="AQ63" i="1" s="1"/>
  <c r="AF63" i="1"/>
  <c r="AA63" i="1"/>
  <c r="S63" i="1"/>
  <c r="AZ62" i="1"/>
  <c r="AX62" i="1"/>
  <c r="AY62" i="1" s="1"/>
  <c r="AL62" i="1"/>
  <c r="AQ62" i="1" s="1"/>
  <c r="AF62" i="1"/>
  <c r="AA62" i="1"/>
  <c r="S62" i="1"/>
  <c r="AZ61" i="1"/>
  <c r="AX61" i="1"/>
  <c r="AY61" i="1" s="1"/>
  <c r="AL61" i="1"/>
  <c r="AQ61" i="1" s="1"/>
  <c r="AF61" i="1"/>
  <c r="AA61" i="1"/>
  <c r="S61" i="1"/>
  <c r="AZ60" i="1"/>
  <c r="AX60" i="1"/>
  <c r="AY60" i="1" s="1"/>
  <c r="AL60" i="1"/>
  <c r="AQ60" i="1" s="1"/>
  <c r="AF60" i="1"/>
  <c r="AA60" i="1"/>
  <c r="S60" i="1"/>
  <c r="AZ59" i="1"/>
  <c r="AX59" i="1"/>
  <c r="AY59" i="1" s="1"/>
  <c r="AL59" i="1"/>
  <c r="AQ59" i="1" s="1"/>
  <c r="AF59" i="1"/>
  <c r="AA59" i="1"/>
  <c r="S59" i="1"/>
  <c r="AZ58" i="1"/>
  <c r="AX58" i="1"/>
  <c r="AY58" i="1" s="1"/>
  <c r="AL58" i="1"/>
  <c r="AQ58" i="1" s="1"/>
  <c r="AF58" i="1"/>
  <c r="AA58" i="1"/>
  <c r="S58" i="1"/>
  <c r="AZ57" i="1"/>
  <c r="AX57" i="1"/>
  <c r="AY57" i="1" s="1"/>
  <c r="AL57" i="1"/>
  <c r="AQ57" i="1" s="1"/>
  <c r="AF57" i="1"/>
  <c r="AA57" i="1"/>
  <c r="S57" i="1"/>
  <c r="AZ56" i="1"/>
  <c r="AX56" i="1"/>
  <c r="AY56" i="1" s="1"/>
  <c r="AL56" i="1"/>
  <c r="AQ56" i="1" s="1"/>
  <c r="AF56" i="1"/>
  <c r="AA56" i="1"/>
  <c r="S56" i="1"/>
  <c r="AZ55" i="1"/>
  <c r="AX55" i="1"/>
  <c r="AY55" i="1" s="1"/>
  <c r="AL55" i="1"/>
  <c r="AQ55" i="1" s="1"/>
  <c r="AF55" i="1"/>
  <c r="AA55" i="1"/>
  <c r="S55" i="1"/>
  <c r="AZ54" i="1"/>
  <c r="AX54" i="1"/>
  <c r="AY54" i="1" s="1"/>
  <c r="AL54" i="1"/>
  <c r="AQ54" i="1" s="1"/>
  <c r="AF54" i="1"/>
  <c r="AA54" i="1"/>
  <c r="S54" i="1"/>
  <c r="AZ53" i="1"/>
  <c r="AX53" i="1"/>
  <c r="AY53" i="1" s="1"/>
  <c r="AL53" i="1"/>
  <c r="AQ53" i="1" s="1"/>
  <c r="AF53" i="1"/>
  <c r="AA53" i="1"/>
  <c r="S53" i="1"/>
  <c r="AZ52" i="1"/>
  <c r="AX52" i="1"/>
  <c r="AY52" i="1" s="1"/>
  <c r="AL52" i="1"/>
  <c r="AQ52" i="1" s="1"/>
  <c r="AF52" i="1"/>
  <c r="AA52" i="1"/>
  <c r="S52" i="1"/>
  <c r="AZ51" i="1"/>
  <c r="AX51" i="1"/>
  <c r="AY51" i="1" s="1"/>
  <c r="AL51" i="1"/>
  <c r="AQ51" i="1" s="1"/>
  <c r="AF51" i="1"/>
  <c r="AA51" i="1"/>
  <c r="S51" i="1"/>
  <c r="AZ50" i="1"/>
  <c r="AX50" i="1"/>
  <c r="AY50" i="1" s="1"/>
  <c r="AL50" i="1"/>
  <c r="AQ50" i="1" s="1"/>
  <c r="AF50" i="1"/>
  <c r="AA50" i="1"/>
  <c r="S50" i="1"/>
  <c r="AZ49" i="1"/>
  <c r="AX49" i="1"/>
  <c r="AY49" i="1" s="1"/>
  <c r="AL49" i="1"/>
  <c r="AQ49" i="1" s="1"/>
  <c r="AF49" i="1"/>
  <c r="AA49" i="1"/>
  <c r="S49" i="1"/>
  <c r="AZ48" i="1"/>
  <c r="AX48" i="1"/>
  <c r="AY48" i="1" s="1"/>
  <c r="AL48" i="1"/>
  <c r="AQ48" i="1" s="1"/>
  <c r="AF48" i="1"/>
  <c r="AA48" i="1"/>
  <c r="S48" i="1"/>
  <c r="AZ47" i="1"/>
  <c r="AX47" i="1"/>
  <c r="AY47" i="1" s="1"/>
  <c r="AL47" i="1"/>
  <c r="AQ47" i="1" s="1"/>
  <c r="AF47" i="1"/>
  <c r="AA47" i="1"/>
  <c r="S47" i="1"/>
  <c r="AZ46" i="1"/>
  <c r="AX46" i="1"/>
  <c r="AY46" i="1" s="1"/>
  <c r="AL46" i="1"/>
  <c r="AQ46" i="1" s="1"/>
  <c r="AF46" i="1"/>
  <c r="AA46" i="1"/>
  <c r="S46" i="1"/>
  <c r="AZ45" i="1"/>
  <c r="AX45" i="1"/>
  <c r="AY45" i="1" s="1"/>
  <c r="AL45" i="1"/>
  <c r="AQ45" i="1" s="1"/>
  <c r="AF45" i="1"/>
  <c r="AA45" i="1"/>
  <c r="S45" i="1"/>
  <c r="AZ44" i="1"/>
  <c r="AX44" i="1"/>
  <c r="AY44" i="1" s="1"/>
  <c r="AL44" i="1"/>
  <c r="AQ44" i="1" s="1"/>
  <c r="AF44" i="1"/>
  <c r="AA44" i="1"/>
  <c r="S44" i="1"/>
  <c r="AZ43" i="1"/>
  <c r="AX43" i="1"/>
  <c r="AY43" i="1" s="1"/>
  <c r="AL43" i="1"/>
  <c r="AQ43" i="1" s="1"/>
  <c r="AF43" i="1"/>
  <c r="AA43" i="1"/>
  <c r="S43" i="1"/>
  <c r="AZ42" i="1"/>
  <c r="AX42" i="1"/>
  <c r="AY42" i="1" s="1"/>
  <c r="AL42" i="1"/>
  <c r="AQ42" i="1" s="1"/>
  <c r="AF42" i="1"/>
  <c r="AA42" i="1"/>
  <c r="S42" i="1"/>
  <c r="AZ41" i="1"/>
  <c r="AX41" i="1"/>
  <c r="AY41" i="1" s="1"/>
  <c r="AL41" i="1"/>
  <c r="AQ41" i="1" s="1"/>
  <c r="AF41" i="1"/>
  <c r="AA41" i="1"/>
  <c r="S41" i="1"/>
  <c r="AZ40" i="1"/>
  <c r="AX40" i="1"/>
  <c r="AY40" i="1" s="1"/>
  <c r="AL40" i="1"/>
  <c r="AQ40" i="1" s="1"/>
  <c r="AF40" i="1"/>
  <c r="AA40" i="1"/>
  <c r="S40" i="1"/>
  <c r="AZ39" i="1"/>
  <c r="AX39" i="1"/>
  <c r="AY39" i="1" s="1"/>
  <c r="AL39" i="1"/>
  <c r="AQ39" i="1" s="1"/>
  <c r="AF39" i="1"/>
  <c r="AA39" i="1"/>
  <c r="S39" i="1"/>
  <c r="AZ38" i="1"/>
  <c r="AX38" i="1"/>
  <c r="AY38" i="1" s="1"/>
  <c r="AL38" i="1"/>
  <c r="AQ38" i="1" s="1"/>
  <c r="AF38" i="1"/>
  <c r="AA38" i="1"/>
  <c r="S38" i="1"/>
  <c r="AZ37" i="1"/>
  <c r="AX37" i="1"/>
  <c r="AY37" i="1" s="1"/>
  <c r="AL37" i="1"/>
  <c r="AQ37" i="1" s="1"/>
  <c r="AF37" i="1"/>
  <c r="AA37" i="1"/>
  <c r="S37" i="1"/>
  <c r="AZ36" i="1"/>
  <c r="AX36" i="1"/>
  <c r="AY36" i="1" s="1"/>
  <c r="AL36" i="1"/>
  <c r="AQ36" i="1" s="1"/>
  <c r="AF36" i="1"/>
  <c r="AA36" i="1"/>
  <c r="S36" i="1"/>
  <c r="AZ35" i="1"/>
  <c r="AX35" i="1"/>
  <c r="AY35" i="1" s="1"/>
  <c r="AL35" i="1"/>
  <c r="AQ35" i="1" s="1"/>
  <c r="AF35" i="1"/>
  <c r="AA35" i="1"/>
  <c r="S35" i="1"/>
  <c r="AZ34" i="1"/>
  <c r="AX34" i="1"/>
  <c r="AY34" i="1" s="1"/>
  <c r="AL34" i="1"/>
  <c r="AQ34" i="1" s="1"/>
  <c r="AF34" i="1"/>
  <c r="AA34" i="1"/>
  <c r="S34" i="1"/>
  <c r="AZ33" i="1"/>
  <c r="AX33" i="1"/>
  <c r="AY33" i="1" s="1"/>
  <c r="AL33" i="1"/>
  <c r="AQ33" i="1" s="1"/>
  <c r="AF33" i="1"/>
  <c r="AA33" i="1"/>
  <c r="S33" i="1"/>
  <c r="AZ32" i="1"/>
  <c r="AX32" i="1"/>
  <c r="AY32" i="1" s="1"/>
  <c r="AL32" i="1"/>
  <c r="AQ32" i="1" s="1"/>
  <c r="AF32" i="1"/>
  <c r="AA32" i="1"/>
  <c r="S32" i="1"/>
  <c r="AZ31" i="1"/>
  <c r="AX31" i="1"/>
  <c r="AY31" i="1" s="1"/>
  <c r="AL31" i="1"/>
  <c r="AQ31" i="1" s="1"/>
  <c r="AF31" i="1"/>
  <c r="AA31" i="1"/>
  <c r="S31" i="1"/>
  <c r="AZ30" i="1"/>
  <c r="AX30" i="1"/>
  <c r="AY30" i="1" s="1"/>
  <c r="AL30" i="1"/>
  <c r="AQ30" i="1" s="1"/>
  <c r="AF30" i="1"/>
  <c r="AA30" i="1"/>
  <c r="S30" i="1"/>
  <c r="AZ29" i="1"/>
  <c r="AX29" i="1"/>
  <c r="AY29" i="1" s="1"/>
  <c r="AL29" i="1"/>
  <c r="AQ29" i="1" s="1"/>
  <c r="AF29" i="1"/>
  <c r="AA29" i="1"/>
  <c r="S29" i="1"/>
  <c r="AZ28" i="1"/>
  <c r="AX28" i="1"/>
  <c r="AY28" i="1" s="1"/>
  <c r="AL28" i="1"/>
  <c r="AQ28" i="1" s="1"/>
  <c r="AF28" i="1"/>
  <c r="AA28" i="1"/>
  <c r="S28" i="1"/>
  <c r="AZ27" i="1"/>
  <c r="AX27" i="1"/>
  <c r="AY27" i="1" s="1"/>
  <c r="AL27" i="1"/>
  <c r="AQ27" i="1" s="1"/>
  <c r="AF27" i="1"/>
  <c r="AA27" i="1"/>
  <c r="S27" i="1"/>
  <c r="AZ26" i="1"/>
  <c r="AX26" i="1"/>
  <c r="AY26" i="1" s="1"/>
  <c r="AQ26" i="1"/>
  <c r="AL26" i="1"/>
  <c r="AF26" i="1"/>
  <c r="AA26" i="1"/>
  <c r="S26" i="1"/>
  <c r="AZ25" i="1"/>
  <c r="AX25" i="1"/>
  <c r="AY25" i="1" s="1"/>
  <c r="AL25" i="1"/>
  <c r="AQ25" i="1" s="1"/>
  <c r="AF25" i="1"/>
  <c r="AA25" i="1"/>
  <c r="S25" i="1"/>
  <c r="AZ24" i="1"/>
  <c r="AX24" i="1"/>
  <c r="AY24" i="1" s="1"/>
  <c r="AL24" i="1"/>
  <c r="AQ24" i="1" s="1"/>
  <c r="AF24" i="1"/>
  <c r="AA24" i="1"/>
  <c r="S24" i="1"/>
  <c r="AZ23" i="1"/>
  <c r="AX23" i="1"/>
  <c r="AY23" i="1" s="1"/>
  <c r="AQ23" i="1"/>
  <c r="AL23" i="1"/>
  <c r="AF23" i="1"/>
  <c r="AA23" i="1"/>
  <c r="S23" i="1"/>
  <c r="AZ22" i="1"/>
  <c r="AX22" i="1"/>
  <c r="AY22" i="1" s="1"/>
  <c r="AL22" i="1"/>
  <c r="AQ22" i="1" s="1"/>
  <c r="AF22" i="1"/>
  <c r="AA22" i="1"/>
  <c r="S22" i="1"/>
  <c r="AZ21" i="1"/>
  <c r="AX21" i="1"/>
  <c r="AY21" i="1" s="1"/>
  <c r="AL21" i="1"/>
  <c r="AQ21" i="1" s="1"/>
  <c r="AF21" i="1"/>
  <c r="AA21" i="1"/>
  <c r="S21" i="1"/>
  <c r="AZ20" i="1"/>
  <c r="AX20" i="1"/>
  <c r="AY20" i="1" s="1"/>
  <c r="AL20" i="1"/>
  <c r="AQ20" i="1" s="1"/>
  <c r="AF20" i="1"/>
  <c r="AA20" i="1"/>
  <c r="S20" i="1"/>
  <c r="AZ19" i="1"/>
  <c r="AX19" i="1"/>
  <c r="AY19" i="1" s="1"/>
  <c r="AL19" i="1"/>
  <c r="AQ19" i="1" s="1"/>
  <c r="AF19" i="1"/>
  <c r="AA19" i="1"/>
  <c r="S19" i="1"/>
  <c r="AZ18" i="1"/>
  <c r="AX18" i="1"/>
  <c r="AY18" i="1" s="1"/>
  <c r="AQ18" i="1"/>
  <c r="AL18" i="1"/>
  <c r="AF18" i="1"/>
  <c r="AA18" i="1"/>
  <c r="S18" i="1"/>
  <c r="AZ17" i="1"/>
  <c r="AX17" i="1"/>
  <c r="AY17" i="1" s="1"/>
  <c r="AL17" i="1"/>
  <c r="AQ17" i="1" s="1"/>
  <c r="AF17" i="1"/>
  <c r="AA17" i="1"/>
  <c r="S17" i="1"/>
  <c r="AZ16" i="1"/>
  <c r="AX16" i="1"/>
  <c r="AY16" i="1" s="1"/>
  <c r="AL16" i="1"/>
  <c r="AQ16" i="1" s="1"/>
  <c r="AF16" i="1"/>
  <c r="AA16" i="1"/>
  <c r="S16" i="1"/>
  <c r="AZ15" i="1"/>
  <c r="AX15" i="1"/>
  <c r="AY15" i="1" s="1"/>
  <c r="AQ15" i="1"/>
  <c r="AL15" i="1"/>
  <c r="AF15" i="1"/>
  <c r="AA15" i="1"/>
  <c r="S15" i="1"/>
  <c r="AZ14" i="1"/>
  <c r="AX14" i="1"/>
  <c r="AY14" i="1" s="1"/>
  <c r="AL14" i="1"/>
  <c r="AQ14" i="1" s="1"/>
  <c r="AF14" i="1"/>
  <c r="AA14" i="1"/>
  <c r="S14" i="1"/>
  <c r="AZ13" i="1"/>
  <c r="AX13" i="1"/>
  <c r="AY13" i="1" s="1"/>
  <c r="AL13" i="1"/>
  <c r="AQ13" i="1" s="1"/>
  <c r="AF13" i="1"/>
  <c r="AA13" i="1"/>
  <c r="S13" i="1"/>
  <c r="AZ12" i="1"/>
  <c r="AX12" i="1"/>
  <c r="AY12" i="1" s="1"/>
  <c r="AQ12" i="1"/>
  <c r="AL12" i="1"/>
  <c r="AF12" i="1"/>
  <c r="AA12" i="1"/>
  <c r="S12" i="1"/>
  <c r="AZ11" i="1"/>
  <c r="AX11" i="1"/>
  <c r="AY11" i="1" s="1"/>
  <c r="AQ11" i="1"/>
  <c r="AL11" i="1"/>
  <c r="AF11" i="1"/>
  <c r="AA11" i="1"/>
  <c r="S11" i="1"/>
  <c r="AZ10" i="1"/>
  <c r="AX10" i="1"/>
  <c r="AY10" i="1" s="1"/>
  <c r="AQ10" i="1"/>
  <c r="AL10" i="1"/>
  <c r="AF10" i="1"/>
  <c r="AA10" i="1"/>
  <c r="S10" i="1"/>
  <c r="AZ9" i="1"/>
  <c r="AX9" i="1"/>
  <c r="AY9" i="1" s="1"/>
  <c r="AQ9" i="1"/>
  <c r="AL9" i="1"/>
  <c r="AF9" i="1"/>
  <c r="AA9" i="1"/>
  <c r="S9" i="1"/>
  <c r="AZ8" i="1"/>
  <c r="AX8" i="1"/>
  <c r="AY8" i="1" s="1"/>
  <c r="AQ8" i="1"/>
  <c r="AL8" i="1"/>
  <c r="AF8" i="1"/>
  <c r="AA8" i="1"/>
  <c r="S8" i="1"/>
  <c r="AZ7" i="1"/>
  <c r="AX7" i="1"/>
  <c r="AY7" i="1" s="1"/>
  <c r="AQ7" i="1"/>
  <c r="AL7" i="1"/>
  <c r="AF7" i="1"/>
  <c r="AA7" i="1"/>
  <c r="S7" i="1"/>
  <c r="AZ6" i="1"/>
  <c r="AX6" i="1"/>
  <c r="AY6" i="1" s="1"/>
  <c r="AQ6" i="1"/>
  <c r="AL6" i="1"/>
  <c r="AF6" i="1"/>
  <c r="AA6" i="1"/>
  <c r="S6" i="1"/>
  <c r="AZ5" i="1"/>
  <c r="AX5" i="1"/>
  <c r="AY5" i="1" s="1"/>
  <c r="AQ5" i="1"/>
  <c r="AL5" i="1"/>
  <c r="AF5" i="1"/>
  <c r="AA5" i="1"/>
  <c r="S5" i="1"/>
  <c r="AZ4" i="1"/>
  <c r="AX4" i="1"/>
  <c r="AY4" i="1" s="1"/>
  <c r="AL4" i="1"/>
  <c r="AQ4" i="1" s="1"/>
  <c r="AF4" i="1"/>
  <c r="AA4" i="1"/>
  <c r="S4" i="1"/>
  <c r="AZ3" i="1"/>
  <c r="AX3" i="1"/>
  <c r="AY3" i="1" s="1"/>
  <c r="AL3" i="1"/>
  <c r="AQ3" i="1" s="1"/>
  <c r="AF3" i="1"/>
  <c r="AA3" i="1"/>
  <c r="S3" i="1"/>
  <c r="AZ2" i="1"/>
  <c r="AX2" i="1"/>
  <c r="AY2" i="1" s="1"/>
  <c r="AL2" i="1"/>
  <c r="AQ2" i="1" s="1"/>
  <c r="AF2" i="1"/>
  <c r="AA2" i="1"/>
  <c r="S2" i="1"/>
  <c r="AY2" i="4" l="1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Q23" i="4"/>
  <c r="AQ31" i="4"/>
  <c r="AQ39" i="4"/>
  <c r="AQ47" i="4"/>
  <c r="AQ55" i="4"/>
  <c r="AQ63" i="4"/>
  <c r="AQ71" i="4"/>
  <c r="AQ79" i="4"/>
  <c r="AY82" i="4"/>
  <c r="AQ82" i="4"/>
  <c r="AY86" i="4"/>
  <c r="AQ86" i="4"/>
  <c r="AY90" i="4"/>
  <c r="AQ90" i="4"/>
  <c r="AY94" i="4"/>
  <c r="AQ94" i="4"/>
  <c r="AY98" i="4"/>
  <c r="AQ98" i="4"/>
  <c r="AY19" i="4"/>
  <c r="AQ22" i="4"/>
  <c r="AY27" i="4"/>
  <c r="AQ30" i="4"/>
  <c r="AY35" i="4"/>
  <c r="AY43" i="4"/>
  <c r="AY51" i="4"/>
  <c r="AY59" i="4"/>
  <c r="AY67" i="4"/>
  <c r="AY75" i="4"/>
  <c r="AQ21" i="4"/>
  <c r="AQ29" i="4"/>
  <c r="AQ37" i="4"/>
  <c r="AQ45" i="4"/>
  <c r="AQ53" i="4"/>
  <c r="AQ61" i="4"/>
  <c r="AQ69" i="4"/>
  <c r="AQ77" i="4"/>
  <c r="AY81" i="4"/>
  <c r="AQ81" i="4"/>
  <c r="AY85" i="4"/>
  <c r="AQ85" i="4"/>
  <c r="AY89" i="4"/>
  <c r="AQ89" i="4"/>
  <c r="AY93" i="4"/>
  <c r="AQ93" i="4"/>
  <c r="AY97" i="4"/>
  <c r="AQ97" i="4"/>
  <c r="AY17" i="4"/>
  <c r="AY33" i="4"/>
  <c r="AY41" i="4"/>
  <c r="AY57" i="4"/>
  <c r="AY65" i="4"/>
  <c r="AY73" i="4"/>
  <c r="AY25" i="4"/>
  <c r="AY49" i="4"/>
  <c r="AQ19" i="4"/>
  <c r="AY24" i="4"/>
  <c r="AQ27" i="4"/>
  <c r="AY32" i="4"/>
  <c r="AQ35" i="4"/>
  <c r="AY40" i="4"/>
  <c r="AQ43" i="4"/>
  <c r="AY48" i="4"/>
  <c r="AQ51" i="4"/>
  <c r="AY56" i="4"/>
  <c r="AQ59" i="4"/>
  <c r="AY64" i="4"/>
  <c r="AQ67" i="4"/>
  <c r="AY72" i="4"/>
  <c r="AQ75" i="4"/>
  <c r="AY80" i="4"/>
  <c r="AQ80" i="4"/>
  <c r="AY84" i="4"/>
  <c r="AQ84" i="4"/>
  <c r="AY88" i="4"/>
  <c r="AQ88" i="4"/>
  <c r="AY92" i="4"/>
  <c r="AQ92" i="4"/>
  <c r="AY96" i="4"/>
  <c r="AQ96" i="4"/>
  <c r="AY100" i="4"/>
  <c r="AQ100" i="4"/>
  <c r="AQ17" i="4"/>
  <c r="AQ25" i="4"/>
  <c r="AQ33" i="4"/>
  <c r="AY38" i="4"/>
  <c r="AQ41" i="4"/>
  <c r="AY46" i="4"/>
  <c r="AQ49" i="4"/>
  <c r="AY54" i="4"/>
  <c r="AQ57" i="4"/>
  <c r="AY62" i="4"/>
  <c r="AQ65" i="4"/>
  <c r="AY70" i="4"/>
  <c r="AQ73" i="4"/>
  <c r="AY78" i="4"/>
  <c r="AY83" i="4"/>
  <c r="AQ83" i="4"/>
  <c r="AY87" i="4"/>
  <c r="AQ87" i="4"/>
  <c r="AY91" i="4"/>
  <c r="AQ91" i="4"/>
  <c r="AY95" i="4"/>
  <c r="AQ95" i="4"/>
  <c r="AY99" i="4"/>
  <c r="AQ99" i="4"/>
  <c r="AQ101" i="4"/>
  <c r="AY94" i="1"/>
  <c r="AY97" i="1"/>
  <c r="AY96" i="1"/>
  <c r="AY95" i="1"/>
  <c r="AY101" i="1"/>
</calcChain>
</file>

<file path=xl/sharedStrings.xml><?xml version="1.0" encoding="utf-8"?>
<sst xmlns="http://schemas.openxmlformats.org/spreadsheetml/2006/main" count="2241" uniqueCount="236">
  <si>
    <t>plot_number</t>
  </si>
  <si>
    <t>Site</t>
  </si>
  <si>
    <t>Coord.</t>
  </si>
  <si>
    <t xml:space="preserve"> Date</t>
  </si>
  <si>
    <t>Elev_m</t>
  </si>
  <si>
    <t>% New Green</t>
  </si>
  <si>
    <t>Rx</t>
  </si>
  <si>
    <t>TimeSince_LastFire</t>
  </si>
  <si>
    <t>Aspect</t>
  </si>
  <si>
    <t xml:space="preserve">Slope </t>
  </si>
  <si>
    <t>CWF</t>
  </si>
  <si>
    <t>FWF</t>
  </si>
  <si>
    <t>Fuel_Depth</t>
  </si>
  <si>
    <t>Litter_Depth</t>
  </si>
  <si>
    <t>Duff_depth</t>
  </si>
  <si>
    <t xml:space="preserve">canopy_cover </t>
  </si>
  <si>
    <t>%NewCanopy_MidPt</t>
  </si>
  <si>
    <t>%Canopy_Retained</t>
  </si>
  <si>
    <t>basal_area</t>
  </si>
  <si>
    <t>Node sap</t>
  </si>
  <si>
    <t>Sese sap</t>
  </si>
  <si>
    <t>Arme sap</t>
  </si>
  <si>
    <t>Quag_sap</t>
  </si>
  <si>
    <t>Piat_sap</t>
  </si>
  <si>
    <t>Psme sap</t>
  </si>
  <si>
    <t>Total_Sap</t>
  </si>
  <si>
    <t>Node seedling</t>
  </si>
  <si>
    <t>Quag Seedling</t>
  </si>
  <si>
    <t>Sese seedling</t>
  </si>
  <si>
    <t>Psme seedling</t>
  </si>
  <si>
    <t>Total_Seedlings</t>
  </si>
  <si>
    <t>Node dead st.</t>
  </si>
  <si>
    <t>Quag_dead</t>
  </si>
  <si>
    <t>Sese dead st.</t>
  </si>
  <si>
    <t xml:space="preserve">Psme dead st. </t>
  </si>
  <si>
    <t>Arme dead st.</t>
  </si>
  <si>
    <t>Total_Deadstumps</t>
  </si>
  <si>
    <t>Node Sprouts</t>
  </si>
  <si>
    <t>Sese Sprouts</t>
  </si>
  <si>
    <t>Quag sprouts</t>
  </si>
  <si>
    <t>Arme sprouts</t>
  </si>
  <si>
    <t>Total_Sprouts</t>
  </si>
  <si>
    <t>Sese Trees</t>
  </si>
  <si>
    <t>Node Trees</t>
  </si>
  <si>
    <t>Psme Trees</t>
  </si>
  <si>
    <t>Quag Trees</t>
  </si>
  <si>
    <t>Arme Trees</t>
  </si>
  <si>
    <t>Total_Trees</t>
  </si>
  <si>
    <t>Total_Trees&amp;Saplings</t>
  </si>
  <si>
    <t>Total_groundcover</t>
  </si>
  <si>
    <t>Unidentified_Understory</t>
  </si>
  <si>
    <t>Ceth</t>
  </si>
  <si>
    <t>Trla</t>
  </si>
  <si>
    <t>Whmo</t>
  </si>
  <si>
    <t>Erca</t>
  </si>
  <si>
    <t>Trwi</t>
  </si>
  <si>
    <t>Deri</t>
  </si>
  <si>
    <t>Ephe</t>
  </si>
  <si>
    <t>vetch</t>
  </si>
  <si>
    <t>Sool</t>
  </si>
  <si>
    <t>Irdo</t>
  </si>
  <si>
    <t>Oxor</t>
  </si>
  <si>
    <t>Ptaq</t>
  </si>
  <si>
    <t>Bapi</t>
  </si>
  <si>
    <t>Ruur</t>
  </si>
  <si>
    <t>Cy</t>
  </si>
  <si>
    <t>Stbu</t>
  </si>
  <si>
    <t>spring orchid</t>
  </si>
  <si>
    <t>Civu</t>
  </si>
  <si>
    <t>grass</t>
  </si>
  <si>
    <t>Prho</t>
  </si>
  <si>
    <t>Vaov</t>
  </si>
  <si>
    <t>Symo</t>
  </si>
  <si>
    <t>cudweed</t>
  </si>
  <si>
    <t>Poca</t>
  </si>
  <si>
    <t>Roca</t>
  </si>
  <si>
    <t>Epilobium brachycarpum</t>
  </si>
  <si>
    <t>Heam</t>
  </si>
  <si>
    <t>Sa</t>
  </si>
  <si>
    <t>Er</t>
  </si>
  <si>
    <t>galium</t>
  </si>
  <si>
    <t>Mara</t>
  </si>
  <si>
    <t>Tarweed</t>
  </si>
  <si>
    <t>Hear</t>
  </si>
  <si>
    <t>Aspr</t>
  </si>
  <si>
    <t>Vise</t>
  </si>
  <si>
    <t>Lase</t>
  </si>
  <si>
    <t>Hemi</t>
  </si>
  <si>
    <t>Ardo</t>
  </si>
  <si>
    <t>Caca</t>
  </si>
  <si>
    <t>Chfo</t>
  </si>
  <si>
    <t>Asca</t>
  </si>
  <si>
    <t>Pomu</t>
  </si>
  <si>
    <t>Rupa</t>
  </si>
  <si>
    <t>Eq</t>
  </si>
  <si>
    <t>Wofi</t>
  </si>
  <si>
    <t>Phib</t>
  </si>
  <si>
    <t>Gemo</t>
  </si>
  <si>
    <t>Trmi</t>
  </si>
  <si>
    <t>Acam</t>
  </si>
  <si>
    <t>Madi</t>
  </si>
  <si>
    <t>Sych</t>
  </si>
  <si>
    <t>Heec</t>
  </si>
  <si>
    <t>Capu</t>
  </si>
  <si>
    <t>S2SB</t>
  </si>
  <si>
    <t>37.18027, -122.23495</t>
  </si>
  <si>
    <t>x</t>
  </si>
  <si>
    <t>75.1-100</t>
  </si>
  <si>
    <t>37.18003, -122.23470</t>
  </si>
  <si>
    <t>37.18003, -122.23530</t>
  </si>
  <si>
    <t>37.17925, -122.23535</t>
  </si>
  <si>
    <t>37.17957, -122.23573</t>
  </si>
  <si>
    <t>10.1-25</t>
  </si>
  <si>
    <t>37.17911,-122.23644</t>
  </si>
  <si>
    <t>37.17877, -122.23566</t>
  </si>
  <si>
    <t>37.17837, -122.23654</t>
  </si>
  <si>
    <t>37.17829, -122.23648</t>
  </si>
  <si>
    <t>25.1-50</t>
  </si>
  <si>
    <t>37.17642, -122.23680</t>
  </si>
  <si>
    <t>50.1-75</t>
  </si>
  <si>
    <t>37.17612, -122.23651</t>
  </si>
  <si>
    <t>37.17567, -122.23680</t>
  </si>
  <si>
    <t>37.17517, -122.23660</t>
  </si>
  <si>
    <t>37.17664, -122.23518</t>
  </si>
  <si>
    <t>37.17687, -122.23534</t>
  </si>
  <si>
    <t>37.17698, -122.23547</t>
  </si>
  <si>
    <t>37.17749, -122.23553</t>
  </si>
  <si>
    <t>37.17784, -122.23567</t>
  </si>
  <si>
    <t>S2SU</t>
  </si>
  <si>
    <t>37.18031, -122.24452</t>
  </si>
  <si>
    <t>37.1842, -122.3483</t>
  </si>
  <si>
    <t>37.18049, -122.24534</t>
  </si>
  <si>
    <t>37.179, -122.24518</t>
  </si>
  <si>
    <t>37.18061, -122.24699</t>
  </si>
  <si>
    <t>37.18074, -122.24644</t>
  </si>
  <si>
    <t>37.18085, -122.24603</t>
  </si>
  <si>
    <t>37.18041, -122.24606</t>
  </si>
  <si>
    <t>37.17998, -122.24618</t>
  </si>
  <si>
    <t>37.18049, -122.24558</t>
  </si>
  <si>
    <t>37.18087, -122.24625</t>
  </si>
  <si>
    <t>0-10</t>
  </si>
  <si>
    <t>37.18135, -122.24648</t>
  </si>
  <si>
    <t>37.18148, -122.24732</t>
  </si>
  <si>
    <t>37.1835, -122.24684</t>
  </si>
  <si>
    <t>37.18092, -122.24819</t>
  </si>
  <si>
    <t>37.18160, -122.24705</t>
  </si>
  <si>
    <t>37.18148, -122.24753</t>
  </si>
  <si>
    <t>OVSB</t>
  </si>
  <si>
    <t>37.18398, -122.22417</t>
  </si>
  <si>
    <t>37.1846, -122.22571</t>
  </si>
  <si>
    <t>37.18454, -122.2261</t>
  </si>
  <si>
    <t>37.18427, -122.22656</t>
  </si>
  <si>
    <t>37.18404, -122.22634</t>
  </si>
  <si>
    <t>37.18370, -122.23117</t>
  </si>
  <si>
    <t>37.18535, -122.23078</t>
  </si>
  <si>
    <t>37.18385, -122.23061</t>
  </si>
  <si>
    <t>37.1841, -122.2305</t>
  </si>
  <si>
    <t>37.1841, -122.2301</t>
  </si>
  <si>
    <t>37.18386, -122.2291</t>
  </si>
  <si>
    <t>37.18452, -122.22923</t>
  </si>
  <si>
    <t>37.18439, -122.22870</t>
  </si>
  <si>
    <t>37.18382, -122.22855</t>
  </si>
  <si>
    <t>37.18400, -121.22952</t>
  </si>
  <si>
    <t>SUNU</t>
  </si>
  <si>
    <t>37.18398, -122.25668</t>
  </si>
  <si>
    <t>37.18392, -122.25729</t>
  </si>
  <si>
    <t>37.18423, -122.25657</t>
  </si>
  <si>
    <t>37.18452, -122.25765</t>
  </si>
  <si>
    <t>37.18452, -122.25820</t>
  </si>
  <si>
    <t>37.18418, -122.25825</t>
  </si>
  <si>
    <t>37.18381122.25861</t>
  </si>
  <si>
    <t>37.18369, -122.25935</t>
  </si>
  <si>
    <t>37.18324, -122.25946</t>
  </si>
  <si>
    <t>37.18328, -122.25924</t>
  </si>
  <si>
    <t>37.18330, -122.25844</t>
  </si>
  <si>
    <t>37.8323, -122.25799</t>
  </si>
  <si>
    <t>37.18360, -122.25861</t>
  </si>
  <si>
    <t>37.18348, -122.25965</t>
  </si>
  <si>
    <t>37.18384, -122.25816</t>
  </si>
  <si>
    <t>37.18370, -122.25755</t>
  </si>
  <si>
    <t>37.18410, -122.25719</t>
  </si>
  <si>
    <t>JREB</t>
  </si>
  <si>
    <t>37.19495, -122.2345</t>
  </si>
  <si>
    <t>37.19507, -122.23402</t>
  </si>
  <si>
    <t>37.19505, -122.23455</t>
  </si>
  <si>
    <t>37.19473, -122.23489</t>
  </si>
  <si>
    <t>37.19462, -122.23457</t>
  </si>
  <si>
    <t>37.19475, -122.23516</t>
  </si>
  <si>
    <t>37.19553, -122.23611</t>
  </si>
  <si>
    <t>37.19448, -122.23492</t>
  </si>
  <si>
    <t>37.19432, -122.23517</t>
  </si>
  <si>
    <t>37.19410, -122.23454</t>
  </si>
  <si>
    <t>37.19433, -122.23509</t>
  </si>
  <si>
    <t>37.19424, -122.23427</t>
  </si>
  <si>
    <t>37.1947, -122.23409</t>
  </si>
  <si>
    <t>37.19447, -122.23364</t>
  </si>
  <si>
    <t>37.19475, -122.23403</t>
  </si>
  <si>
    <t>37.19485, -122.23326</t>
  </si>
  <si>
    <t>37.19514, -122.23284</t>
  </si>
  <si>
    <t>NERU</t>
  </si>
  <si>
    <t>37.19195, -122.21528</t>
  </si>
  <si>
    <t>37.19218, -122.21540</t>
  </si>
  <si>
    <t>37.19201, -122.21564</t>
  </si>
  <si>
    <t>37.19293, -122.21618</t>
  </si>
  <si>
    <t>37.19325, -122.21602</t>
  </si>
  <si>
    <t>37.19294, -122.21546</t>
  </si>
  <si>
    <t>37.19347, -122.21575</t>
  </si>
  <si>
    <t>37.19267, -122.216489</t>
  </si>
  <si>
    <t>37.19277, -122.21691</t>
  </si>
  <si>
    <t>37.19227, -122.21529</t>
  </si>
  <si>
    <t>37.19176, -122.21565</t>
  </si>
  <si>
    <t>37.19184, -122.21561</t>
  </si>
  <si>
    <t>37.19215, -122.21604</t>
  </si>
  <si>
    <t>37.19180, -122.21651</t>
  </si>
  <si>
    <t>37.19210, -122.21707</t>
  </si>
  <si>
    <t>37.19179, -122.21685</t>
  </si>
  <si>
    <t>Sum TopKill</t>
  </si>
  <si>
    <t>tree_sp</t>
  </si>
  <si>
    <t>top_kill</t>
  </si>
  <si>
    <t>dbh</t>
  </si>
  <si>
    <t>Basal_area</t>
  </si>
  <si>
    <t>bole_char_m</t>
  </si>
  <si>
    <t>tree_height_m</t>
  </si>
  <si>
    <t>mortality</t>
  </si>
  <si>
    <t>green</t>
  </si>
  <si>
    <t>percent_bole_spr</t>
  </si>
  <si>
    <t>Arme</t>
  </si>
  <si>
    <t>Node</t>
  </si>
  <si>
    <t>1.1-10</t>
  </si>
  <si>
    <t>NA</t>
  </si>
  <si>
    <t>Psme</t>
  </si>
  <si>
    <t>Quag</t>
  </si>
  <si>
    <t>Sese</t>
  </si>
  <si>
    <t xml:space="preserve">Heat_load </t>
  </si>
  <si>
    <t>ln(Rad, MJ · cm–2 · yr–1)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</si>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</sst>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8"/>
      <color rgb="FF202124"/>
      <name val="Robot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8093B3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7" fillId="0" borderId="0" xfId="0" applyNumberFormat="1" applyFont="1"/>
    <xf numFmtId="0" fontId="4" fillId="0" borderId="0" xfId="0" applyFont="1" applyAlignment="1">
      <alignment horizontal="right"/>
    </xf>
    <xf numFmtId="16" fontId="7" fillId="0" borderId="0" xfId="0" applyNumberFormat="1" applyFont="1"/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3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0B1-F96A-47A7-9E75-67CDE1520894}">
  <dimension ref="A1:DE171"/>
  <sheetViews>
    <sheetView tabSelected="1" topLeftCell="CO1" workbookViewId="0">
      <pane ySplit="1" topLeftCell="A76" activePane="bottomLeft" state="frozen"/>
      <selection pane="bottomLeft" activeCell="DC111" sqref="DC111"/>
    </sheetView>
  </sheetViews>
  <sheetFormatPr defaultColWidth="12.6640625" defaultRowHeight="15.75" customHeight="1" x14ac:dyDescent="0.3"/>
  <cols>
    <col min="1" max="1" width="10.21875" customWidth="1"/>
    <col min="2" max="2" width="7.6640625" customWidth="1"/>
    <col min="3" max="3" width="18.21875" customWidth="1"/>
    <col min="4" max="4" width="12.109375" customWidth="1"/>
    <col min="5" max="6" width="12.44140625" customWidth="1"/>
    <col min="7" max="7" width="8.6640625" customWidth="1"/>
    <col min="8" max="11" width="7.6640625" customWidth="1"/>
    <col min="12" max="12" width="9.109375" customWidth="1"/>
    <col min="13" max="16" width="7.6640625" customWidth="1"/>
    <col min="17" max="17" width="10.21875" customWidth="1"/>
    <col min="18" max="19" width="12.44140625" customWidth="1"/>
    <col min="20" max="20" width="15.44140625" customWidth="1"/>
    <col min="21" max="39" width="7.6640625" customWidth="1"/>
    <col min="40" max="50" width="10.6640625" customWidth="1"/>
    <col min="51" max="109" width="11.6640625" customWidth="1"/>
  </cols>
  <sheetData>
    <row r="1" spans="1:109" ht="14.2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233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216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6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7">
        <v>0</v>
      </c>
      <c r="CN1" s="7">
        <v>0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7">
        <v>0</v>
      </c>
      <c r="CX1" s="5" t="s">
        <v>96</v>
      </c>
      <c r="CY1" s="5" t="s">
        <v>97</v>
      </c>
      <c r="CZ1" s="5" t="s">
        <v>98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</row>
    <row r="2" spans="1:109" ht="14.25" customHeight="1" thickTop="1" x14ac:dyDescent="0.3">
      <c r="A2" s="3">
        <v>1</v>
      </c>
      <c r="B2" s="8" t="s">
        <v>104</v>
      </c>
      <c r="C2" s="3" t="s">
        <v>105</v>
      </c>
      <c r="D2" s="9">
        <v>44393</v>
      </c>
      <c r="E2" s="3" t="s">
        <v>106</v>
      </c>
      <c r="F2" s="3" t="s">
        <v>107</v>
      </c>
      <c r="G2" s="8">
        <v>0.87536599999999998</v>
      </c>
      <c r="H2" s="3">
        <v>1</v>
      </c>
      <c r="I2" s="3">
        <v>14</v>
      </c>
      <c r="J2" s="3">
        <v>200</v>
      </c>
      <c r="K2" s="3">
        <v>13</v>
      </c>
      <c r="L2" s="8">
        <v>0</v>
      </c>
      <c r="M2" s="8">
        <v>0</v>
      </c>
      <c r="N2" s="10">
        <v>8.1</v>
      </c>
      <c r="O2" s="10">
        <v>0.8</v>
      </c>
      <c r="P2" s="10">
        <v>0</v>
      </c>
      <c r="Q2" s="3">
        <v>86</v>
      </c>
      <c r="R2" s="3">
        <v>87.6</v>
      </c>
      <c r="S2" s="3">
        <f t="shared" ref="S2:S101" si="0">(100-R2)</f>
        <v>12.400000000000006</v>
      </c>
      <c r="T2" s="3">
        <v>52293.2627056044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f t="shared" ref="AA2:AA101" si="1">SUM(U2:Z2)</f>
        <v>0</v>
      </c>
      <c r="AB2" s="3">
        <v>0</v>
      </c>
      <c r="AC2" s="3">
        <v>0</v>
      </c>
      <c r="AD2" s="3">
        <v>4</v>
      </c>
      <c r="AE2" s="3">
        <v>0</v>
      </c>
      <c r="AF2" s="3">
        <f t="shared" ref="AF2:AF101" si="2">SUM(AB2,AC2,AD2,AE2)</f>
        <v>4</v>
      </c>
      <c r="AG2" s="3">
        <v>2</v>
      </c>
      <c r="AH2" s="3">
        <v>0</v>
      </c>
      <c r="AI2" s="3">
        <v>1</v>
      </c>
      <c r="AJ2" s="3">
        <v>0</v>
      </c>
      <c r="AK2" s="3">
        <v>0</v>
      </c>
      <c r="AL2" s="3">
        <f t="shared" ref="AL2:AL101" si="3">SUM(AG2,AH2, AI2, AJ2, AK2)</f>
        <v>3</v>
      </c>
      <c r="AM2" s="3">
        <v>189</v>
      </c>
      <c r="AN2" s="3">
        <v>633</v>
      </c>
      <c r="AO2" s="3">
        <v>0</v>
      </c>
      <c r="AP2" s="3">
        <v>0</v>
      </c>
      <c r="AQ2" s="3">
        <f t="shared" ref="AQ2:AQ101" si="4">SUM(AA2,AF2,AL2,AM2,AN2,AO2,AP2)</f>
        <v>829</v>
      </c>
      <c r="AR2" s="15">
        <v>4</v>
      </c>
      <c r="AS2" s="3">
        <v>4</v>
      </c>
      <c r="AT2" s="3">
        <v>3</v>
      </c>
      <c r="AU2" s="3">
        <v>0</v>
      </c>
      <c r="AV2" s="3">
        <v>0</v>
      </c>
      <c r="AW2" s="3">
        <v>0</v>
      </c>
      <c r="AX2" s="3">
        <f t="shared" ref="AX2:AX101" si="5">SUM(AS2, AT2, AU2, AV2, AW2)</f>
        <v>7</v>
      </c>
      <c r="AY2" s="3">
        <f t="shared" ref="AY2:AY101" si="6">AA2+AX2</f>
        <v>7</v>
      </c>
      <c r="AZ2" s="7">
        <f t="shared" ref="AZ2:AZ101" si="7">SUM(BA2:DE2)</f>
        <v>3.1</v>
      </c>
      <c r="BA2" s="7">
        <v>0</v>
      </c>
      <c r="BB2" s="7">
        <v>1</v>
      </c>
      <c r="BC2" s="7">
        <v>0.1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2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</row>
    <row r="3" spans="1:109" ht="14.25" customHeight="1" x14ac:dyDescent="0.3">
      <c r="A3" s="3">
        <v>2</v>
      </c>
      <c r="B3" s="8" t="s">
        <v>104</v>
      </c>
      <c r="C3" s="3" t="s">
        <v>108</v>
      </c>
      <c r="D3" s="9">
        <v>44384</v>
      </c>
      <c r="E3" s="3" t="s">
        <v>106</v>
      </c>
      <c r="F3" s="3" t="s">
        <v>107</v>
      </c>
      <c r="G3" s="8">
        <v>0.83770100000000003</v>
      </c>
      <c r="H3" s="3">
        <v>1</v>
      </c>
      <c r="I3" s="3">
        <v>14</v>
      </c>
      <c r="J3" s="3">
        <v>263</v>
      </c>
      <c r="K3" s="3">
        <v>29.43</v>
      </c>
      <c r="L3" s="8">
        <v>94.481999999999999</v>
      </c>
      <c r="M3" s="8">
        <v>46.002549999999999</v>
      </c>
      <c r="N3" s="10">
        <v>0</v>
      </c>
      <c r="O3" s="10">
        <v>0.85</v>
      </c>
      <c r="P3" s="10">
        <v>0</v>
      </c>
      <c r="Q3" s="3">
        <v>81</v>
      </c>
      <c r="R3" s="3">
        <v>87.6</v>
      </c>
      <c r="S3" s="3">
        <f t="shared" si="0"/>
        <v>12.400000000000006</v>
      </c>
      <c r="T3" s="3">
        <v>3312.0868869001106</v>
      </c>
      <c r="U3" s="3">
        <v>3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f t="shared" si="1"/>
        <v>4</v>
      </c>
      <c r="AB3" s="3">
        <v>0</v>
      </c>
      <c r="AC3" s="3">
        <v>0</v>
      </c>
      <c r="AD3" s="3">
        <v>5</v>
      </c>
      <c r="AE3" s="3">
        <v>0</v>
      </c>
      <c r="AF3" s="3">
        <f t="shared" si="2"/>
        <v>5</v>
      </c>
      <c r="AG3" s="3">
        <v>4</v>
      </c>
      <c r="AH3" s="3">
        <v>0</v>
      </c>
      <c r="AI3" s="3">
        <v>0</v>
      </c>
      <c r="AJ3" s="3">
        <v>0</v>
      </c>
      <c r="AK3" s="3">
        <v>0</v>
      </c>
      <c r="AL3" s="3">
        <f t="shared" si="3"/>
        <v>4</v>
      </c>
      <c r="AM3" s="3">
        <v>216</v>
      </c>
      <c r="AN3" s="3">
        <v>443</v>
      </c>
      <c r="AO3" s="3">
        <v>0</v>
      </c>
      <c r="AP3" s="3">
        <v>0</v>
      </c>
      <c r="AQ3" s="3">
        <f t="shared" si="4"/>
        <v>672</v>
      </c>
      <c r="AR3" s="16">
        <v>0</v>
      </c>
      <c r="AS3" s="3">
        <v>4</v>
      </c>
      <c r="AT3" s="3">
        <v>0</v>
      </c>
      <c r="AU3" s="3">
        <v>0</v>
      </c>
      <c r="AV3" s="3">
        <v>0</v>
      </c>
      <c r="AW3" s="3">
        <v>0</v>
      </c>
      <c r="AX3" s="3">
        <f t="shared" si="5"/>
        <v>4</v>
      </c>
      <c r="AY3" s="3">
        <f t="shared" si="6"/>
        <v>8</v>
      </c>
      <c r="AZ3" s="7">
        <f t="shared" si="7"/>
        <v>2.2000000000000002</v>
      </c>
      <c r="BA3" s="7">
        <v>0</v>
      </c>
      <c r="BB3" s="7">
        <v>0.5</v>
      </c>
      <c r="BC3" s="7">
        <v>0</v>
      </c>
      <c r="BD3" s="7">
        <v>0.2</v>
      </c>
      <c r="BE3" s="7">
        <v>0.1</v>
      </c>
      <c r="BF3" s="7">
        <v>0</v>
      </c>
      <c r="BG3" s="7">
        <v>0</v>
      </c>
      <c r="BH3" s="7">
        <v>0</v>
      </c>
      <c r="BI3" s="7">
        <v>0</v>
      </c>
      <c r="BJ3" s="7">
        <v>0.1</v>
      </c>
      <c r="BK3" s="7">
        <v>0</v>
      </c>
      <c r="BL3" s="7">
        <v>1</v>
      </c>
      <c r="BM3" s="7">
        <v>0</v>
      </c>
      <c r="BN3" s="7">
        <v>0.1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0.1</v>
      </c>
      <c r="CB3" s="7">
        <v>0.1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</row>
    <row r="4" spans="1:109" ht="14.25" customHeight="1" x14ac:dyDescent="0.3">
      <c r="A4" s="3">
        <v>3</v>
      </c>
      <c r="B4" s="8" t="s">
        <v>104</v>
      </c>
      <c r="C4" s="3" t="s">
        <v>109</v>
      </c>
      <c r="D4" s="11">
        <v>44384</v>
      </c>
      <c r="E4" s="3" t="s">
        <v>106</v>
      </c>
      <c r="F4" s="3" t="s">
        <v>107</v>
      </c>
      <c r="G4" s="8">
        <v>0.98869099999999999</v>
      </c>
      <c r="H4" s="3">
        <v>1</v>
      </c>
      <c r="I4" s="3">
        <v>14</v>
      </c>
      <c r="J4" s="3">
        <v>184</v>
      </c>
      <c r="K4" s="3">
        <v>14.59</v>
      </c>
      <c r="L4" s="8">
        <v>59.028750000000002</v>
      </c>
      <c r="M4" s="8">
        <v>36.444400000000002</v>
      </c>
      <c r="N4" s="10">
        <v>0.95</v>
      </c>
      <c r="O4" s="10">
        <v>7.75</v>
      </c>
      <c r="P4" s="10">
        <v>0</v>
      </c>
      <c r="Q4" s="3">
        <v>80</v>
      </c>
      <c r="R4" s="3">
        <v>87.6</v>
      </c>
      <c r="S4" s="3">
        <f t="shared" si="0"/>
        <v>12.400000000000006</v>
      </c>
      <c r="T4" s="3">
        <v>59786.055432195659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si="1"/>
        <v>0</v>
      </c>
      <c r="AB4" s="3">
        <v>2</v>
      </c>
      <c r="AC4" s="3">
        <v>0</v>
      </c>
      <c r="AD4" s="3">
        <v>8</v>
      </c>
      <c r="AE4" s="3">
        <v>0</v>
      </c>
      <c r="AF4" s="3">
        <f t="shared" si="2"/>
        <v>10</v>
      </c>
      <c r="AG4" s="3">
        <v>0</v>
      </c>
      <c r="AH4" s="3">
        <v>0</v>
      </c>
      <c r="AI4" s="3">
        <v>3</v>
      </c>
      <c r="AJ4" s="3">
        <v>0</v>
      </c>
      <c r="AK4" s="3">
        <v>0</v>
      </c>
      <c r="AL4" s="3">
        <f t="shared" si="3"/>
        <v>3</v>
      </c>
      <c r="AM4" s="3">
        <v>0</v>
      </c>
      <c r="AN4" s="3">
        <v>743</v>
      </c>
      <c r="AO4" s="3">
        <v>0</v>
      </c>
      <c r="AP4" s="3">
        <v>0</v>
      </c>
      <c r="AQ4" s="3">
        <f t="shared" si="4"/>
        <v>756</v>
      </c>
      <c r="AR4" s="16">
        <v>0</v>
      </c>
      <c r="AS4" s="3">
        <v>3</v>
      </c>
      <c r="AT4" s="3">
        <v>0</v>
      </c>
      <c r="AU4" s="3">
        <v>0</v>
      </c>
      <c r="AV4" s="3">
        <v>0</v>
      </c>
      <c r="AW4" s="3">
        <v>0</v>
      </c>
      <c r="AX4" s="3">
        <f t="shared" si="5"/>
        <v>3</v>
      </c>
      <c r="AY4" s="3">
        <f t="shared" si="6"/>
        <v>3</v>
      </c>
      <c r="AZ4" s="7">
        <f t="shared" si="7"/>
        <v>5.4</v>
      </c>
      <c r="BA4" s="7">
        <v>0</v>
      </c>
      <c r="BB4" s="7">
        <v>0.5</v>
      </c>
      <c r="BC4" s="7">
        <v>0.1</v>
      </c>
      <c r="BD4" s="7">
        <v>0.1</v>
      </c>
      <c r="BE4" s="7">
        <v>0</v>
      </c>
      <c r="BF4" s="7">
        <v>0</v>
      </c>
      <c r="BG4" s="7">
        <v>0</v>
      </c>
      <c r="BH4" s="7">
        <v>0</v>
      </c>
      <c r="BI4" s="7">
        <v>0.1</v>
      </c>
      <c r="BJ4" s="7">
        <v>0</v>
      </c>
      <c r="BK4" s="7">
        <v>0.1</v>
      </c>
      <c r="BL4" s="7">
        <v>4</v>
      </c>
      <c r="BM4" s="7">
        <v>0.5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</row>
    <row r="5" spans="1:109" ht="14.25" customHeight="1" x14ac:dyDescent="0.3">
      <c r="A5" s="3">
        <v>5</v>
      </c>
      <c r="B5" s="8" t="s">
        <v>104</v>
      </c>
      <c r="C5" s="3" t="s">
        <v>110</v>
      </c>
      <c r="D5" s="9">
        <v>44393</v>
      </c>
      <c r="E5" s="3" t="s">
        <v>106</v>
      </c>
      <c r="F5" s="3" t="s">
        <v>107</v>
      </c>
      <c r="G5" s="8">
        <v>1.1066260000000001</v>
      </c>
      <c r="H5" s="3">
        <v>1</v>
      </c>
      <c r="I5" s="3">
        <v>14</v>
      </c>
      <c r="J5" s="3">
        <v>246</v>
      </c>
      <c r="K5" s="3">
        <v>27.92</v>
      </c>
      <c r="L5" s="8">
        <v>0</v>
      </c>
      <c r="M5" s="8">
        <v>474.62720000000002</v>
      </c>
      <c r="N5" s="10">
        <v>4.95</v>
      </c>
      <c r="O5" s="10">
        <v>3.55</v>
      </c>
      <c r="P5" s="10">
        <v>0</v>
      </c>
      <c r="Q5" s="3">
        <v>88</v>
      </c>
      <c r="R5" s="3">
        <v>87.6</v>
      </c>
      <c r="S5" s="3">
        <f t="shared" si="0"/>
        <v>12.400000000000006</v>
      </c>
      <c r="T5" s="3">
        <v>57162.856982374724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1"/>
        <v>0</v>
      </c>
      <c r="AB5" s="3">
        <v>3</v>
      </c>
      <c r="AC5" s="3">
        <v>0</v>
      </c>
      <c r="AD5" s="3">
        <v>0</v>
      </c>
      <c r="AE5" s="3">
        <v>518</v>
      </c>
      <c r="AF5" s="3">
        <f t="shared" si="2"/>
        <v>521</v>
      </c>
      <c r="AG5" s="3">
        <v>2</v>
      </c>
      <c r="AH5" s="3">
        <v>0</v>
      </c>
      <c r="AI5" s="3">
        <v>4</v>
      </c>
      <c r="AJ5" s="3">
        <v>0</v>
      </c>
      <c r="AK5" s="3">
        <v>0</v>
      </c>
      <c r="AL5" s="3">
        <f t="shared" si="3"/>
        <v>6</v>
      </c>
      <c r="AM5" s="3">
        <v>117</v>
      </c>
      <c r="AN5" s="3">
        <v>535</v>
      </c>
      <c r="AO5" s="3">
        <v>0</v>
      </c>
      <c r="AP5" s="3">
        <v>0</v>
      </c>
      <c r="AQ5" s="3">
        <f t="shared" si="4"/>
        <v>1179</v>
      </c>
      <c r="AR5" s="16">
        <v>2</v>
      </c>
      <c r="AS5" s="3">
        <v>3</v>
      </c>
      <c r="AT5" s="3">
        <v>2</v>
      </c>
      <c r="AU5" s="3">
        <v>0</v>
      </c>
      <c r="AV5" s="3">
        <v>0</v>
      </c>
      <c r="AW5" s="3">
        <v>0</v>
      </c>
      <c r="AX5" s="3">
        <f t="shared" si="5"/>
        <v>5</v>
      </c>
      <c r="AY5" s="3">
        <f t="shared" si="6"/>
        <v>5</v>
      </c>
      <c r="AZ5" s="7">
        <f t="shared" si="7"/>
        <v>3.2000000000000006</v>
      </c>
      <c r="BA5" s="7">
        <v>0</v>
      </c>
      <c r="BB5" s="7">
        <v>0.5</v>
      </c>
      <c r="BC5" s="7">
        <v>0</v>
      </c>
      <c r="BD5" s="7">
        <v>0</v>
      </c>
      <c r="BE5" s="7">
        <v>0.1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2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0.1</v>
      </c>
      <c r="BT5" s="7">
        <v>0.2</v>
      </c>
      <c r="BU5" s="7">
        <v>0</v>
      </c>
      <c r="BV5" s="7">
        <v>0</v>
      </c>
      <c r="BW5" s="7">
        <v>0.1</v>
      </c>
      <c r="BX5" s="7">
        <v>0.2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</row>
    <row r="6" spans="1:109" ht="14.25" customHeight="1" x14ac:dyDescent="0.3">
      <c r="A6" s="3">
        <v>6</v>
      </c>
      <c r="B6" s="8" t="s">
        <v>104</v>
      </c>
      <c r="C6" s="3" t="s">
        <v>111</v>
      </c>
      <c r="D6" s="9">
        <v>44432</v>
      </c>
      <c r="E6" s="3" t="s">
        <v>106</v>
      </c>
      <c r="F6" s="3" t="s">
        <v>112</v>
      </c>
      <c r="G6" s="8">
        <v>0.98465400000000003</v>
      </c>
      <c r="H6" s="3">
        <v>1</v>
      </c>
      <c r="I6" s="3">
        <v>14</v>
      </c>
      <c r="J6" s="3">
        <v>220</v>
      </c>
      <c r="K6" s="3">
        <v>15.12</v>
      </c>
      <c r="L6" s="8">
        <v>73.799499999999995</v>
      </c>
      <c r="M6" s="8">
        <v>15.4605</v>
      </c>
      <c r="N6" s="10">
        <v>1.25</v>
      </c>
      <c r="O6" s="10">
        <v>9.8000000000000007</v>
      </c>
      <c r="P6" s="10">
        <v>0</v>
      </c>
      <c r="Q6" s="3">
        <v>82</v>
      </c>
      <c r="R6" s="3">
        <v>17.600000000000001</v>
      </c>
      <c r="S6" s="3">
        <f t="shared" si="0"/>
        <v>82.4</v>
      </c>
      <c r="T6" s="3">
        <v>37062.004706911146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1"/>
        <v>0</v>
      </c>
      <c r="AB6" s="3">
        <v>0</v>
      </c>
      <c r="AC6" s="3">
        <v>0</v>
      </c>
      <c r="AD6" s="3">
        <v>0</v>
      </c>
      <c r="AE6" s="3">
        <v>15</v>
      </c>
      <c r="AF6" s="3">
        <f t="shared" si="2"/>
        <v>15</v>
      </c>
      <c r="AG6" s="3">
        <v>6</v>
      </c>
      <c r="AH6" s="3">
        <v>0</v>
      </c>
      <c r="AI6" s="3">
        <v>0</v>
      </c>
      <c r="AJ6" s="3">
        <v>0</v>
      </c>
      <c r="AK6" s="3">
        <v>0</v>
      </c>
      <c r="AL6" s="3">
        <f t="shared" si="3"/>
        <v>6</v>
      </c>
      <c r="AM6" s="3">
        <v>223</v>
      </c>
      <c r="AN6" s="3">
        <v>59</v>
      </c>
      <c r="AO6" s="3">
        <v>0</v>
      </c>
      <c r="AP6" s="3">
        <v>0</v>
      </c>
      <c r="AQ6" s="3">
        <f t="shared" si="4"/>
        <v>303</v>
      </c>
      <c r="AR6" s="16">
        <v>8</v>
      </c>
      <c r="AS6" s="3">
        <v>2</v>
      </c>
      <c r="AT6" s="3">
        <v>7</v>
      </c>
      <c r="AU6" s="3">
        <v>1</v>
      </c>
      <c r="AV6" s="3">
        <v>0</v>
      </c>
      <c r="AW6" s="3">
        <v>0</v>
      </c>
      <c r="AX6" s="3">
        <f t="shared" si="5"/>
        <v>10</v>
      </c>
      <c r="AY6" s="3">
        <f t="shared" si="6"/>
        <v>10</v>
      </c>
      <c r="AZ6" s="7">
        <f t="shared" si="7"/>
        <v>20.7</v>
      </c>
      <c r="BA6" s="7">
        <v>0</v>
      </c>
      <c r="BB6" s="7">
        <v>0.3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0.1</v>
      </c>
      <c r="BI6" s="7">
        <v>0</v>
      </c>
      <c r="BJ6" s="7">
        <v>0</v>
      </c>
      <c r="BK6" s="7">
        <v>0</v>
      </c>
      <c r="BL6" s="7">
        <v>20</v>
      </c>
      <c r="BM6" s="7">
        <v>0</v>
      </c>
      <c r="BN6" s="7">
        <v>0</v>
      </c>
      <c r="BO6" s="7">
        <v>0</v>
      </c>
      <c r="BP6" s="7">
        <v>0</v>
      </c>
      <c r="BQ6" s="7">
        <v>0.2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0.1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</row>
    <row r="7" spans="1:109" ht="14.25" customHeight="1" x14ac:dyDescent="0.3">
      <c r="A7" s="3">
        <v>7</v>
      </c>
      <c r="B7" s="8" t="s">
        <v>104</v>
      </c>
      <c r="C7" s="3" t="s">
        <v>113</v>
      </c>
      <c r="D7" s="9">
        <v>44432</v>
      </c>
      <c r="E7" s="3">
        <v>320</v>
      </c>
      <c r="F7" s="3" t="s">
        <v>112</v>
      </c>
      <c r="G7" s="8">
        <v>0.74480100000000005</v>
      </c>
      <c r="H7" s="3">
        <v>1</v>
      </c>
      <c r="I7" s="3">
        <v>14</v>
      </c>
      <c r="J7" s="3">
        <v>168</v>
      </c>
      <c r="K7" s="3">
        <v>29.43</v>
      </c>
      <c r="L7" s="8">
        <v>0</v>
      </c>
      <c r="M7" s="8">
        <v>30.418800000000001</v>
      </c>
      <c r="N7" s="10">
        <v>3.2</v>
      </c>
      <c r="O7" s="10">
        <v>7.65</v>
      </c>
      <c r="P7" s="10">
        <v>0</v>
      </c>
      <c r="Q7" s="3">
        <v>93</v>
      </c>
      <c r="R7" s="3">
        <v>17.600000000000001</v>
      </c>
      <c r="S7" s="3">
        <f t="shared" si="0"/>
        <v>82.4</v>
      </c>
      <c r="T7" s="3">
        <v>37719.04524846455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f t="shared" si="1"/>
        <v>1</v>
      </c>
      <c r="AB7" s="3">
        <v>0</v>
      </c>
      <c r="AC7" s="3">
        <v>0</v>
      </c>
      <c r="AD7" s="3">
        <v>2595</v>
      </c>
      <c r="AE7" s="3">
        <v>10</v>
      </c>
      <c r="AF7" s="3">
        <f t="shared" si="2"/>
        <v>2605</v>
      </c>
      <c r="AG7" s="3">
        <v>2</v>
      </c>
      <c r="AH7" s="3">
        <v>0</v>
      </c>
      <c r="AI7" s="3">
        <v>1</v>
      </c>
      <c r="AJ7" s="3">
        <v>0</v>
      </c>
      <c r="AK7" s="3">
        <v>0</v>
      </c>
      <c r="AL7" s="3">
        <f t="shared" si="3"/>
        <v>3</v>
      </c>
      <c r="AM7" s="3">
        <v>22</v>
      </c>
      <c r="AN7" s="3">
        <v>253</v>
      </c>
      <c r="AO7" s="3">
        <v>0</v>
      </c>
      <c r="AP7" s="3">
        <v>0</v>
      </c>
      <c r="AQ7" s="3">
        <f t="shared" si="4"/>
        <v>2884</v>
      </c>
      <c r="AR7" s="16">
        <v>2</v>
      </c>
      <c r="AS7" s="3">
        <v>7</v>
      </c>
      <c r="AT7" s="3">
        <v>1</v>
      </c>
      <c r="AU7" s="3">
        <v>1</v>
      </c>
      <c r="AV7" s="3">
        <v>0</v>
      </c>
      <c r="AW7" s="3">
        <v>0</v>
      </c>
      <c r="AX7" s="3">
        <f t="shared" si="5"/>
        <v>9</v>
      </c>
      <c r="AY7" s="3">
        <f t="shared" si="6"/>
        <v>10</v>
      </c>
      <c r="AZ7" s="7">
        <f t="shared" si="7"/>
        <v>2.1</v>
      </c>
      <c r="BA7" s="7">
        <v>0.1</v>
      </c>
      <c r="BB7" s="7">
        <v>0.3</v>
      </c>
      <c r="BC7" s="7">
        <v>0.1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0.1</v>
      </c>
      <c r="BL7" s="7">
        <v>1.5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</row>
    <row r="8" spans="1:109" ht="14.25" customHeight="1" x14ac:dyDescent="0.3">
      <c r="A8" s="3">
        <v>8</v>
      </c>
      <c r="B8" s="8" t="s">
        <v>104</v>
      </c>
      <c r="C8" s="3" t="s">
        <v>114</v>
      </c>
      <c r="D8" s="9">
        <v>44432</v>
      </c>
      <c r="E8" s="3">
        <v>340</v>
      </c>
      <c r="F8" s="3" t="s">
        <v>112</v>
      </c>
      <c r="G8" s="8">
        <v>0.79220800000000002</v>
      </c>
      <c r="H8" s="3">
        <v>1</v>
      </c>
      <c r="I8" s="3">
        <v>14</v>
      </c>
      <c r="J8" s="3">
        <v>256</v>
      </c>
      <c r="K8" s="3">
        <v>20.89</v>
      </c>
      <c r="L8" s="8">
        <v>20.71735</v>
      </c>
      <c r="M8" s="8">
        <v>0</v>
      </c>
      <c r="N8" s="10">
        <v>0</v>
      </c>
      <c r="O8" s="10">
        <v>6.45</v>
      </c>
      <c r="P8" s="10">
        <v>0</v>
      </c>
      <c r="Q8" s="3">
        <v>77</v>
      </c>
      <c r="R8" s="3">
        <v>17.600000000000001</v>
      </c>
      <c r="S8" s="3">
        <f t="shared" si="0"/>
        <v>82.4</v>
      </c>
      <c r="T8" s="3">
        <v>85596.870165283181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f t="shared" si="1"/>
        <v>2</v>
      </c>
      <c r="AB8" s="3">
        <v>0</v>
      </c>
      <c r="AC8" s="3">
        <v>0</v>
      </c>
      <c r="AD8" s="3">
        <v>185</v>
      </c>
      <c r="AE8" s="3">
        <v>0</v>
      </c>
      <c r="AF8" s="3">
        <f t="shared" si="2"/>
        <v>185</v>
      </c>
      <c r="AG8" s="3">
        <v>7</v>
      </c>
      <c r="AH8" s="3">
        <v>0</v>
      </c>
      <c r="AI8" s="3">
        <v>1</v>
      </c>
      <c r="AJ8" s="3">
        <v>0</v>
      </c>
      <c r="AK8" s="3">
        <v>0</v>
      </c>
      <c r="AL8" s="3">
        <f t="shared" si="3"/>
        <v>8</v>
      </c>
      <c r="AM8" s="3">
        <v>103</v>
      </c>
      <c r="AN8" s="3">
        <v>706</v>
      </c>
      <c r="AO8" s="3">
        <v>0</v>
      </c>
      <c r="AP8" s="3">
        <v>0</v>
      </c>
      <c r="AQ8" s="3">
        <f t="shared" si="4"/>
        <v>1004</v>
      </c>
      <c r="AR8" s="16">
        <v>4</v>
      </c>
      <c r="AS8" s="3">
        <v>7</v>
      </c>
      <c r="AT8" s="3">
        <v>2</v>
      </c>
      <c r="AU8" s="3">
        <v>0</v>
      </c>
      <c r="AV8" s="3">
        <v>0</v>
      </c>
      <c r="AW8" s="3">
        <v>0</v>
      </c>
      <c r="AX8" s="3">
        <f t="shared" si="5"/>
        <v>9</v>
      </c>
      <c r="AY8" s="3">
        <f t="shared" si="6"/>
        <v>11</v>
      </c>
      <c r="AZ8" s="7">
        <f t="shared" si="7"/>
        <v>2.2000000000000002</v>
      </c>
      <c r="BA8" s="7">
        <v>0</v>
      </c>
      <c r="BB8" s="7">
        <v>0.3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0.1</v>
      </c>
      <c r="BJ8" s="7">
        <v>0</v>
      </c>
      <c r="BK8" s="7">
        <v>0</v>
      </c>
      <c r="BL8" s="7">
        <v>1</v>
      </c>
      <c r="BM8" s="7">
        <v>0</v>
      </c>
      <c r="BN8" s="7">
        <v>0</v>
      </c>
      <c r="BO8" s="7">
        <v>0</v>
      </c>
      <c r="BP8" s="7">
        <v>0</v>
      </c>
      <c r="BQ8" s="7">
        <v>0.3</v>
      </c>
      <c r="BR8" s="7">
        <v>0</v>
      </c>
      <c r="BS8" s="7">
        <v>0</v>
      </c>
      <c r="BT8" s="7">
        <v>0.1</v>
      </c>
      <c r="BU8" s="7">
        <v>0.1</v>
      </c>
      <c r="BV8" s="7">
        <v>0.1</v>
      </c>
      <c r="BW8" s="7">
        <v>0</v>
      </c>
      <c r="BX8" s="7">
        <v>0</v>
      </c>
      <c r="BY8" s="7">
        <v>0.1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0.1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</row>
    <row r="9" spans="1:109" ht="14.25" customHeight="1" x14ac:dyDescent="0.3">
      <c r="A9" s="3">
        <v>9</v>
      </c>
      <c r="B9" s="8" t="s">
        <v>104</v>
      </c>
      <c r="C9" s="3" t="s">
        <v>115</v>
      </c>
      <c r="D9" s="9">
        <v>44400</v>
      </c>
      <c r="E9" s="3" t="s">
        <v>106</v>
      </c>
      <c r="F9" s="3" t="s">
        <v>112</v>
      </c>
      <c r="G9" s="8">
        <v>0.93012099999999998</v>
      </c>
      <c r="H9" s="3">
        <v>1</v>
      </c>
      <c r="I9" s="3">
        <v>14</v>
      </c>
      <c r="J9" s="3">
        <v>260</v>
      </c>
      <c r="K9" s="3">
        <v>15.12</v>
      </c>
      <c r="L9" s="8">
        <v>23.412050000000001</v>
      </c>
      <c r="M9" s="8">
        <v>66.8245</v>
      </c>
      <c r="N9" s="10">
        <v>15.4</v>
      </c>
      <c r="O9" s="10">
        <v>7.05</v>
      </c>
      <c r="P9" s="10">
        <v>0</v>
      </c>
      <c r="Q9" s="3">
        <v>84</v>
      </c>
      <c r="R9" s="3">
        <v>17.600000000000001</v>
      </c>
      <c r="S9" s="3">
        <f t="shared" si="0"/>
        <v>82.4</v>
      </c>
      <c r="T9" s="3">
        <v>69055.882189308351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1"/>
        <v>0</v>
      </c>
      <c r="AB9" s="3">
        <v>0</v>
      </c>
      <c r="AC9" s="3">
        <v>0</v>
      </c>
      <c r="AD9" s="3">
        <v>4505</v>
      </c>
      <c r="AE9" s="3">
        <v>0</v>
      </c>
      <c r="AF9" s="3">
        <f t="shared" si="2"/>
        <v>4505</v>
      </c>
      <c r="AG9" s="3">
        <v>2</v>
      </c>
      <c r="AH9" s="3">
        <v>0</v>
      </c>
      <c r="AI9" s="3">
        <v>4</v>
      </c>
      <c r="AJ9" s="3">
        <v>0</v>
      </c>
      <c r="AK9" s="3">
        <v>0</v>
      </c>
      <c r="AL9" s="3">
        <f t="shared" si="3"/>
        <v>6</v>
      </c>
      <c r="AM9" s="3">
        <v>335</v>
      </c>
      <c r="AN9" s="3">
        <v>129</v>
      </c>
      <c r="AO9" s="3">
        <v>0</v>
      </c>
      <c r="AP9" s="3">
        <v>0</v>
      </c>
      <c r="AQ9" s="3">
        <f t="shared" si="4"/>
        <v>4975</v>
      </c>
      <c r="AR9" s="16">
        <v>4</v>
      </c>
      <c r="AS9" s="3">
        <v>3</v>
      </c>
      <c r="AT9" s="3">
        <v>4</v>
      </c>
      <c r="AU9" s="3">
        <v>1</v>
      </c>
      <c r="AV9" s="3">
        <v>0</v>
      </c>
      <c r="AW9" s="3">
        <v>0</v>
      </c>
      <c r="AX9" s="3">
        <f t="shared" si="5"/>
        <v>8</v>
      </c>
      <c r="AY9" s="3">
        <f t="shared" si="6"/>
        <v>8</v>
      </c>
      <c r="AZ9" s="7">
        <f t="shared" si="7"/>
        <v>2.1</v>
      </c>
      <c r="BA9" s="7">
        <v>0</v>
      </c>
      <c r="BB9" s="7">
        <v>1.5</v>
      </c>
      <c r="BC9" s="7">
        <v>0.1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0.3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0.2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</row>
    <row r="10" spans="1:109" ht="14.25" customHeight="1" x14ac:dyDescent="0.3">
      <c r="A10" s="3">
        <v>10</v>
      </c>
      <c r="B10" s="8" t="s">
        <v>104</v>
      </c>
      <c r="C10" s="3" t="s">
        <v>116</v>
      </c>
      <c r="D10" s="9">
        <v>44400</v>
      </c>
      <c r="E10" s="3" t="s">
        <v>106</v>
      </c>
      <c r="F10" s="3" t="s">
        <v>117</v>
      </c>
      <c r="G10" s="8">
        <v>0.75264399999999998</v>
      </c>
      <c r="H10" s="3">
        <v>1</v>
      </c>
      <c r="I10" s="3">
        <v>14</v>
      </c>
      <c r="J10" s="3">
        <v>280</v>
      </c>
      <c r="K10" s="3">
        <v>27.54</v>
      </c>
      <c r="L10" s="8">
        <v>38.892699999999998</v>
      </c>
      <c r="M10" s="8">
        <v>0</v>
      </c>
      <c r="N10" s="10">
        <v>0.5</v>
      </c>
      <c r="O10" s="10">
        <v>4.1500000000000004</v>
      </c>
      <c r="P10" s="10">
        <v>0</v>
      </c>
      <c r="Q10" s="3">
        <v>97</v>
      </c>
      <c r="R10" s="3">
        <v>37.6</v>
      </c>
      <c r="S10" s="3">
        <f t="shared" si="0"/>
        <v>62.4</v>
      </c>
      <c r="T10" s="3">
        <v>10895.396751822933</v>
      </c>
      <c r="U10" s="3">
        <v>2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f t="shared" si="1"/>
        <v>3</v>
      </c>
      <c r="AB10" s="3">
        <v>0</v>
      </c>
      <c r="AC10" s="3">
        <v>0</v>
      </c>
      <c r="AD10" s="3">
        <v>1692</v>
      </c>
      <c r="AE10" s="3">
        <v>0</v>
      </c>
      <c r="AF10" s="3">
        <f t="shared" si="2"/>
        <v>1692</v>
      </c>
      <c r="AG10" s="3">
        <v>4</v>
      </c>
      <c r="AH10" s="3">
        <v>0</v>
      </c>
      <c r="AI10" s="3">
        <v>7</v>
      </c>
      <c r="AJ10" s="3">
        <v>0</v>
      </c>
      <c r="AK10" s="3">
        <v>0</v>
      </c>
      <c r="AL10" s="3">
        <f t="shared" si="3"/>
        <v>11</v>
      </c>
      <c r="AM10" s="3">
        <v>279</v>
      </c>
      <c r="AN10" s="3">
        <v>74</v>
      </c>
      <c r="AO10" s="3">
        <v>0</v>
      </c>
      <c r="AP10" s="3">
        <v>0</v>
      </c>
      <c r="AQ10" s="3">
        <f t="shared" si="4"/>
        <v>2059</v>
      </c>
      <c r="AR10" s="16">
        <v>2</v>
      </c>
      <c r="AS10" s="3">
        <v>2</v>
      </c>
      <c r="AT10" s="3">
        <v>2</v>
      </c>
      <c r="AU10" s="3">
        <v>0</v>
      </c>
      <c r="AV10" s="3">
        <v>0</v>
      </c>
      <c r="AW10" s="3">
        <v>0</v>
      </c>
      <c r="AX10" s="3">
        <f t="shared" si="5"/>
        <v>4</v>
      </c>
      <c r="AY10" s="3">
        <f t="shared" si="6"/>
        <v>7</v>
      </c>
      <c r="AZ10" s="7">
        <f t="shared" si="7"/>
        <v>2.3000000000000003</v>
      </c>
      <c r="BA10" s="7">
        <v>0</v>
      </c>
      <c r="BB10" s="7">
        <v>2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0.1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0.2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</row>
    <row r="11" spans="1:109" ht="14.25" customHeight="1" x14ac:dyDescent="0.3">
      <c r="A11" s="12">
        <v>11</v>
      </c>
      <c r="B11" s="8" t="s">
        <v>104</v>
      </c>
      <c r="C11" s="3" t="s">
        <v>118</v>
      </c>
      <c r="D11" s="9">
        <v>44400</v>
      </c>
      <c r="E11" s="3" t="s">
        <v>106</v>
      </c>
      <c r="F11" s="3" t="s">
        <v>119</v>
      </c>
      <c r="G11" s="8">
        <v>0.50504800000000005</v>
      </c>
      <c r="H11" s="3">
        <v>1</v>
      </c>
      <c r="I11" s="3">
        <v>14</v>
      </c>
      <c r="J11" s="3">
        <v>306</v>
      </c>
      <c r="K11" s="3">
        <v>67.959999999999994</v>
      </c>
      <c r="L11" s="8">
        <v>0</v>
      </c>
      <c r="M11" s="8">
        <v>636.91489999999999</v>
      </c>
      <c r="N11" s="10">
        <v>0</v>
      </c>
      <c r="O11" s="10">
        <v>6.75</v>
      </c>
      <c r="P11" s="10">
        <v>0</v>
      </c>
      <c r="Q11" s="3">
        <v>78</v>
      </c>
      <c r="R11" s="3">
        <v>62.6</v>
      </c>
      <c r="S11" s="3">
        <f t="shared" si="0"/>
        <v>37.4</v>
      </c>
      <c r="T11" s="3">
        <v>39549.282150574523</v>
      </c>
      <c r="U11" s="3">
        <v>6</v>
      </c>
      <c r="V11" s="3">
        <v>5</v>
      </c>
      <c r="W11" s="3">
        <v>0</v>
      </c>
      <c r="X11" s="3">
        <v>0</v>
      </c>
      <c r="Y11" s="3">
        <v>0</v>
      </c>
      <c r="Z11" s="3">
        <v>0</v>
      </c>
      <c r="AA11" s="3">
        <f t="shared" si="1"/>
        <v>11</v>
      </c>
      <c r="AB11" s="3">
        <v>4</v>
      </c>
      <c r="AC11" s="3">
        <v>0</v>
      </c>
      <c r="AD11" s="3">
        <v>98</v>
      </c>
      <c r="AE11" s="3">
        <v>0</v>
      </c>
      <c r="AF11" s="3">
        <f t="shared" si="2"/>
        <v>102</v>
      </c>
      <c r="AG11" s="3">
        <v>22</v>
      </c>
      <c r="AH11" s="3">
        <v>0</v>
      </c>
      <c r="AI11" s="3">
        <v>2</v>
      </c>
      <c r="AJ11" s="3">
        <v>0</v>
      </c>
      <c r="AK11" s="3">
        <v>0</v>
      </c>
      <c r="AL11" s="3">
        <f t="shared" si="3"/>
        <v>24</v>
      </c>
      <c r="AM11" s="3">
        <v>336</v>
      </c>
      <c r="AN11" s="3">
        <v>255</v>
      </c>
      <c r="AO11" s="3">
        <v>0</v>
      </c>
      <c r="AP11" s="3">
        <v>0</v>
      </c>
      <c r="AQ11" s="3">
        <f t="shared" si="4"/>
        <v>728</v>
      </c>
      <c r="AR11" s="16">
        <v>1</v>
      </c>
      <c r="AS11" s="3">
        <v>2</v>
      </c>
      <c r="AT11" s="3">
        <v>1</v>
      </c>
      <c r="AU11" s="3">
        <v>0</v>
      </c>
      <c r="AV11" s="3">
        <v>0</v>
      </c>
      <c r="AW11" s="3">
        <v>0</v>
      </c>
      <c r="AX11" s="3">
        <f t="shared" si="5"/>
        <v>3</v>
      </c>
      <c r="AY11" s="3">
        <f t="shared" si="6"/>
        <v>14</v>
      </c>
      <c r="AZ11" s="7">
        <f t="shared" si="7"/>
        <v>12.2</v>
      </c>
      <c r="BA11" s="7">
        <v>0</v>
      </c>
      <c r="BB11" s="7">
        <v>1.5</v>
      </c>
      <c r="BC11" s="7">
        <v>0</v>
      </c>
      <c r="BD11" s="7">
        <v>1.5</v>
      </c>
      <c r="BE11" s="7">
        <v>0.1</v>
      </c>
      <c r="BF11" s="7">
        <v>0</v>
      </c>
      <c r="BG11" s="7">
        <v>0</v>
      </c>
      <c r="BH11" s="7">
        <v>0.1</v>
      </c>
      <c r="BI11" s="7">
        <v>0.5</v>
      </c>
      <c r="BJ11" s="7">
        <v>0.1</v>
      </c>
      <c r="BK11" s="7">
        <v>0</v>
      </c>
      <c r="BL11" s="7">
        <v>8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0.1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0.1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0.2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</row>
    <row r="12" spans="1:109" ht="14.25" customHeight="1" x14ac:dyDescent="0.3">
      <c r="A12" s="12">
        <v>12</v>
      </c>
      <c r="B12" s="8" t="s">
        <v>104</v>
      </c>
      <c r="C12" s="3" t="s">
        <v>120</v>
      </c>
      <c r="D12" s="9">
        <v>44488</v>
      </c>
      <c r="E12" s="3">
        <v>262</v>
      </c>
      <c r="F12" s="3" t="s">
        <v>107</v>
      </c>
      <c r="G12" s="8">
        <v>0.75472300000000003</v>
      </c>
      <c r="H12" s="3">
        <v>1</v>
      </c>
      <c r="I12" s="3">
        <v>14</v>
      </c>
      <c r="J12" s="3">
        <v>250</v>
      </c>
      <c r="K12" s="3">
        <v>31.91</v>
      </c>
      <c r="L12" s="8">
        <v>0</v>
      </c>
      <c r="M12" s="8">
        <v>453.61540000000002</v>
      </c>
      <c r="N12" s="10">
        <v>1.35</v>
      </c>
      <c r="O12" s="10">
        <v>3.05</v>
      </c>
      <c r="P12" s="10">
        <v>0</v>
      </c>
      <c r="Q12" s="3">
        <v>78</v>
      </c>
      <c r="R12" s="3">
        <v>87.6</v>
      </c>
      <c r="S12" s="3">
        <f t="shared" si="0"/>
        <v>12.400000000000006</v>
      </c>
      <c r="T12" s="3">
        <v>87084.704884078412</v>
      </c>
      <c r="U12" s="3">
        <v>1</v>
      </c>
      <c r="V12" s="3">
        <v>0</v>
      </c>
      <c r="W12" s="3">
        <v>0</v>
      </c>
      <c r="X12" s="3">
        <v>0</v>
      </c>
      <c r="Y12" s="3">
        <v>3</v>
      </c>
      <c r="Z12" s="3">
        <v>0</v>
      </c>
      <c r="AA12" s="3">
        <f t="shared" si="1"/>
        <v>4</v>
      </c>
      <c r="AB12" s="3">
        <v>0</v>
      </c>
      <c r="AC12" s="3">
        <v>0</v>
      </c>
      <c r="AD12" s="3">
        <v>50</v>
      </c>
      <c r="AE12" s="3">
        <v>3</v>
      </c>
      <c r="AF12" s="3">
        <f t="shared" si="2"/>
        <v>53</v>
      </c>
      <c r="AG12" s="3">
        <v>9</v>
      </c>
      <c r="AH12" s="3">
        <v>0</v>
      </c>
      <c r="AI12" s="3">
        <v>0</v>
      </c>
      <c r="AJ12" s="3">
        <v>0</v>
      </c>
      <c r="AK12" s="3">
        <v>0</v>
      </c>
      <c r="AL12" s="3">
        <f t="shared" si="3"/>
        <v>9</v>
      </c>
      <c r="AM12" s="3">
        <v>82</v>
      </c>
      <c r="AN12" s="3">
        <v>508</v>
      </c>
      <c r="AO12" s="3">
        <v>0</v>
      </c>
      <c r="AP12" s="3">
        <v>0</v>
      </c>
      <c r="AQ12" s="3">
        <f t="shared" si="4"/>
        <v>656</v>
      </c>
      <c r="AR12" s="16">
        <v>2</v>
      </c>
      <c r="AS12" s="3">
        <v>5</v>
      </c>
      <c r="AT12" s="3">
        <v>1</v>
      </c>
      <c r="AU12" s="3">
        <v>0</v>
      </c>
      <c r="AV12" s="3">
        <v>0</v>
      </c>
      <c r="AW12" s="3">
        <v>0</v>
      </c>
      <c r="AX12" s="3">
        <f t="shared" si="5"/>
        <v>6</v>
      </c>
      <c r="AY12" s="3">
        <f t="shared" si="6"/>
        <v>10</v>
      </c>
      <c r="AZ12" s="7">
        <f t="shared" si="7"/>
        <v>3.4000000000000004</v>
      </c>
      <c r="BA12" s="7">
        <v>0</v>
      </c>
      <c r="BB12" s="7">
        <v>0.1</v>
      </c>
      <c r="BC12" s="7">
        <v>0.1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3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0.2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</row>
    <row r="13" spans="1:109" ht="14.25" customHeight="1" x14ac:dyDescent="0.3">
      <c r="A13" s="3">
        <v>13</v>
      </c>
      <c r="B13" s="8" t="s">
        <v>104</v>
      </c>
      <c r="C13" s="3" t="s">
        <v>121</v>
      </c>
      <c r="D13" s="9">
        <v>44400</v>
      </c>
      <c r="E13" s="3" t="s">
        <v>106</v>
      </c>
      <c r="F13" s="3" t="s">
        <v>119</v>
      </c>
      <c r="G13" s="8">
        <v>0.82746600000000003</v>
      </c>
      <c r="H13" s="3">
        <v>1</v>
      </c>
      <c r="I13" s="3">
        <v>14</v>
      </c>
      <c r="J13" s="3">
        <v>320</v>
      </c>
      <c r="K13" s="3">
        <v>66.94</v>
      </c>
      <c r="L13" s="8">
        <v>0</v>
      </c>
      <c r="M13" s="8">
        <v>0</v>
      </c>
      <c r="N13" s="10">
        <v>0</v>
      </c>
      <c r="O13" s="10">
        <v>3.6</v>
      </c>
      <c r="P13" s="10">
        <v>0</v>
      </c>
      <c r="Q13" s="3">
        <v>85</v>
      </c>
      <c r="R13" s="3">
        <v>62.6</v>
      </c>
      <c r="S13" s="3">
        <f t="shared" si="0"/>
        <v>37.4</v>
      </c>
      <c r="T13" s="3">
        <v>32355.160637560035</v>
      </c>
      <c r="U13" s="3">
        <v>7</v>
      </c>
      <c r="V13" s="3">
        <v>3</v>
      </c>
      <c r="W13" s="3">
        <v>0</v>
      </c>
      <c r="X13" s="3">
        <v>0</v>
      </c>
      <c r="Y13" s="3">
        <v>0</v>
      </c>
      <c r="Z13" s="3">
        <v>0</v>
      </c>
      <c r="AA13" s="3">
        <f t="shared" si="1"/>
        <v>10</v>
      </c>
      <c r="AB13" s="3">
        <v>0</v>
      </c>
      <c r="AC13" s="3">
        <v>0</v>
      </c>
      <c r="AD13" s="3">
        <v>4</v>
      </c>
      <c r="AE13" s="3">
        <v>0</v>
      </c>
      <c r="AF13" s="3">
        <f t="shared" si="2"/>
        <v>4</v>
      </c>
      <c r="AG13" s="3">
        <v>17</v>
      </c>
      <c r="AH13" s="3">
        <v>0</v>
      </c>
      <c r="AI13" s="3">
        <v>2</v>
      </c>
      <c r="AJ13" s="3">
        <v>0</v>
      </c>
      <c r="AK13" s="3">
        <v>0</v>
      </c>
      <c r="AL13" s="3">
        <f t="shared" si="3"/>
        <v>19</v>
      </c>
      <c r="AM13" s="3">
        <v>620</v>
      </c>
      <c r="AN13" s="3">
        <v>72</v>
      </c>
      <c r="AO13" s="3">
        <v>0</v>
      </c>
      <c r="AP13" s="3">
        <v>0</v>
      </c>
      <c r="AQ13" s="3">
        <f t="shared" si="4"/>
        <v>725</v>
      </c>
      <c r="AR13" s="16">
        <v>5</v>
      </c>
      <c r="AS13" s="3">
        <v>1</v>
      </c>
      <c r="AT13" s="3">
        <v>5</v>
      </c>
      <c r="AU13" s="3">
        <v>0</v>
      </c>
      <c r="AV13" s="3">
        <v>0</v>
      </c>
      <c r="AW13" s="3">
        <v>0</v>
      </c>
      <c r="AX13" s="3">
        <f t="shared" si="5"/>
        <v>6</v>
      </c>
      <c r="AY13" s="3">
        <f t="shared" si="6"/>
        <v>16</v>
      </c>
      <c r="AZ13" s="7">
        <f t="shared" si="7"/>
        <v>10.899999999999999</v>
      </c>
      <c r="BA13" s="7">
        <v>0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0.1</v>
      </c>
      <c r="BI13" s="7">
        <v>1.5</v>
      </c>
      <c r="BJ13" s="7">
        <v>0.1</v>
      </c>
      <c r="BK13" s="7">
        <v>0</v>
      </c>
      <c r="BL13" s="7">
        <v>8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0.1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0.1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</row>
    <row r="14" spans="1:109" ht="14.25" customHeight="1" x14ac:dyDescent="0.3">
      <c r="A14" s="12">
        <v>15</v>
      </c>
      <c r="B14" s="8" t="s">
        <v>104</v>
      </c>
      <c r="C14" s="3" t="s">
        <v>122</v>
      </c>
      <c r="D14" s="9">
        <v>44488</v>
      </c>
      <c r="E14" s="3">
        <v>308</v>
      </c>
      <c r="F14" s="3" t="s">
        <v>107</v>
      </c>
      <c r="G14" s="8">
        <v>0.75518300000000005</v>
      </c>
      <c r="H14" s="3">
        <v>1</v>
      </c>
      <c r="I14" s="3">
        <v>14</v>
      </c>
      <c r="J14" s="3">
        <v>200</v>
      </c>
      <c r="K14" s="3">
        <v>40.4</v>
      </c>
      <c r="L14" s="8">
        <v>66.304500000000004</v>
      </c>
      <c r="M14" s="8">
        <v>0</v>
      </c>
      <c r="N14" s="10">
        <v>13.65</v>
      </c>
      <c r="O14" s="10">
        <v>1.5</v>
      </c>
      <c r="P14" s="10">
        <v>0</v>
      </c>
      <c r="Q14" s="3">
        <v>83</v>
      </c>
      <c r="R14" s="3">
        <v>87.6</v>
      </c>
      <c r="S14" s="3">
        <f t="shared" si="0"/>
        <v>12.400000000000006</v>
      </c>
      <c r="T14" s="3">
        <v>66137.004892913174</v>
      </c>
      <c r="U14" s="3">
        <v>4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1"/>
        <v>4</v>
      </c>
      <c r="AB14" s="3">
        <v>0</v>
      </c>
      <c r="AC14" s="3">
        <v>0</v>
      </c>
      <c r="AD14" s="3">
        <v>0</v>
      </c>
      <c r="AE14" s="3">
        <v>0</v>
      </c>
      <c r="AF14" s="3">
        <f t="shared" si="2"/>
        <v>0</v>
      </c>
      <c r="AG14" s="3">
        <v>5</v>
      </c>
      <c r="AH14" s="3">
        <v>0</v>
      </c>
      <c r="AI14" s="3">
        <v>1</v>
      </c>
      <c r="AJ14" s="3">
        <v>0</v>
      </c>
      <c r="AK14" s="3">
        <v>0</v>
      </c>
      <c r="AL14" s="3">
        <f t="shared" si="3"/>
        <v>6</v>
      </c>
      <c r="AM14" s="3">
        <v>214</v>
      </c>
      <c r="AN14" s="3">
        <v>483</v>
      </c>
      <c r="AO14" s="3">
        <v>0</v>
      </c>
      <c r="AP14" s="3">
        <v>0</v>
      </c>
      <c r="AQ14" s="3">
        <f t="shared" si="4"/>
        <v>707</v>
      </c>
      <c r="AR14" s="16">
        <v>13</v>
      </c>
      <c r="AS14" s="3">
        <v>7</v>
      </c>
      <c r="AT14" s="3">
        <v>5</v>
      </c>
      <c r="AU14" s="3">
        <v>4</v>
      </c>
      <c r="AV14" s="3">
        <v>0</v>
      </c>
      <c r="AW14" s="3">
        <v>0</v>
      </c>
      <c r="AX14" s="3">
        <f t="shared" si="5"/>
        <v>16</v>
      </c>
      <c r="AY14" s="3">
        <f t="shared" si="6"/>
        <v>20</v>
      </c>
      <c r="AZ14" s="7">
        <f t="shared" si="7"/>
        <v>44.2</v>
      </c>
      <c r="BA14" s="7">
        <v>0</v>
      </c>
      <c r="BB14" s="7">
        <v>40</v>
      </c>
      <c r="BC14" s="7">
        <v>0</v>
      </c>
      <c r="BD14" s="7">
        <v>0</v>
      </c>
      <c r="BE14" s="7">
        <v>0</v>
      </c>
      <c r="BF14" s="7">
        <v>0.1</v>
      </c>
      <c r="BG14" s="7">
        <v>0</v>
      </c>
      <c r="BH14" s="7">
        <v>0</v>
      </c>
      <c r="BI14" s="7">
        <v>0.1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2.5</v>
      </c>
      <c r="BR14" s="7">
        <v>0</v>
      </c>
      <c r="BS14" s="7">
        <v>0</v>
      </c>
      <c r="BT14" s="7">
        <v>1.5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</row>
    <row r="15" spans="1:109" ht="14.25" customHeight="1" x14ac:dyDescent="0.3">
      <c r="A15" s="3">
        <v>16</v>
      </c>
      <c r="B15" s="8" t="s">
        <v>104</v>
      </c>
      <c r="C15" s="3" t="s">
        <v>123</v>
      </c>
      <c r="D15" s="9">
        <v>44458</v>
      </c>
      <c r="E15" s="3">
        <v>317</v>
      </c>
      <c r="F15" s="3" t="s">
        <v>117</v>
      </c>
      <c r="G15" s="8">
        <v>0.87904599999999999</v>
      </c>
      <c r="H15" s="3">
        <v>1</v>
      </c>
      <c r="I15" s="3">
        <v>14</v>
      </c>
      <c r="J15" s="3">
        <v>260</v>
      </c>
      <c r="K15" s="3">
        <v>50.51</v>
      </c>
      <c r="L15" s="8">
        <v>0</v>
      </c>
      <c r="M15" s="8">
        <v>0</v>
      </c>
      <c r="N15" s="10">
        <v>0</v>
      </c>
      <c r="O15" s="10">
        <v>3.15</v>
      </c>
      <c r="P15" s="10">
        <v>0</v>
      </c>
      <c r="Q15" s="3">
        <v>91</v>
      </c>
      <c r="R15" s="3">
        <v>37.6</v>
      </c>
      <c r="S15" s="3">
        <f t="shared" si="0"/>
        <v>62.4</v>
      </c>
      <c r="T15" s="3">
        <v>69194.292907643889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1"/>
        <v>0</v>
      </c>
      <c r="AB15" s="3">
        <v>0</v>
      </c>
      <c r="AC15" s="3">
        <v>0</v>
      </c>
      <c r="AD15" s="3">
        <v>1</v>
      </c>
      <c r="AE15" s="3">
        <v>0</v>
      </c>
      <c r="AF15" s="3">
        <f t="shared" si="2"/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3"/>
        <v>0</v>
      </c>
      <c r="AM15" s="3">
        <v>204</v>
      </c>
      <c r="AN15" s="3">
        <v>322</v>
      </c>
      <c r="AO15" s="3">
        <v>0</v>
      </c>
      <c r="AP15" s="3">
        <v>0</v>
      </c>
      <c r="AQ15" s="3">
        <f t="shared" si="4"/>
        <v>527</v>
      </c>
      <c r="AR15" s="16">
        <v>6</v>
      </c>
      <c r="AS15" s="3">
        <v>4</v>
      </c>
      <c r="AT15" s="3">
        <v>6</v>
      </c>
      <c r="AU15" s="3">
        <v>0</v>
      </c>
      <c r="AV15" s="3">
        <v>0</v>
      </c>
      <c r="AW15" s="3">
        <v>0</v>
      </c>
      <c r="AX15" s="3">
        <f t="shared" si="5"/>
        <v>10</v>
      </c>
      <c r="AY15" s="3">
        <f t="shared" si="6"/>
        <v>10</v>
      </c>
      <c r="AZ15" s="7">
        <f t="shared" si="7"/>
        <v>2.4000000000000004</v>
      </c>
      <c r="BA15" s="7">
        <v>0.1</v>
      </c>
      <c r="BB15" s="7">
        <v>0.6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0.1</v>
      </c>
      <c r="BJ15" s="7">
        <v>0.1</v>
      </c>
      <c r="BK15" s="7">
        <v>0</v>
      </c>
      <c r="BL15" s="7">
        <v>1</v>
      </c>
      <c r="BM15" s="7">
        <v>0</v>
      </c>
      <c r="BN15" s="7">
        <v>0.1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0.2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0.1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0.1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</row>
    <row r="16" spans="1:109" ht="14.25" customHeight="1" x14ac:dyDescent="0.3">
      <c r="A16" s="3">
        <v>17</v>
      </c>
      <c r="B16" s="8" t="s">
        <v>104</v>
      </c>
      <c r="C16" s="3" t="s">
        <v>124</v>
      </c>
      <c r="D16" s="9">
        <v>44458</v>
      </c>
      <c r="E16" s="3">
        <v>322</v>
      </c>
      <c r="F16" s="3" t="s">
        <v>112</v>
      </c>
      <c r="G16" s="8">
        <v>1.0044310000000001</v>
      </c>
      <c r="H16" s="3">
        <v>1</v>
      </c>
      <c r="I16" s="3">
        <v>14</v>
      </c>
      <c r="J16" s="3">
        <v>245</v>
      </c>
      <c r="K16" s="3">
        <v>47.06</v>
      </c>
      <c r="L16" s="8">
        <v>279.00060000000002</v>
      </c>
      <c r="M16" s="8">
        <v>0</v>
      </c>
      <c r="N16" s="10">
        <v>0</v>
      </c>
      <c r="O16" s="10">
        <v>5.2</v>
      </c>
      <c r="P16" s="10">
        <v>0</v>
      </c>
      <c r="Q16" s="3">
        <v>81</v>
      </c>
      <c r="R16" s="3">
        <v>17.600000000000001</v>
      </c>
      <c r="S16" s="3">
        <f t="shared" si="0"/>
        <v>82.4</v>
      </c>
      <c r="T16" s="3">
        <v>50488.339186300713</v>
      </c>
      <c r="U16" s="3">
        <v>2</v>
      </c>
      <c r="V16" s="3">
        <v>0</v>
      </c>
      <c r="W16" s="3">
        <v>0</v>
      </c>
      <c r="X16" s="3">
        <v>0</v>
      </c>
      <c r="Y16" s="3">
        <v>3</v>
      </c>
      <c r="Z16" s="3">
        <v>0</v>
      </c>
      <c r="AA16" s="3">
        <f t="shared" si="1"/>
        <v>5</v>
      </c>
      <c r="AB16" s="3">
        <v>0</v>
      </c>
      <c r="AC16" s="3">
        <v>0</v>
      </c>
      <c r="AD16" s="3">
        <v>6</v>
      </c>
      <c r="AE16" s="3">
        <v>0</v>
      </c>
      <c r="AF16" s="3">
        <f t="shared" si="2"/>
        <v>6</v>
      </c>
      <c r="AG16" s="3">
        <v>10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3"/>
        <v>10</v>
      </c>
      <c r="AM16" s="3">
        <v>152</v>
      </c>
      <c r="AN16" s="3">
        <v>311</v>
      </c>
      <c r="AO16" s="3">
        <v>0</v>
      </c>
      <c r="AP16" s="3">
        <v>0</v>
      </c>
      <c r="AQ16" s="3">
        <f t="shared" si="4"/>
        <v>484</v>
      </c>
      <c r="AR16" s="16">
        <v>7</v>
      </c>
      <c r="AS16" s="3">
        <v>3</v>
      </c>
      <c r="AT16" s="3">
        <v>6</v>
      </c>
      <c r="AU16" s="3">
        <v>0</v>
      </c>
      <c r="AV16" s="3">
        <v>0</v>
      </c>
      <c r="AW16" s="3">
        <v>0</v>
      </c>
      <c r="AX16" s="3">
        <f t="shared" si="5"/>
        <v>9</v>
      </c>
      <c r="AY16" s="3">
        <f t="shared" si="6"/>
        <v>14</v>
      </c>
      <c r="AZ16" s="7">
        <f t="shared" si="7"/>
        <v>4.3999999999999995</v>
      </c>
      <c r="BA16" s="7">
        <v>0</v>
      </c>
      <c r="BB16" s="7">
        <v>2</v>
      </c>
      <c r="BC16" s="7">
        <v>0.1</v>
      </c>
      <c r="BD16" s="7">
        <v>0.1</v>
      </c>
      <c r="BE16" s="7">
        <v>0</v>
      </c>
      <c r="BF16" s="7">
        <v>0</v>
      </c>
      <c r="BG16" s="7">
        <v>0</v>
      </c>
      <c r="BH16" s="7">
        <v>0</v>
      </c>
      <c r="BI16" s="7">
        <v>0.5</v>
      </c>
      <c r="BJ16" s="7">
        <v>0.1</v>
      </c>
      <c r="BK16" s="7">
        <v>0</v>
      </c>
      <c r="BL16" s="7">
        <v>1.4</v>
      </c>
      <c r="BM16" s="7">
        <v>0</v>
      </c>
      <c r="BN16" s="7">
        <v>0.1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0.1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</row>
    <row r="17" spans="1:109" ht="14.25" customHeight="1" x14ac:dyDescent="0.3">
      <c r="A17" s="3">
        <v>18</v>
      </c>
      <c r="B17" s="8" t="s">
        <v>104</v>
      </c>
      <c r="C17" s="3" t="s">
        <v>125</v>
      </c>
      <c r="D17" s="9">
        <v>44458</v>
      </c>
      <c r="E17" s="3">
        <v>322</v>
      </c>
      <c r="F17" s="3" t="s">
        <v>117</v>
      </c>
      <c r="G17" s="8">
        <v>0.59622299999999995</v>
      </c>
      <c r="H17" s="3">
        <v>1</v>
      </c>
      <c r="I17" s="3">
        <v>14</v>
      </c>
      <c r="J17" s="3">
        <v>180</v>
      </c>
      <c r="K17" s="3">
        <v>48.34</v>
      </c>
      <c r="L17" s="8">
        <v>5.5994000000000002</v>
      </c>
      <c r="M17" s="8">
        <v>54.424500000000002</v>
      </c>
      <c r="N17" s="10">
        <v>0</v>
      </c>
      <c r="O17" s="10">
        <v>5.3</v>
      </c>
      <c r="P17" s="10">
        <v>0</v>
      </c>
      <c r="Q17" s="3">
        <v>67</v>
      </c>
      <c r="R17" s="3">
        <v>37.6</v>
      </c>
      <c r="S17" s="3">
        <f t="shared" si="0"/>
        <v>62.4</v>
      </c>
      <c r="T17" s="3">
        <v>16481.61972880362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0</v>
      </c>
      <c r="AA17" s="3">
        <f t="shared" si="1"/>
        <v>2</v>
      </c>
      <c r="AB17" s="3">
        <v>0</v>
      </c>
      <c r="AC17" s="3">
        <v>0</v>
      </c>
      <c r="AD17" s="3">
        <v>13</v>
      </c>
      <c r="AE17" s="3">
        <v>2</v>
      </c>
      <c r="AF17" s="3">
        <f t="shared" si="2"/>
        <v>15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3"/>
        <v>0</v>
      </c>
      <c r="AM17" s="3">
        <v>302</v>
      </c>
      <c r="AN17" s="3">
        <v>95</v>
      </c>
      <c r="AO17" s="3">
        <v>0</v>
      </c>
      <c r="AP17" s="3">
        <v>0</v>
      </c>
      <c r="AQ17" s="3">
        <f t="shared" si="4"/>
        <v>414</v>
      </c>
      <c r="AR17" s="16">
        <v>9</v>
      </c>
      <c r="AS17" s="3">
        <v>2</v>
      </c>
      <c r="AT17" s="3">
        <v>5</v>
      </c>
      <c r="AU17" s="3">
        <v>3</v>
      </c>
      <c r="AV17" s="3">
        <v>0</v>
      </c>
      <c r="AW17" s="3">
        <v>0</v>
      </c>
      <c r="AX17" s="3">
        <f t="shared" si="5"/>
        <v>10</v>
      </c>
      <c r="AY17" s="3">
        <f t="shared" si="6"/>
        <v>12</v>
      </c>
      <c r="AZ17" s="7">
        <f t="shared" si="7"/>
        <v>2.5</v>
      </c>
      <c r="BA17" s="7">
        <v>0</v>
      </c>
      <c r="BB17" s="7">
        <v>0</v>
      </c>
      <c r="BC17" s="7">
        <v>0.2</v>
      </c>
      <c r="BD17" s="7">
        <v>0.1</v>
      </c>
      <c r="BE17" s="7">
        <v>0</v>
      </c>
      <c r="BF17" s="7">
        <v>0</v>
      </c>
      <c r="BG17" s="7">
        <v>0</v>
      </c>
      <c r="BH17" s="7">
        <v>0</v>
      </c>
      <c r="BI17" s="7">
        <v>0.1</v>
      </c>
      <c r="BJ17" s="7">
        <v>0.1</v>
      </c>
      <c r="BK17" s="7">
        <v>0</v>
      </c>
      <c r="BL17" s="7">
        <v>0.2</v>
      </c>
      <c r="BM17" s="7">
        <v>0</v>
      </c>
      <c r="BN17" s="7">
        <v>0.1</v>
      </c>
      <c r="BO17" s="7">
        <v>0</v>
      </c>
      <c r="BP17" s="7">
        <v>0</v>
      </c>
      <c r="BQ17" s="7">
        <v>1.5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0.1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0.1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</row>
    <row r="18" spans="1:109" ht="14.25" customHeight="1" x14ac:dyDescent="0.3">
      <c r="A18" s="3">
        <v>19</v>
      </c>
      <c r="B18" s="8" t="s">
        <v>104</v>
      </c>
      <c r="C18" s="3" t="s">
        <v>126</v>
      </c>
      <c r="D18" s="9">
        <v>44458</v>
      </c>
      <c r="E18" s="3">
        <v>337</v>
      </c>
      <c r="F18" s="3" t="s">
        <v>117</v>
      </c>
      <c r="G18" s="8">
        <v>0.76532100000000003</v>
      </c>
      <c r="H18" s="3">
        <v>1</v>
      </c>
      <c r="I18" s="3">
        <v>14</v>
      </c>
      <c r="J18" s="3">
        <v>185</v>
      </c>
      <c r="K18" s="3">
        <v>50.29</v>
      </c>
      <c r="L18" s="8">
        <v>20.835100000000001</v>
      </c>
      <c r="M18" s="8">
        <v>17.999400000000001</v>
      </c>
      <c r="N18" s="10">
        <v>0.85</v>
      </c>
      <c r="O18" s="10">
        <v>1.55</v>
      </c>
      <c r="P18" s="10">
        <v>0</v>
      </c>
      <c r="Q18" s="3">
        <v>81</v>
      </c>
      <c r="R18" s="3">
        <v>37.6</v>
      </c>
      <c r="S18" s="3">
        <f t="shared" si="0"/>
        <v>62.4</v>
      </c>
      <c r="T18" s="3">
        <v>148815.2333812502</v>
      </c>
      <c r="U18" s="3">
        <v>0</v>
      </c>
      <c r="V18" s="3">
        <v>1</v>
      </c>
      <c r="W18" s="3">
        <v>0</v>
      </c>
      <c r="X18" s="3">
        <v>0</v>
      </c>
      <c r="Y18" s="3">
        <v>4</v>
      </c>
      <c r="Z18" s="3">
        <v>0</v>
      </c>
      <c r="AA18" s="3">
        <f t="shared" si="1"/>
        <v>5</v>
      </c>
      <c r="AB18" s="3">
        <v>0</v>
      </c>
      <c r="AC18" s="3">
        <v>0</v>
      </c>
      <c r="AD18" s="3">
        <v>26</v>
      </c>
      <c r="AE18" s="3">
        <v>2</v>
      </c>
      <c r="AF18" s="3">
        <f t="shared" si="2"/>
        <v>28</v>
      </c>
      <c r="AG18" s="3">
        <v>1</v>
      </c>
      <c r="AH18" s="3">
        <v>0</v>
      </c>
      <c r="AI18" s="3">
        <v>4</v>
      </c>
      <c r="AJ18" s="3">
        <v>0</v>
      </c>
      <c r="AK18" s="3">
        <v>0</v>
      </c>
      <c r="AL18" s="3">
        <f t="shared" si="3"/>
        <v>5</v>
      </c>
      <c r="AM18" s="3">
        <v>1</v>
      </c>
      <c r="AN18" s="3">
        <v>782</v>
      </c>
      <c r="AO18" s="3">
        <v>0</v>
      </c>
      <c r="AP18" s="3">
        <v>0</v>
      </c>
      <c r="AQ18" s="3">
        <f t="shared" si="4"/>
        <v>821</v>
      </c>
      <c r="AR18" s="16">
        <v>6</v>
      </c>
      <c r="AS18" s="3">
        <v>11</v>
      </c>
      <c r="AT18" s="3">
        <v>0</v>
      </c>
      <c r="AU18" s="3">
        <v>0</v>
      </c>
      <c r="AV18" s="3">
        <v>0</v>
      </c>
      <c r="AW18" s="3">
        <v>0</v>
      </c>
      <c r="AX18" s="3">
        <f t="shared" si="5"/>
        <v>11</v>
      </c>
      <c r="AY18" s="3">
        <f t="shared" si="6"/>
        <v>16</v>
      </c>
      <c r="AZ18" s="7">
        <f t="shared" si="7"/>
        <v>6.4999999999999991</v>
      </c>
      <c r="BA18" s="7">
        <v>0.1</v>
      </c>
      <c r="BB18" s="7">
        <v>2.5</v>
      </c>
      <c r="BC18" s="7">
        <v>0</v>
      </c>
      <c r="BD18" s="7">
        <v>0.1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0.1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0.4</v>
      </c>
      <c r="BR18" s="7">
        <v>0</v>
      </c>
      <c r="BS18" s="7">
        <v>0</v>
      </c>
      <c r="BT18" s="7">
        <v>3</v>
      </c>
      <c r="BU18" s="7">
        <v>0</v>
      </c>
      <c r="BV18" s="7">
        <v>0.1</v>
      </c>
      <c r="BW18" s="7">
        <v>0</v>
      </c>
      <c r="BX18" s="7">
        <v>0.1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0.1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</row>
    <row r="19" spans="1:109" ht="14.25" customHeight="1" x14ac:dyDescent="0.3">
      <c r="A19" s="3">
        <v>20</v>
      </c>
      <c r="B19" s="8" t="s">
        <v>104</v>
      </c>
      <c r="C19" s="3" t="s">
        <v>127</v>
      </c>
      <c r="D19" s="9">
        <v>44432</v>
      </c>
      <c r="E19" s="3" t="s">
        <v>106</v>
      </c>
      <c r="F19" s="3" t="s">
        <v>107</v>
      </c>
      <c r="G19" s="8">
        <v>0.98329599999999995</v>
      </c>
      <c r="H19" s="3">
        <v>1</v>
      </c>
      <c r="I19" s="3">
        <v>14</v>
      </c>
      <c r="J19" s="3">
        <v>176</v>
      </c>
      <c r="K19" s="3">
        <v>13.7</v>
      </c>
      <c r="L19" s="8">
        <v>11.725</v>
      </c>
      <c r="M19" s="8">
        <v>226.99799999999999</v>
      </c>
      <c r="N19" s="10">
        <v>0.15</v>
      </c>
      <c r="O19" s="10">
        <v>3.55</v>
      </c>
      <c r="P19" s="10">
        <v>0</v>
      </c>
      <c r="Q19" s="3">
        <v>82</v>
      </c>
      <c r="R19" s="3">
        <v>87.6</v>
      </c>
      <c r="S19" s="3">
        <f t="shared" si="0"/>
        <v>12.400000000000006</v>
      </c>
      <c r="T19" s="3">
        <v>43560.970305502546</v>
      </c>
      <c r="U19" s="3">
        <v>0</v>
      </c>
      <c r="V19" s="3">
        <v>8</v>
      </c>
      <c r="W19" s="3">
        <v>0</v>
      </c>
      <c r="X19" s="3">
        <v>0</v>
      </c>
      <c r="Y19" s="3">
        <v>0</v>
      </c>
      <c r="Z19" s="3">
        <v>0</v>
      </c>
      <c r="AA19" s="3">
        <f t="shared" si="1"/>
        <v>8</v>
      </c>
      <c r="AB19" s="3">
        <v>0</v>
      </c>
      <c r="AC19" s="3">
        <v>1</v>
      </c>
      <c r="AD19" s="3">
        <v>0</v>
      </c>
      <c r="AE19" s="3">
        <v>2</v>
      </c>
      <c r="AF19" s="3">
        <f t="shared" si="2"/>
        <v>3</v>
      </c>
      <c r="AG19" s="3">
        <v>5</v>
      </c>
      <c r="AH19" s="3">
        <v>0</v>
      </c>
      <c r="AI19" s="3">
        <v>2</v>
      </c>
      <c r="AJ19" s="3">
        <v>0</v>
      </c>
      <c r="AK19" s="3">
        <v>0</v>
      </c>
      <c r="AL19" s="3">
        <f t="shared" si="3"/>
        <v>7</v>
      </c>
      <c r="AM19" s="3">
        <v>93</v>
      </c>
      <c r="AN19" s="3">
        <v>1448</v>
      </c>
      <c r="AO19" s="3">
        <v>0</v>
      </c>
      <c r="AP19" s="3">
        <v>0</v>
      </c>
      <c r="AQ19" s="3">
        <f t="shared" si="4"/>
        <v>1559</v>
      </c>
      <c r="AR19" s="16">
        <v>5</v>
      </c>
      <c r="AS19" s="3">
        <v>12</v>
      </c>
      <c r="AT19" s="3">
        <v>1</v>
      </c>
      <c r="AU19" s="3">
        <v>0</v>
      </c>
      <c r="AV19" s="3">
        <v>0</v>
      </c>
      <c r="AW19" s="3">
        <v>0</v>
      </c>
      <c r="AX19" s="3">
        <f t="shared" si="5"/>
        <v>13</v>
      </c>
      <c r="AY19" s="3">
        <f t="shared" si="6"/>
        <v>21</v>
      </c>
      <c r="AZ19" s="7">
        <f t="shared" si="7"/>
        <v>2.6</v>
      </c>
      <c r="BA19" s="7">
        <v>0</v>
      </c>
      <c r="BB19" s="7">
        <v>0.5</v>
      </c>
      <c r="BC19" s="7">
        <v>0</v>
      </c>
      <c r="BD19" s="7">
        <v>0</v>
      </c>
      <c r="BE19" s="7">
        <v>0.1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0.2</v>
      </c>
      <c r="BR19" s="7">
        <v>0</v>
      </c>
      <c r="BS19" s="7">
        <v>0.1</v>
      </c>
      <c r="BT19" s="7">
        <v>1.5</v>
      </c>
      <c r="BU19" s="7">
        <v>0</v>
      </c>
      <c r="BV19" s="7">
        <v>0</v>
      </c>
      <c r="BW19" s="7">
        <v>0</v>
      </c>
      <c r="BX19" s="7">
        <v>0</v>
      </c>
      <c r="BY19" s="7">
        <v>0.1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0.1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</row>
    <row r="20" spans="1:109" ht="14.25" customHeight="1" x14ac:dyDescent="0.3">
      <c r="A20" s="3">
        <v>1001</v>
      </c>
      <c r="B20" s="8" t="s">
        <v>128</v>
      </c>
      <c r="C20" s="3" t="s">
        <v>129</v>
      </c>
      <c r="D20" s="9">
        <v>44399</v>
      </c>
      <c r="E20" s="3" t="s">
        <v>106</v>
      </c>
      <c r="F20" s="3" t="s">
        <v>107</v>
      </c>
      <c r="G20" s="8">
        <v>0.98027699999999995</v>
      </c>
      <c r="H20" s="3">
        <v>0</v>
      </c>
      <c r="I20" s="3">
        <v>85</v>
      </c>
      <c r="J20" s="3">
        <v>183</v>
      </c>
      <c r="K20" s="3">
        <v>8.75</v>
      </c>
      <c r="L20" s="8">
        <v>627.75130000000001</v>
      </c>
      <c r="M20" s="8">
        <v>150.8347</v>
      </c>
      <c r="N20" s="10">
        <v>1.55</v>
      </c>
      <c r="O20" s="10">
        <v>7.7</v>
      </c>
      <c r="P20" s="10">
        <v>0</v>
      </c>
      <c r="Q20" s="3">
        <v>90</v>
      </c>
      <c r="R20" s="3">
        <v>87.6</v>
      </c>
      <c r="S20" s="3">
        <f t="shared" si="0"/>
        <v>12.400000000000006</v>
      </c>
      <c r="T20" s="3">
        <v>20182.847843722266</v>
      </c>
      <c r="U20" s="3">
        <v>18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1"/>
        <v>18</v>
      </c>
      <c r="AB20" s="3">
        <v>4</v>
      </c>
      <c r="AC20" s="3">
        <v>0</v>
      </c>
      <c r="AD20" s="3">
        <v>46</v>
      </c>
      <c r="AE20" s="3">
        <v>0</v>
      </c>
      <c r="AF20" s="3">
        <f t="shared" si="2"/>
        <v>50</v>
      </c>
      <c r="AG20" s="3">
        <v>18</v>
      </c>
      <c r="AH20" s="3">
        <v>0</v>
      </c>
      <c r="AI20" s="3">
        <v>1</v>
      </c>
      <c r="AJ20" s="3">
        <v>0</v>
      </c>
      <c r="AK20" s="3">
        <v>0</v>
      </c>
      <c r="AL20" s="3">
        <f t="shared" si="3"/>
        <v>19</v>
      </c>
      <c r="AM20" s="3">
        <v>212</v>
      </c>
      <c r="AN20" s="3">
        <v>118</v>
      </c>
      <c r="AO20" s="3">
        <v>0</v>
      </c>
      <c r="AP20" s="3">
        <v>0</v>
      </c>
      <c r="AQ20" s="3">
        <f t="shared" si="4"/>
        <v>417</v>
      </c>
      <c r="AR20" s="16">
        <v>8</v>
      </c>
      <c r="AS20" s="3">
        <v>2</v>
      </c>
      <c r="AT20" s="3">
        <v>6</v>
      </c>
      <c r="AU20" s="3">
        <v>2</v>
      </c>
      <c r="AV20" s="3">
        <v>0</v>
      </c>
      <c r="AW20" s="3">
        <v>0</v>
      </c>
      <c r="AX20" s="3">
        <f t="shared" si="5"/>
        <v>10</v>
      </c>
      <c r="AY20" s="3">
        <f t="shared" si="6"/>
        <v>28</v>
      </c>
      <c r="AZ20" s="7">
        <f t="shared" si="7"/>
        <v>17.900000000000006</v>
      </c>
      <c r="BA20" s="7">
        <v>0.1</v>
      </c>
      <c r="BB20" s="7">
        <v>5</v>
      </c>
      <c r="BC20" s="7">
        <v>0.5</v>
      </c>
      <c r="BD20" s="7">
        <v>1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0.5</v>
      </c>
      <c r="BM20" s="7">
        <v>0</v>
      </c>
      <c r="BN20" s="7">
        <v>0</v>
      </c>
      <c r="BO20" s="7">
        <v>0</v>
      </c>
      <c r="BP20" s="7">
        <v>0</v>
      </c>
      <c r="BQ20" s="7">
        <v>8</v>
      </c>
      <c r="BR20" s="7">
        <v>0</v>
      </c>
      <c r="BS20" s="7">
        <v>0</v>
      </c>
      <c r="BT20" s="7">
        <v>0.5</v>
      </c>
      <c r="BU20" s="7">
        <v>0</v>
      </c>
      <c r="BV20" s="7">
        <v>2</v>
      </c>
      <c r="BW20" s="7">
        <v>0</v>
      </c>
      <c r="BX20" s="7">
        <v>0.1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0.1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0.1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</row>
    <row r="21" spans="1:109" ht="14.25" customHeight="1" x14ac:dyDescent="0.3">
      <c r="A21" s="3">
        <v>1002</v>
      </c>
      <c r="B21" s="8" t="s">
        <v>128</v>
      </c>
      <c r="C21" s="3" t="s">
        <v>130</v>
      </c>
      <c r="D21" s="9">
        <v>44416</v>
      </c>
      <c r="E21" s="3" t="s">
        <v>106</v>
      </c>
      <c r="F21" s="3" t="s">
        <v>107</v>
      </c>
      <c r="G21" s="8">
        <v>0.78733299999999995</v>
      </c>
      <c r="H21" s="3">
        <v>0</v>
      </c>
      <c r="I21" s="3">
        <v>85</v>
      </c>
      <c r="J21" s="3">
        <v>230</v>
      </c>
      <c r="K21" s="3">
        <v>20.16</v>
      </c>
      <c r="L21" s="8">
        <v>502.99540000000002</v>
      </c>
      <c r="M21" s="8">
        <v>96.572199999999995</v>
      </c>
      <c r="N21" s="10">
        <v>6</v>
      </c>
      <c r="O21" s="10">
        <v>4.0999999999999996</v>
      </c>
      <c r="P21" s="10">
        <v>0</v>
      </c>
      <c r="Q21" s="3">
        <v>75</v>
      </c>
      <c r="R21" s="3">
        <v>87.6</v>
      </c>
      <c r="S21" s="3">
        <f t="shared" si="0"/>
        <v>12.400000000000006</v>
      </c>
      <c r="T21" s="3">
        <v>1787.2599146088673</v>
      </c>
      <c r="U21" s="3">
        <v>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1"/>
        <v>5</v>
      </c>
      <c r="AB21" s="3">
        <v>0</v>
      </c>
      <c r="AC21" s="3">
        <v>0</v>
      </c>
      <c r="AD21" s="3">
        <v>0</v>
      </c>
      <c r="AE21" s="3">
        <v>3</v>
      </c>
      <c r="AF21" s="3">
        <f t="shared" si="2"/>
        <v>3</v>
      </c>
      <c r="AG21" s="3">
        <v>20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3"/>
        <v>20</v>
      </c>
      <c r="AM21" s="3">
        <v>301</v>
      </c>
      <c r="AN21" s="3">
        <v>0</v>
      </c>
      <c r="AO21" s="3">
        <v>19</v>
      </c>
      <c r="AP21" s="3">
        <v>0</v>
      </c>
      <c r="AQ21" s="3">
        <f t="shared" si="4"/>
        <v>348</v>
      </c>
      <c r="AR21" s="16">
        <v>7</v>
      </c>
      <c r="AS21" s="3">
        <v>0</v>
      </c>
      <c r="AT21" s="3">
        <v>6</v>
      </c>
      <c r="AU21" s="3">
        <v>0</v>
      </c>
      <c r="AV21" s="3">
        <v>1</v>
      </c>
      <c r="AW21" s="3">
        <v>0</v>
      </c>
      <c r="AX21" s="3">
        <f t="shared" si="5"/>
        <v>7</v>
      </c>
      <c r="AY21" s="3">
        <f t="shared" si="6"/>
        <v>12</v>
      </c>
      <c r="AZ21" s="7">
        <f t="shared" si="7"/>
        <v>1.0999999999999999</v>
      </c>
      <c r="BA21" s="7">
        <v>0.1</v>
      </c>
      <c r="BB21" s="7">
        <v>0.4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0.2</v>
      </c>
      <c r="BJ21" s="7">
        <v>0</v>
      </c>
      <c r="BK21" s="7">
        <v>0</v>
      </c>
      <c r="BL21" s="7">
        <v>0</v>
      </c>
      <c r="BM21" s="7">
        <v>0</v>
      </c>
      <c r="BN21" s="7">
        <v>0.1</v>
      </c>
      <c r="BO21" s="7">
        <v>0</v>
      </c>
      <c r="BP21" s="7">
        <v>0</v>
      </c>
      <c r="BQ21" s="7">
        <v>0.1</v>
      </c>
      <c r="BR21" s="7">
        <v>0</v>
      </c>
      <c r="BS21" s="7">
        <v>0.1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0.1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</row>
    <row r="22" spans="1:109" ht="14.25" customHeight="1" x14ac:dyDescent="0.3">
      <c r="A22" s="3">
        <v>1003</v>
      </c>
      <c r="B22" s="8" t="s">
        <v>128</v>
      </c>
      <c r="C22" s="3" t="s">
        <v>131</v>
      </c>
      <c r="D22" s="9">
        <v>44416</v>
      </c>
      <c r="E22" s="3" t="s">
        <v>106</v>
      </c>
      <c r="F22" s="3" t="s">
        <v>117</v>
      </c>
      <c r="G22" s="8">
        <v>0.71741699999999997</v>
      </c>
      <c r="H22" s="3">
        <v>0</v>
      </c>
      <c r="I22" s="3">
        <v>85</v>
      </c>
      <c r="J22" s="3">
        <v>22</v>
      </c>
      <c r="K22" s="3">
        <v>40.4</v>
      </c>
      <c r="L22" s="8">
        <v>48.437600000000003</v>
      </c>
      <c r="M22" s="8">
        <v>80.355249999999998</v>
      </c>
      <c r="N22" s="10">
        <v>12.5</v>
      </c>
      <c r="O22" s="10">
        <v>8.5</v>
      </c>
      <c r="P22" s="10">
        <v>0</v>
      </c>
      <c r="Q22" s="3">
        <v>84</v>
      </c>
      <c r="R22" s="3">
        <v>37.6</v>
      </c>
      <c r="S22" s="3">
        <f t="shared" si="0"/>
        <v>62.4</v>
      </c>
      <c r="T22" s="3">
        <v>9716.4277147653866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1"/>
        <v>10</v>
      </c>
      <c r="AB22" s="3">
        <v>0</v>
      </c>
      <c r="AC22" s="3">
        <v>0</v>
      </c>
      <c r="AD22" s="3">
        <v>0</v>
      </c>
      <c r="AE22" s="3">
        <v>3</v>
      </c>
      <c r="AF22" s="3">
        <f t="shared" si="2"/>
        <v>3</v>
      </c>
      <c r="AG22" s="3">
        <v>44</v>
      </c>
      <c r="AH22" s="3">
        <v>0</v>
      </c>
      <c r="AI22" s="3">
        <v>0</v>
      </c>
      <c r="AJ22" s="3">
        <v>0</v>
      </c>
      <c r="AK22" s="3">
        <v>0</v>
      </c>
      <c r="AL22" s="3">
        <f t="shared" si="3"/>
        <v>44</v>
      </c>
      <c r="AM22" s="3">
        <v>301</v>
      </c>
      <c r="AN22" s="3">
        <v>479</v>
      </c>
      <c r="AO22" s="3">
        <v>0</v>
      </c>
      <c r="AP22" s="3">
        <v>0</v>
      </c>
      <c r="AQ22" s="3">
        <f t="shared" si="4"/>
        <v>837</v>
      </c>
      <c r="AR22" s="16">
        <v>6</v>
      </c>
      <c r="AS22" s="3">
        <v>3</v>
      </c>
      <c r="AT22" s="3">
        <v>1</v>
      </c>
      <c r="AU22" s="3">
        <v>3</v>
      </c>
      <c r="AV22" s="3">
        <v>0</v>
      </c>
      <c r="AW22" s="3">
        <v>0</v>
      </c>
      <c r="AX22" s="3">
        <f t="shared" si="5"/>
        <v>7</v>
      </c>
      <c r="AY22" s="3">
        <f t="shared" si="6"/>
        <v>17</v>
      </c>
      <c r="AZ22" s="7">
        <f t="shared" si="7"/>
        <v>1.5000000000000002</v>
      </c>
      <c r="BA22" s="7">
        <v>0</v>
      </c>
      <c r="BB22" s="7">
        <v>1</v>
      </c>
      <c r="BC22" s="7">
        <v>0</v>
      </c>
      <c r="BD22" s="7">
        <v>0.1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0.1</v>
      </c>
      <c r="BT22" s="7">
        <v>0</v>
      </c>
      <c r="BU22" s="7">
        <v>0</v>
      </c>
      <c r="BV22" s="7">
        <v>0.3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</row>
    <row r="23" spans="1:109" ht="14.25" customHeight="1" x14ac:dyDescent="0.3">
      <c r="A23" s="3">
        <v>1004</v>
      </c>
      <c r="B23" s="8" t="s">
        <v>128</v>
      </c>
      <c r="C23" s="3" t="s">
        <v>132</v>
      </c>
      <c r="D23" s="9">
        <v>44479</v>
      </c>
      <c r="E23" s="3">
        <v>244</v>
      </c>
      <c r="F23" s="3" t="s">
        <v>117</v>
      </c>
      <c r="G23" s="8">
        <v>1.0472950000000001</v>
      </c>
      <c r="H23" s="3">
        <v>0</v>
      </c>
      <c r="I23" s="3">
        <v>85</v>
      </c>
      <c r="J23" s="3">
        <v>196</v>
      </c>
      <c r="K23" s="3">
        <v>18.71</v>
      </c>
      <c r="L23" s="8">
        <v>305.98149999999998</v>
      </c>
      <c r="M23" s="8">
        <v>7.4431000000000003</v>
      </c>
      <c r="N23" s="10">
        <v>26.6</v>
      </c>
      <c r="O23" s="10">
        <v>6.3</v>
      </c>
      <c r="P23" s="10">
        <v>0</v>
      </c>
      <c r="Q23" s="3">
        <v>86</v>
      </c>
      <c r="R23" s="3">
        <v>37.6</v>
      </c>
      <c r="S23" s="3">
        <f t="shared" si="0"/>
        <v>62.4</v>
      </c>
      <c r="T23" s="3">
        <v>63991.587707831801</v>
      </c>
      <c r="U23" s="3">
        <v>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1"/>
        <v>4</v>
      </c>
      <c r="AB23" s="3">
        <v>0</v>
      </c>
      <c r="AC23" s="3">
        <v>0</v>
      </c>
      <c r="AD23" s="3">
        <v>45</v>
      </c>
      <c r="AE23" s="3">
        <v>0</v>
      </c>
      <c r="AF23" s="3">
        <f t="shared" si="2"/>
        <v>45</v>
      </c>
      <c r="AG23" s="3">
        <v>15</v>
      </c>
      <c r="AH23" s="3">
        <v>0</v>
      </c>
      <c r="AI23" s="3">
        <v>0</v>
      </c>
      <c r="AJ23" s="3">
        <v>0</v>
      </c>
      <c r="AK23" s="3">
        <v>0</v>
      </c>
      <c r="AL23" s="3">
        <f t="shared" si="3"/>
        <v>15</v>
      </c>
      <c r="AM23" s="3">
        <v>231</v>
      </c>
      <c r="AN23" s="3">
        <v>55</v>
      </c>
      <c r="AO23" s="3">
        <v>0</v>
      </c>
      <c r="AP23" s="3">
        <v>0</v>
      </c>
      <c r="AQ23" s="3">
        <f t="shared" si="4"/>
        <v>350</v>
      </c>
      <c r="AR23" s="16">
        <v>10</v>
      </c>
      <c r="AS23" s="3">
        <v>3</v>
      </c>
      <c r="AT23" s="3">
        <v>8</v>
      </c>
      <c r="AU23" s="3">
        <v>1</v>
      </c>
      <c r="AV23" s="3">
        <v>0</v>
      </c>
      <c r="AW23" s="3">
        <v>0</v>
      </c>
      <c r="AX23" s="3">
        <f t="shared" si="5"/>
        <v>12</v>
      </c>
      <c r="AY23" s="3">
        <f t="shared" si="6"/>
        <v>16</v>
      </c>
      <c r="AZ23" s="7">
        <f t="shared" si="7"/>
        <v>11.399999999999999</v>
      </c>
      <c r="BA23" s="7">
        <v>0</v>
      </c>
      <c r="BB23" s="7">
        <v>5</v>
      </c>
      <c r="BC23" s="7">
        <v>0.1</v>
      </c>
      <c r="BD23" s="7">
        <v>0.1</v>
      </c>
      <c r="BE23" s="7">
        <v>0</v>
      </c>
      <c r="BF23" s="7">
        <v>0.1</v>
      </c>
      <c r="BG23" s="7">
        <v>0</v>
      </c>
      <c r="BH23" s="7">
        <v>0</v>
      </c>
      <c r="BI23" s="7">
        <v>5</v>
      </c>
      <c r="BJ23" s="7">
        <v>0</v>
      </c>
      <c r="BK23" s="7">
        <v>0</v>
      </c>
      <c r="BL23" s="7">
        <v>0.1</v>
      </c>
      <c r="BM23" s="7">
        <v>0</v>
      </c>
      <c r="BN23" s="7">
        <v>0.1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0.8</v>
      </c>
      <c r="BW23" s="7">
        <v>0</v>
      </c>
      <c r="BX23" s="7">
        <v>0.1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</row>
    <row r="24" spans="1:109" ht="14.25" customHeight="1" x14ac:dyDescent="0.3">
      <c r="A24" s="3">
        <v>1008</v>
      </c>
      <c r="B24" s="8" t="s">
        <v>128</v>
      </c>
      <c r="C24" s="3" t="s">
        <v>133</v>
      </c>
      <c r="D24" s="9">
        <v>44451</v>
      </c>
      <c r="E24" s="3">
        <v>282</v>
      </c>
      <c r="F24" s="3" t="s">
        <v>107</v>
      </c>
      <c r="G24" s="8">
        <v>1.114681</v>
      </c>
      <c r="H24" s="3">
        <v>0</v>
      </c>
      <c r="I24" s="3">
        <v>85</v>
      </c>
      <c r="J24" s="3">
        <v>196</v>
      </c>
      <c r="K24" s="3">
        <v>30.95</v>
      </c>
      <c r="L24" s="8">
        <v>9.5488</v>
      </c>
      <c r="M24" s="8">
        <v>5.2111000000000001</v>
      </c>
      <c r="N24" s="10">
        <v>0</v>
      </c>
      <c r="O24" s="10">
        <v>3.35</v>
      </c>
      <c r="P24" s="10">
        <v>0</v>
      </c>
      <c r="Q24" s="3">
        <v>69</v>
      </c>
      <c r="R24" s="3">
        <v>87.6</v>
      </c>
      <c r="S24" s="3">
        <f t="shared" si="0"/>
        <v>12.400000000000006</v>
      </c>
      <c r="T24" s="3">
        <v>8439.8101240526394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5</v>
      </c>
      <c r="AA24" s="3">
        <f t="shared" si="1"/>
        <v>24</v>
      </c>
      <c r="AB24" s="3">
        <v>0</v>
      </c>
      <c r="AC24" s="3">
        <v>4</v>
      </c>
      <c r="AD24" s="3">
        <v>3</v>
      </c>
      <c r="AE24" s="3">
        <v>3</v>
      </c>
      <c r="AF24" s="3">
        <f t="shared" si="2"/>
        <v>10</v>
      </c>
      <c r="AG24" s="3">
        <v>66</v>
      </c>
      <c r="AH24" s="3">
        <v>0</v>
      </c>
      <c r="AI24" s="3">
        <v>0</v>
      </c>
      <c r="AJ24" s="3">
        <v>0</v>
      </c>
      <c r="AK24" s="3">
        <v>0</v>
      </c>
      <c r="AL24" s="3">
        <f t="shared" si="3"/>
        <v>66</v>
      </c>
      <c r="AM24" s="3">
        <v>266</v>
      </c>
      <c r="AN24" s="3">
        <v>24</v>
      </c>
      <c r="AO24" s="3">
        <v>0</v>
      </c>
      <c r="AP24" s="3">
        <v>0</v>
      </c>
      <c r="AQ24" s="3">
        <f t="shared" si="4"/>
        <v>390</v>
      </c>
      <c r="AR24" s="16">
        <v>9</v>
      </c>
      <c r="AS24" s="3">
        <v>0</v>
      </c>
      <c r="AT24" s="3">
        <v>7</v>
      </c>
      <c r="AU24" s="3">
        <v>2</v>
      </c>
      <c r="AV24" s="3">
        <v>0</v>
      </c>
      <c r="AW24" s="3">
        <v>0</v>
      </c>
      <c r="AX24" s="3">
        <f t="shared" si="5"/>
        <v>9</v>
      </c>
      <c r="AY24" s="3">
        <f t="shared" si="6"/>
        <v>33</v>
      </c>
      <c r="AZ24" s="7">
        <f t="shared" si="7"/>
        <v>52.700000000000017</v>
      </c>
      <c r="BA24" s="7">
        <v>0</v>
      </c>
      <c r="BB24" s="7">
        <v>40</v>
      </c>
      <c r="BC24" s="7">
        <v>0</v>
      </c>
      <c r="BD24" s="7">
        <v>0.1</v>
      </c>
      <c r="BE24" s="7">
        <v>0</v>
      </c>
      <c r="BF24" s="7">
        <v>0.1</v>
      </c>
      <c r="BG24" s="7">
        <v>0</v>
      </c>
      <c r="BH24" s="7">
        <v>0</v>
      </c>
      <c r="BI24" s="7">
        <v>0.2</v>
      </c>
      <c r="BJ24" s="7">
        <v>0</v>
      </c>
      <c r="BK24" s="7">
        <v>0.2</v>
      </c>
      <c r="BL24" s="7">
        <v>0</v>
      </c>
      <c r="BM24" s="7">
        <v>0.2</v>
      </c>
      <c r="BN24" s="7">
        <v>0.1</v>
      </c>
      <c r="BO24" s="7">
        <v>0</v>
      </c>
      <c r="BP24" s="7">
        <v>0.5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10</v>
      </c>
      <c r="BW24" s="7">
        <v>0</v>
      </c>
      <c r="BX24" s="7">
        <v>0</v>
      </c>
      <c r="BY24" s="7">
        <v>0.1</v>
      </c>
      <c r="BZ24" s="7">
        <v>0</v>
      </c>
      <c r="CA24" s="7">
        <v>0.1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0.1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</row>
    <row r="25" spans="1:109" ht="14.25" customHeight="1" x14ac:dyDescent="0.3">
      <c r="A25" s="3">
        <v>1009</v>
      </c>
      <c r="B25" s="8" t="s">
        <v>128</v>
      </c>
      <c r="C25" s="3" t="s">
        <v>134</v>
      </c>
      <c r="D25" s="9">
        <v>44426</v>
      </c>
      <c r="E25" s="3" t="s">
        <v>106</v>
      </c>
      <c r="F25" s="3" t="s">
        <v>117</v>
      </c>
      <c r="G25" s="8">
        <v>0.81650900000000004</v>
      </c>
      <c r="H25" s="3">
        <v>0</v>
      </c>
      <c r="I25" s="3">
        <v>85</v>
      </c>
      <c r="J25" s="3">
        <v>160</v>
      </c>
      <c r="K25" s="3">
        <v>27.92</v>
      </c>
      <c r="L25" s="8">
        <v>0</v>
      </c>
      <c r="M25" s="8">
        <v>0</v>
      </c>
      <c r="N25" s="10">
        <v>0</v>
      </c>
      <c r="O25" s="10">
        <v>8.9499999999999993</v>
      </c>
      <c r="P25" s="10">
        <v>0</v>
      </c>
      <c r="Q25" s="3">
        <v>91</v>
      </c>
      <c r="R25" s="3">
        <v>37.6</v>
      </c>
      <c r="S25" s="3">
        <f t="shared" si="0"/>
        <v>62.4</v>
      </c>
      <c r="T25" s="3">
        <v>43118.233506813762</v>
      </c>
      <c r="U25" s="3">
        <v>11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1"/>
        <v>11</v>
      </c>
      <c r="AB25" s="3">
        <v>0</v>
      </c>
      <c r="AC25" s="3">
        <v>7</v>
      </c>
      <c r="AD25" s="3">
        <v>34</v>
      </c>
      <c r="AE25" s="3">
        <v>60</v>
      </c>
      <c r="AF25" s="3">
        <f t="shared" si="2"/>
        <v>101</v>
      </c>
      <c r="AG25" s="3">
        <v>35</v>
      </c>
      <c r="AH25" s="3">
        <v>0</v>
      </c>
      <c r="AI25" s="3">
        <v>0</v>
      </c>
      <c r="AJ25" s="3">
        <v>1</v>
      </c>
      <c r="AK25" s="3">
        <v>0</v>
      </c>
      <c r="AL25" s="3">
        <f t="shared" si="3"/>
        <v>36</v>
      </c>
      <c r="AM25" s="3">
        <v>613</v>
      </c>
      <c r="AN25" s="3">
        <v>0</v>
      </c>
      <c r="AO25" s="3">
        <v>0</v>
      </c>
      <c r="AP25" s="3">
        <v>0</v>
      </c>
      <c r="AQ25" s="3">
        <f t="shared" si="4"/>
        <v>761</v>
      </c>
      <c r="AR25" s="16">
        <v>12</v>
      </c>
      <c r="AS25" s="3">
        <v>0</v>
      </c>
      <c r="AT25" s="3">
        <v>11</v>
      </c>
      <c r="AU25" s="3">
        <v>3</v>
      </c>
      <c r="AV25" s="3">
        <v>0</v>
      </c>
      <c r="AW25" s="3">
        <v>0</v>
      </c>
      <c r="AX25" s="3">
        <f t="shared" si="5"/>
        <v>14</v>
      </c>
      <c r="AY25" s="3">
        <f t="shared" si="6"/>
        <v>25</v>
      </c>
      <c r="AZ25" s="7">
        <f t="shared" si="7"/>
        <v>1.6000000000000003</v>
      </c>
      <c r="BA25" s="7">
        <v>0.1</v>
      </c>
      <c r="BB25" s="7">
        <v>0.3</v>
      </c>
      <c r="BC25" s="7">
        <v>0</v>
      </c>
      <c r="BD25" s="7">
        <v>0.1</v>
      </c>
      <c r="BE25" s="7">
        <v>0.1</v>
      </c>
      <c r="BF25" s="7">
        <v>0.1</v>
      </c>
      <c r="BG25" s="7">
        <v>0</v>
      </c>
      <c r="BH25" s="7">
        <v>0</v>
      </c>
      <c r="BI25" s="7">
        <v>0.1</v>
      </c>
      <c r="BJ25" s="7">
        <v>0.1</v>
      </c>
      <c r="BK25" s="7">
        <v>0.1</v>
      </c>
      <c r="BL25" s="7">
        <v>0</v>
      </c>
      <c r="BM25" s="7">
        <v>0.1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0.1</v>
      </c>
      <c r="BT25" s="7">
        <v>0.1</v>
      </c>
      <c r="BU25" s="7">
        <v>0</v>
      </c>
      <c r="BV25" s="7">
        <v>0.1</v>
      </c>
      <c r="BW25" s="7">
        <v>0</v>
      </c>
      <c r="BX25" s="7">
        <v>0.1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0.1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</row>
    <row r="26" spans="1:109" ht="14.25" customHeight="1" x14ac:dyDescent="0.3">
      <c r="A26" s="3">
        <v>1010</v>
      </c>
      <c r="B26" s="8" t="s">
        <v>128</v>
      </c>
      <c r="C26" s="3" t="s">
        <v>135</v>
      </c>
      <c r="D26" s="9">
        <v>44426</v>
      </c>
      <c r="E26" s="3" t="s">
        <v>106</v>
      </c>
      <c r="F26" s="3" t="s">
        <v>107</v>
      </c>
      <c r="G26" s="8">
        <v>0.84738400000000003</v>
      </c>
      <c r="H26" s="3">
        <v>0</v>
      </c>
      <c r="I26" s="3">
        <v>85</v>
      </c>
      <c r="J26" s="3">
        <v>185</v>
      </c>
      <c r="K26" s="3">
        <v>29.43</v>
      </c>
      <c r="L26" s="8">
        <v>0</v>
      </c>
      <c r="M26" s="8">
        <v>0</v>
      </c>
      <c r="N26" s="10">
        <v>0</v>
      </c>
      <c r="O26" s="10">
        <v>6.15</v>
      </c>
      <c r="P26" s="10">
        <v>0</v>
      </c>
      <c r="Q26" s="3">
        <v>81</v>
      </c>
      <c r="R26" s="3">
        <v>87.6</v>
      </c>
      <c r="S26" s="3">
        <f t="shared" si="0"/>
        <v>12.400000000000006</v>
      </c>
      <c r="T26" s="3">
        <v>38488.971068043058</v>
      </c>
      <c r="U26" s="3">
        <v>10</v>
      </c>
      <c r="V26" s="3">
        <v>5</v>
      </c>
      <c r="W26" s="3">
        <v>0</v>
      </c>
      <c r="X26" s="3">
        <v>0</v>
      </c>
      <c r="Y26" s="3">
        <v>0</v>
      </c>
      <c r="Z26" s="3">
        <v>0</v>
      </c>
      <c r="AA26" s="3">
        <f t="shared" si="1"/>
        <v>15</v>
      </c>
      <c r="AB26" s="3">
        <v>0</v>
      </c>
      <c r="AC26" s="3">
        <v>4</v>
      </c>
      <c r="AD26" s="3">
        <v>0</v>
      </c>
      <c r="AE26" s="3">
        <v>9</v>
      </c>
      <c r="AF26" s="3">
        <f t="shared" si="2"/>
        <v>13</v>
      </c>
      <c r="AG26" s="3">
        <v>37</v>
      </c>
      <c r="AH26" s="3">
        <v>0</v>
      </c>
      <c r="AI26" s="3">
        <v>6</v>
      </c>
      <c r="AJ26" s="3">
        <v>0</v>
      </c>
      <c r="AK26" s="3">
        <v>0</v>
      </c>
      <c r="AL26" s="3">
        <f t="shared" si="3"/>
        <v>43</v>
      </c>
      <c r="AM26" s="3">
        <v>380</v>
      </c>
      <c r="AN26" s="3">
        <v>1545</v>
      </c>
      <c r="AO26" s="3">
        <v>0</v>
      </c>
      <c r="AP26" s="3">
        <v>0</v>
      </c>
      <c r="AQ26" s="3">
        <f t="shared" si="4"/>
        <v>1996</v>
      </c>
      <c r="AR26" s="16">
        <v>6</v>
      </c>
      <c r="AS26" s="3">
        <v>10</v>
      </c>
      <c r="AT26" s="3">
        <v>1</v>
      </c>
      <c r="AU26" s="3">
        <v>0</v>
      </c>
      <c r="AV26" s="3">
        <v>0</v>
      </c>
      <c r="AW26" s="3">
        <v>0</v>
      </c>
      <c r="AX26" s="3">
        <f t="shared" si="5"/>
        <v>11</v>
      </c>
      <c r="AY26" s="3">
        <f t="shared" si="6"/>
        <v>26</v>
      </c>
      <c r="AZ26" s="7">
        <f t="shared" si="7"/>
        <v>1.0999999999999999</v>
      </c>
      <c r="BA26" s="7">
        <v>0</v>
      </c>
      <c r="BB26" s="7">
        <v>0.5</v>
      </c>
      <c r="BC26" s="7">
        <v>0</v>
      </c>
      <c r="BD26" s="7">
        <v>0.1</v>
      </c>
      <c r="BE26" s="7">
        <v>0.1</v>
      </c>
      <c r="BF26" s="7">
        <v>0</v>
      </c>
      <c r="BG26" s="7">
        <v>0</v>
      </c>
      <c r="BH26" s="7">
        <v>0</v>
      </c>
      <c r="BI26" s="7">
        <v>0.1</v>
      </c>
      <c r="BJ26" s="7">
        <v>0</v>
      </c>
      <c r="BK26" s="7">
        <v>0</v>
      </c>
      <c r="BL26" s="7">
        <v>0</v>
      </c>
      <c r="BM26" s="7">
        <v>0.1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0.1</v>
      </c>
      <c r="BW26" s="7">
        <v>0</v>
      </c>
      <c r="BX26" s="7">
        <v>0</v>
      </c>
      <c r="BY26" s="7">
        <v>0</v>
      </c>
      <c r="BZ26" s="7">
        <v>0.1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</row>
    <row r="27" spans="1:109" ht="14.25" customHeight="1" x14ac:dyDescent="0.3">
      <c r="A27" s="3">
        <v>1011</v>
      </c>
      <c r="B27" s="8" t="s">
        <v>128</v>
      </c>
      <c r="C27" s="3" t="s">
        <v>136</v>
      </c>
      <c r="D27" s="9">
        <v>44426</v>
      </c>
      <c r="E27" s="3" t="s">
        <v>106</v>
      </c>
      <c r="F27" s="3" t="s">
        <v>107</v>
      </c>
      <c r="G27" s="8">
        <v>1.085415</v>
      </c>
      <c r="H27" s="3">
        <v>0</v>
      </c>
      <c r="I27" s="3">
        <v>85</v>
      </c>
      <c r="J27" s="3">
        <v>258</v>
      </c>
      <c r="K27" s="3">
        <v>32.49</v>
      </c>
      <c r="L27" s="8">
        <v>52.390099999999997</v>
      </c>
      <c r="M27" s="8">
        <v>31.000050000000002</v>
      </c>
      <c r="N27" s="10">
        <v>0.4</v>
      </c>
      <c r="O27" s="10">
        <v>7.25</v>
      </c>
      <c r="P27" s="10">
        <v>0</v>
      </c>
      <c r="Q27" s="3">
        <v>74</v>
      </c>
      <c r="R27" s="3">
        <v>87.6</v>
      </c>
      <c r="S27" s="3">
        <f t="shared" si="0"/>
        <v>12.400000000000006</v>
      </c>
      <c r="T27" s="3">
        <v>11243.508779785583</v>
      </c>
      <c r="U27" s="3">
        <v>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f t="shared" si="1"/>
        <v>4</v>
      </c>
      <c r="AB27" s="3">
        <v>19</v>
      </c>
      <c r="AC27" s="3">
        <v>7</v>
      </c>
      <c r="AD27" s="3">
        <v>0</v>
      </c>
      <c r="AE27" s="3">
        <v>0</v>
      </c>
      <c r="AF27" s="3">
        <f t="shared" si="2"/>
        <v>26</v>
      </c>
      <c r="AG27" s="3">
        <v>35</v>
      </c>
      <c r="AH27" s="3">
        <v>2</v>
      </c>
      <c r="AI27" s="3">
        <v>0</v>
      </c>
      <c r="AJ27" s="3">
        <v>0</v>
      </c>
      <c r="AK27" s="3">
        <v>0</v>
      </c>
      <c r="AL27" s="3">
        <f t="shared" si="3"/>
        <v>37</v>
      </c>
      <c r="AM27" s="3">
        <v>379</v>
      </c>
      <c r="AN27" s="3">
        <v>30</v>
      </c>
      <c r="AO27" s="3">
        <v>0</v>
      </c>
      <c r="AP27" s="3">
        <v>0</v>
      </c>
      <c r="AQ27" s="3">
        <f t="shared" si="4"/>
        <v>476</v>
      </c>
      <c r="AR27" s="16">
        <v>8</v>
      </c>
      <c r="AS27" s="3">
        <v>0</v>
      </c>
      <c r="AT27" s="3">
        <v>7</v>
      </c>
      <c r="AU27" s="3">
        <v>1</v>
      </c>
      <c r="AV27" s="3">
        <v>0</v>
      </c>
      <c r="AW27" s="3">
        <v>0</v>
      </c>
      <c r="AX27" s="3">
        <f t="shared" si="5"/>
        <v>8</v>
      </c>
      <c r="AY27" s="3">
        <f t="shared" si="6"/>
        <v>12</v>
      </c>
      <c r="AZ27" s="7">
        <f t="shared" si="7"/>
        <v>22.300000000000004</v>
      </c>
      <c r="BA27" s="7">
        <v>0</v>
      </c>
      <c r="BB27" s="7">
        <v>5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14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0.1</v>
      </c>
      <c r="BT27" s="7">
        <v>0</v>
      </c>
      <c r="BU27" s="7">
        <v>0</v>
      </c>
      <c r="BV27" s="7">
        <v>3</v>
      </c>
      <c r="BW27" s="7">
        <v>0</v>
      </c>
      <c r="BX27" s="7">
        <v>0.1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0.1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</row>
    <row r="28" spans="1:109" ht="14.25" customHeight="1" x14ac:dyDescent="0.3">
      <c r="A28" s="3">
        <v>1012</v>
      </c>
      <c r="B28" s="8" t="s">
        <v>128</v>
      </c>
      <c r="C28" s="3" t="s">
        <v>137</v>
      </c>
      <c r="D28" s="9">
        <v>44416</v>
      </c>
      <c r="E28" s="3" t="s">
        <v>106</v>
      </c>
      <c r="F28" s="3" t="s">
        <v>112</v>
      </c>
      <c r="G28" s="8">
        <v>0.62372399999999995</v>
      </c>
      <c r="H28" s="3">
        <v>0</v>
      </c>
      <c r="I28" s="3">
        <v>85</v>
      </c>
      <c r="J28" s="3">
        <v>192</v>
      </c>
      <c r="K28" s="3">
        <v>50.51</v>
      </c>
      <c r="L28" s="8">
        <v>0</v>
      </c>
      <c r="M28" s="8">
        <v>0</v>
      </c>
      <c r="N28" s="10">
        <v>0</v>
      </c>
      <c r="O28" s="10">
        <v>4.05</v>
      </c>
      <c r="P28" s="10">
        <v>0</v>
      </c>
      <c r="Q28" s="3">
        <v>93</v>
      </c>
      <c r="R28" s="3">
        <v>17.600000000000001</v>
      </c>
      <c r="S28" s="3">
        <f t="shared" si="0"/>
        <v>82.4</v>
      </c>
      <c r="T28" s="3">
        <v>89237.826825142707</v>
      </c>
      <c r="U28" s="3">
        <v>10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f t="shared" si="1"/>
        <v>10</v>
      </c>
      <c r="AB28" s="3">
        <v>0</v>
      </c>
      <c r="AC28" s="3">
        <v>0</v>
      </c>
      <c r="AD28" s="3">
        <v>0</v>
      </c>
      <c r="AE28" s="3">
        <v>3</v>
      </c>
      <c r="AF28" s="3">
        <f t="shared" si="2"/>
        <v>3</v>
      </c>
      <c r="AG28" s="3">
        <v>40</v>
      </c>
      <c r="AH28" s="3">
        <v>0</v>
      </c>
      <c r="AI28" s="3">
        <v>0</v>
      </c>
      <c r="AJ28" s="3">
        <v>0</v>
      </c>
      <c r="AK28" s="3">
        <v>0</v>
      </c>
      <c r="AL28" s="3">
        <f t="shared" si="3"/>
        <v>40</v>
      </c>
      <c r="AM28" s="3">
        <v>636</v>
      </c>
      <c r="AN28" s="3">
        <v>59</v>
      </c>
      <c r="AO28" s="3">
        <v>48</v>
      </c>
      <c r="AP28" s="3">
        <v>0</v>
      </c>
      <c r="AQ28" s="3">
        <f t="shared" si="4"/>
        <v>796</v>
      </c>
      <c r="AR28" s="16">
        <v>10</v>
      </c>
      <c r="AS28" s="3">
        <v>3</v>
      </c>
      <c r="AT28" s="3">
        <v>8</v>
      </c>
      <c r="AU28" s="3">
        <v>0</v>
      </c>
      <c r="AV28" s="3">
        <v>1</v>
      </c>
      <c r="AW28" s="3">
        <v>0</v>
      </c>
      <c r="AX28" s="3">
        <f t="shared" si="5"/>
        <v>12</v>
      </c>
      <c r="AY28" s="3">
        <f t="shared" si="6"/>
        <v>22</v>
      </c>
      <c r="AZ28" s="7">
        <f t="shared" si="7"/>
        <v>1.8000000000000003</v>
      </c>
      <c r="BA28" s="7">
        <v>0.1</v>
      </c>
      <c r="BB28" s="7">
        <v>1.2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0.1</v>
      </c>
      <c r="BJ28" s="7">
        <v>0.1</v>
      </c>
      <c r="BK28" s="7">
        <v>0</v>
      </c>
      <c r="BL28" s="7">
        <v>0</v>
      </c>
      <c r="BM28" s="7">
        <v>0.1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0.2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</row>
    <row r="29" spans="1:109" ht="14.25" customHeight="1" x14ac:dyDescent="0.3">
      <c r="A29" s="3">
        <v>1013</v>
      </c>
      <c r="B29" s="8" t="s">
        <v>128</v>
      </c>
      <c r="C29" s="3" t="s">
        <v>138</v>
      </c>
      <c r="D29" s="9">
        <v>44416</v>
      </c>
      <c r="E29" s="3" t="s">
        <v>106</v>
      </c>
      <c r="F29" s="3" t="s">
        <v>112</v>
      </c>
      <c r="G29" s="8">
        <v>0.60957399999999995</v>
      </c>
      <c r="H29" s="3">
        <v>0</v>
      </c>
      <c r="I29" s="3">
        <v>85</v>
      </c>
      <c r="J29" s="3">
        <v>305</v>
      </c>
      <c r="K29" s="3">
        <v>55.89</v>
      </c>
      <c r="L29" s="8">
        <v>227.4049</v>
      </c>
      <c r="M29" s="8">
        <v>23.45</v>
      </c>
      <c r="N29" s="10">
        <v>0.4</v>
      </c>
      <c r="O29" s="10">
        <v>11.75</v>
      </c>
      <c r="P29" s="10">
        <v>0</v>
      </c>
      <c r="Q29" s="3">
        <v>90</v>
      </c>
      <c r="R29" s="3">
        <v>17.600000000000001</v>
      </c>
      <c r="S29" s="3">
        <f t="shared" si="0"/>
        <v>82.4</v>
      </c>
      <c r="T29" s="3">
        <v>105664.97133733309</v>
      </c>
      <c r="U29" s="3">
        <v>6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f t="shared" si="1"/>
        <v>10</v>
      </c>
      <c r="AB29" s="3">
        <v>0</v>
      </c>
      <c r="AC29" s="3">
        <v>0</v>
      </c>
      <c r="AD29" s="3">
        <v>0</v>
      </c>
      <c r="AE29" s="3">
        <v>1</v>
      </c>
      <c r="AF29" s="3">
        <f t="shared" si="2"/>
        <v>1</v>
      </c>
      <c r="AG29" s="3">
        <v>9</v>
      </c>
      <c r="AH29" s="3">
        <v>0</v>
      </c>
      <c r="AI29" s="3">
        <v>4</v>
      </c>
      <c r="AJ29" s="3">
        <v>0</v>
      </c>
      <c r="AK29" s="3">
        <v>0</v>
      </c>
      <c r="AL29" s="3">
        <f t="shared" si="3"/>
        <v>13</v>
      </c>
      <c r="AM29" s="3">
        <v>108</v>
      </c>
      <c r="AN29" s="3">
        <v>1470</v>
      </c>
      <c r="AO29" s="3">
        <v>0</v>
      </c>
      <c r="AP29" s="3">
        <v>0</v>
      </c>
      <c r="AQ29" s="3">
        <f t="shared" si="4"/>
        <v>1602</v>
      </c>
      <c r="AR29" s="16">
        <v>3</v>
      </c>
      <c r="AS29" s="3">
        <v>12</v>
      </c>
      <c r="AT29" s="3">
        <v>0</v>
      </c>
      <c r="AU29" s="3">
        <v>0</v>
      </c>
      <c r="AV29" s="3">
        <v>0</v>
      </c>
      <c r="AW29" s="3">
        <v>0</v>
      </c>
      <c r="AX29" s="3">
        <f t="shared" si="5"/>
        <v>12</v>
      </c>
      <c r="AY29" s="3">
        <f t="shared" si="6"/>
        <v>22</v>
      </c>
      <c r="AZ29" s="7">
        <f t="shared" si="7"/>
        <v>0.5</v>
      </c>
      <c r="BA29" s="7">
        <v>0</v>
      </c>
      <c r="BB29" s="7">
        <v>0.1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0.1</v>
      </c>
      <c r="BK29" s="7">
        <v>0</v>
      </c>
      <c r="BL29" s="7">
        <v>0.1</v>
      </c>
      <c r="BM29" s="7">
        <v>0</v>
      </c>
      <c r="BN29" s="7">
        <v>0.1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0.1</v>
      </c>
      <c r="DD29" s="7">
        <v>0</v>
      </c>
      <c r="DE29" s="7">
        <v>0</v>
      </c>
    </row>
    <row r="30" spans="1:109" ht="14.25" customHeight="1" x14ac:dyDescent="0.3">
      <c r="A30" s="3">
        <v>1014</v>
      </c>
      <c r="B30" s="8" t="s">
        <v>128</v>
      </c>
      <c r="C30" s="3" t="s">
        <v>139</v>
      </c>
      <c r="D30" s="9">
        <v>44426</v>
      </c>
      <c r="E30" s="3" t="s">
        <v>106</v>
      </c>
      <c r="F30" s="3" t="s">
        <v>140</v>
      </c>
      <c r="G30" s="8">
        <v>1.0356190000000001</v>
      </c>
      <c r="H30" s="3">
        <v>0</v>
      </c>
      <c r="I30" s="3">
        <v>85</v>
      </c>
      <c r="J30" s="3">
        <v>176</v>
      </c>
      <c r="K30" s="3">
        <v>27.54</v>
      </c>
      <c r="L30" s="8">
        <v>407.36020000000002</v>
      </c>
      <c r="M30" s="8">
        <v>0</v>
      </c>
      <c r="N30" s="10">
        <v>0</v>
      </c>
      <c r="O30" s="10">
        <v>7.65</v>
      </c>
      <c r="P30" s="10">
        <v>0</v>
      </c>
      <c r="Q30" s="3">
        <v>81</v>
      </c>
      <c r="R30" s="3">
        <v>5</v>
      </c>
      <c r="S30" s="3">
        <f t="shared" si="0"/>
        <v>95</v>
      </c>
      <c r="T30" s="3">
        <v>31579.218668049896</v>
      </c>
      <c r="U30" s="3">
        <v>7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>
        <f t="shared" si="1"/>
        <v>9</v>
      </c>
      <c r="AB30" s="3">
        <v>0</v>
      </c>
      <c r="AC30" s="3">
        <v>6</v>
      </c>
      <c r="AD30" s="3">
        <v>15</v>
      </c>
      <c r="AE30" s="3">
        <v>30</v>
      </c>
      <c r="AF30" s="3">
        <f t="shared" si="2"/>
        <v>51</v>
      </c>
      <c r="AG30" s="3">
        <v>23</v>
      </c>
      <c r="AH30" s="3">
        <v>0</v>
      </c>
      <c r="AI30" s="3">
        <v>0</v>
      </c>
      <c r="AJ30" s="3">
        <v>1</v>
      </c>
      <c r="AK30" s="3">
        <v>0</v>
      </c>
      <c r="AL30" s="3">
        <f t="shared" si="3"/>
        <v>24</v>
      </c>
      <c r="AM30" s="3">
        <v>296</v>
      </c>
      <c r="AN30" s="3">
        <v>0</v>
      </c>
      <c r="AO30" s="3">
        <v>0</v>
      </c>
      <c r="AP30" s="3">
        <v>0</v>
      </c>
      <c r="AQ30" s="3">
        <f t="shared" si="4"/>
        <v>380</v>
      </c>
      <c r="AR30" s="16">
        <v>11</v>
      </c>
      <c r="AS30" s="3">
        <v>0</v>
      </c>
      <c r="AT30" s="3">
        <v>7</v>
      </c>
      <c r="AU30" s="3">
        <v>4</v>
      </c>
      <c r="AV30" s="3">
        <v>0</v>
      </c>
      <c r="AW30" s="3">
        <v>0</v>
      </c>
      <c r="AX30" s="3">
        <f t="shared" si="5"/>
        <v>11</v>
      </c>
      <c r="AY30" s="3">
        <f t="shared" si="6"/>
        <v>20</v>
      </c>
      <c r="AZ30" s="7">
        <f t="shared" si="7"/>
        <v>3.4000000000000004</v>
      </c>
      <c r="BA30" s="7">
        <v>0</v>
      </c>
      <c r="BB30" s="7">
        <v>0.6</v>
      </c>
      <c r="BC30" s="7">
        <v>0</v>
      </c>
      <c r="BD30" s="7">
        <v>0.1</v>
      </c>
      <c r="BE30" s="7">
        <v>0.1</v>
      </c>
      <c r="BF30" s="7">
        <v>0.1</v>
      </c>
      <c r="BG30" s="7">
        <v>0</v>
      </c>
      <c r="BH30" s="7">
        <v>0</v>
      </c>
      <c r="BI30" s="7">
        <v>0</v>
      </c>
      <c r="BJ30" s="7">
        <v>0.1</v>
      </c>
      <c r="BK30" s="7">
        <v>0.1</v>
      </c>
      <c r="BL30" s="7">
        <v>0</v>
      </c>
      <c r="BM30" s="7">
        <v>1.5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0.2</v>
      </c>
      <c r="BU30" s="7">
        <v>0</v>
      </c>
      <c r="BV30" s="7">
        <v>0.1</v>
      </c>
      <c r="BW30" s="7">
        <v>0</v>
      </c>
      <c r="BX30" s="7">
        <v>0.2</v>
      </c>
      <c r="BY30" s="7">
        <v>0.1</v>
      </c>
      <c r="BZ30" s="7">
        <v>0</v>
      </c>
      <c r="CA30" s="7">
        <v>0.1</v>
      </c>
      <c r="CB30" s="7">
        <v>0</v>
      </c>
      <c r="CC30" s="7">
        <v>0</v>
      </c>
      <c r="CD30" s="7">
        <v>0.1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</row>
    <row r="31" spans="1:109" ht="14.25" customHeight="1" x14ac:dyDescent="0.3">
      <c r="A31" s="3">
        <v>1015</v>
      </c>
      <c r="B31" s="8" t="s">
        <v>128</v>
      </c>
      <c r="C31" s="3" t="s">
        <v>141</v>
      </c>
      <c r="D31" s="9">
        <v>44479</v>
      </c>
      <c r="E31" s="3">
        <v>254</v>
      </c>
      <c r="F31" s="3" t="s">
        <v>119</v>
      </c>
      <c r="G31" s="8">
        <v>0.951511</v>
      </c>
      <c r="H31" s="3">
        <v>0</v>
      </c>
      <c r="I31" s="3">
        <v>85</v>
      </c>
      <c r="J31" s="3">
        <v>215</v>
      </c>
      <c r="K31" s="3">
        <v>5.24</v>
      </c>
      <c r="L31" s="8">
        <v>714.24149999999997</v>
      </c>
      <c r="M31" s="8">
        <v>0</v>
      </c>
      <c r="N31" s="10">
        <v>0</v>
      </c>
      <c r="O31" s="10">
        <v>7.7</v>
      </c>
      <c r="P31" s="10">
        <v>0</v>
      </c>
      <c r="Q31" s="3">
        <v>81</v>
      </c>
      <c r="R31" s="3">
        <v>62.6</v>
      </c>
      <c r="S31" s="3">
        <f t="shared" si="0"/>
        <v>37.4</v>
      </c>
      <c r="T31" s="3">
        <v>30357.720320444379</v>
      </c>
      <c r="U31" s="3">
        <v>10</v>
      </c>
      <c r="V31" s="3">
        <v>0</v>
      </c>
      <c r="W31" s="3">
        <v>0</v>
      </c>
      <c r="X31" s="3">
        <v>0</v>
      </c>
      <c r="Y31" s="3">
        <v>5</v>
      </c>
      <c r="Z31" s="3">
        <v>0</v>
      </c>
      <c r="AA31" s="3">
        <f t="shared" si="1"/>
        <v>15</v>
      </c>
      <c r="AB31" s="3">
        <v>0</v>
      </c>
      <c r="AC31" s="3">
        <v>0</v>
      </c>
      <c r="AD31" s="3">
        <v>0</v>
      </c>
      <c r="AE31" s="3">
        <v>4</v>
      </c>
      <c r="AF31" s="3">
        <f t="shared" si="2"/>
        <v>4</v>
      </c>
      <c r="AG31" s="3">
        <v>20</v>
      </c>
      <c r="AH31" s="3">
        <v>1</v>
      </c>
      <c r="AI31" s="3">
        <v>0</v>
      </c>
      <c r="AJ31" s="3">
        <v>0</v>
      </c>
      <c r="AK31" s="3">
        <v>0</v>
      </c>
      <c r="AL31" s="3">
        <f t="shared" si="3"/>
        <v>21</v>
      </c>
      <c r="AM31" s="3">
        <v>138</v>
      </c>
      <c r="AN31" s="3">
        <v>133</v>
      </c>
      <c r="AO31" s="3">
        <v>5</v>
      </c>
      <c r="AP31" s="3">
        <v>0</v>
      </c>
      <c r="AQ31" s="3">
        <f t="shared" si="4"/>
        <v>316</v>
      </c>
      <c r="AR31" s="16">
        <v>4</v>
      </c>
      <c r="AS31" s="3">
        <v>3</v>
      </c>
      <c r="AT31" s="3">
        <v>3</v>
      </c>
      <c r="AU31" s="3">
        <v>1</v>
      </c>
      <c r="AV31" s="3">
        <v>0</v>
      </c>
      <c r="AW31" s="3">
        <v>0</v>
      </c>
      <c r="AX31" s="3">
        <f t="shared" si="5"/>
        <v>7</v>
      </c>
      <c r="AY31" s="3">
        <f t="shared" si="6"/>
        <v>22</v>
      </c>
      <c r="AZ31" s="7">
        <f t="shared" si="7"/>
        <v>3.6000000000000005</v>
      </c>
      <c r="BA31" s="7">
        <v>0</v>
      </c>
      <c r="BB31" s="7">
        <v>3</v>
      </c>
      <c r="BC31" s="7">
        <v>0.1</v>
      </c>
      <c r="BD31" s="7">
        <v>0.1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0.1</v>
      </c>
      <c r="BL31" s="7">
        <v>0</v>
      </c>
      <c r="BM31" s="7">
        <v>0</v>
      </c>
      <c r="BN31" s="7">
        <v>0.1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0.1</v>
      </c>
      <c r="BY31" s="7">
        <v>0</v>
      </c>
      <c r="BZ31" s="7">
        <v>0</v>
      </c>
      <c r="CA31" s="7">
        <v>0.1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</row>
    <row r="32" spans="1:109" ht="14.25" customHeight="1" x14ac:dyDescent="0.3">
      <c r="A32" s="3">
        <v>1016</v>
      </c>
      <c r="B32" s="8" t="s">
        <v>128</v>
      </c>
      <c r="C32" s="3" t="s">
        <v>142</v>
      </c>
      <c r="D32" s="9">
        <v>44451</v>
      </c>
      <c r="E32" s="3">
        <v>235</v>
      </c>
      <c r="F32" s="3" t="s">
        <v>107</v>
      </c>
      <c r="G32" s="8">
        <v>0.76813299999999995</v>
      </c>
      <c r="H32" s="3">
        <v>0</v>
      </c>
      <c r="I32" s="3">
        <v>85</v>
      </c>
      <c r="J32" s="3">
        <v>212</v>
      </c>
      <c r="K32" s="3">
        <v>24.9</v>
      </c>
      <c r="L32" s="8">
        <v>0</v>
      </c>
      <c r="M32" s="8">
        <v>0</v>
      </c>
      <c r="N32" s="10">
        <v>0.25</v>
      </c>
      <c r="O32" s="10">
        <v>5.25</v>
      </c>
      <c r="P32" s="10">
        <v>0</v>
      </c>
      <c r="Q32" s="3">
        <v>60</v>
      </c>
      <c r="R32" s="3">
        <v>87.6</v>
      </c>
      <c r="S32" s="3">
        <f t="shared" si="0"/>
        <v>12.400000000000006</v>
      </c>
      <c r="T32" s="3">
        <v>4752.5463884792007</v>
      </c>
      <c r="U32" s="3">
        <v>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1"/>
        <v>4</v>
      </c>
      <c r="AB32" s="3">
        <v>0</v>
      </c>
      <c r="AC32" s="3">
        <v>0</v>
      </c>
      <c r="AD32" s="3">
        <v>0</v>
      </c>
      <c r="AE32" s="3">
        <v>2</v>
      </c>
      <c r="AF32" s="3">
        <f t="shared" si="2"/>
        <v>2</v>
      </c>
      <c r="AG32" s="3">
        <v>29</v>
      </c>
      <c r="AH32" s="3">
        <v>0</v>
      </c>
      <c r="AI32" s="3">
        <v>0</v>
      </c>
      <c r="AJ32" s="3">
        <v>2</v>
      </c>
      <c r="AK32" s="3">
        <v>0</v>
      </c>
      <c r="AL32" s="3">
        <f t="shared" si="3"/>
        <v>31</v>
      </c>
      <c r="AM32" s="3">
        <v>309</v>
      </c>
      <c r="AN32" s="3">
        <v>60</v>
      </c>
      <c r="AO32" s="3">
        <v>0</v>
      </c>
      <c r="AP32" s="3">
        <v>0</v>
      </c>
      <c r="AQ32" s="3">
        <f t="shared" si="4"/>
        <v>406</v>
      </c>
      <c r="AR32" s="16">
        <v>8</v>
      </c>
      <c r="AS32" s="3">
        <v>1</v>
      </c>
      <c r="AT32" s="3">
        <v>4</v>
      </c>
      <c r="AU32" s="3">
        <v>3</v>
      </c>
      <c r="AV32" s="3">
        <v>0</v>
      </c>
      <c r="AW32" s="3">
        <v>0</v>
      </c>
      <c r="AX32" s="3">
        <f t="shared" si="5"/>
        <v>8</v>
      </c>
      <c r="AY32" s="3">
        <f t="shared" si="6"/>
        <v>12</v>
      </c>
      <c r="AZ32" s="7">
        <f t="shared" si="7"/>
        <v>3.8000000000000003</v>
      </c>
      <c r="BA32" s="7">
        <v>0</v>
      </c>
      <c r="BB32" s="7">
        <v>1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1</v>
      </c>
      <c r="BU32" s="7">
        <v>0</v>
      </c>
      <c r="BV32" s="7">
        <v>1.5</v>
      </c>
      <c r="BW32" s="7">
        <v>0</v>
      </c>
      <c r="BX32" s="7">
        <v>0</v>
      </c>
      <c r="BY32" s="7">
        <v>0.1</v>
      </c>
      <c r="BZ32" s="7">
        <v>0</v>
      </c>
      <c r="CA32" s="7">
        <v>0.1</v>
      </c>
      <c r="CB32" s="7">
        <v>0</v>
      </c>
      <c r="CC32" s="7">
        <v>0</v>
      </c>
      <c r="CD32" s="7">
        <v>0</v>
      </c>
      <c r="CE32" s="7">
        <v>0</v>
      </c>
      <c r="CF32" s="7">
        <v>0.1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</row>
    <row r="33" spans="1:109" ht="14.25" customHeight="1" x14ac:dyDescent="0.3">
      <c r="A33" s="3">
        <v>1017</v>
      </c>
      <c r="B33" s="8" t="s">
        <v>128</v>
      </c>
      <c r="C33" s="3" t="s">
        <v>143</v>
      </c>
      <c r="D33" s="9">
        <v>44479</v>
      </c>
      <c r="E33" s="3">
        <v>229</v>
      </c>
      <c r="F33" s="3" t="s">
        <v>119</v>
      </c>
      <c r="G33" s="8">
        <v>0.84104900000000005</v>
      </c>
      <c r="H33" s="3">
        <v>0</v>
      </c>
      <c r="I33" s="3">
        <v>85</v>
      </c>
      <c r="J33" s="3">
        <v>275</v>
      </c>
      <c r="K33" s="3">
        <v>14.77</v>
      </c>
      <c r="L33" s="8">
        <v>1024.192</v>
      </c>
      <c r="M33" s="8">
        <v>0</v>
      </c>
      <c r="N33" s="10">
        <v>0</v>
      </c>
      <c r="O33" s="10">
        <v>4.55</v>
      </c>
      <c r="P33" s="10">
        <v>0</v>
      </c>
      <c r="Q33" s="3">
        <v>70</v>
      </c>
      <c r="R33" s="3">
        <v>62.6</v>
      </c>
      <c r="S33" s="3">
        <f t="shared" si="0"/>
        <v>37.4</v>
      </c>
      <c r="T33" s="3">
        <v>50011.688894916442</v>
      </c>
      <c r="U33" s="3">
        <v>8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1"/>
        <v>8</v>
      </c>
      <c r="AB33" s="3">
        <v>0</v>
      </c>
      <c r="AC33" s="3">
        <v>0</v>
      </c>
      <c r="AD33" s="3">
        <v>0</v>
      </c>
      <c r="AE33" s="3">
        <v>2</v>
      </c>
      <c r="AF33" s="3">
        <f t="shared" si="2"/>
        <v>2</v>
      </c>
      <c r="AG33" s="3">
        <v>16</v>
      </c>
      <c r="AH33" s="3">
        <v>0</v>
      </c>
      <c r="AI33" s="3">
        <v>0</v>
      </c>
      <c r="AJ33" s="3">
        <v>0</v>
      </c>
      <c r="AK33" s="3">
        <v>0</v>
      </c>
      <c r="AL33" s="3">
        <f t="shared" si="3"/>
        <v>16</v>
      </c>
      <c r="AM33" s="3">
        <v>278</v>
      </c>
      <c r="AN33" s="3">
        <v>102</v>
      </c>
      <c r="AO33" s="3">
        <v>24</v>
      </c>
      <c r="AP33" s="3">
        <v>0</v>
      </c>
      <c r="AQ33" s="3">
        <f t="shared" si="4"/>
        <v>430</v>
      </c>
      <c r="AR33" s="16">
        <v>13</v>
      </c>
      <c r="AS33" s="3">
        <v>1</v>
      </c>
      <c r="AT33" s="3">
        <v>9</v>
      </c>
      <c r="AU33" s="3">
        <v>2</v>
      </c>
      <c r="AV33" s="3">
        <v>1</v>
      </c>
      <c r="AW33" s="3">
        <v>0</v>
      </c>
      <c r="AX33" s="3">
        <f t="shared" si="5"/>
        <v>13</v>
      </c>
      <c r="AY33" s="3">
        <f t="shared" si="6"/>
        <v>21</v>
      </c>
      <c r="AZ33" s="7">
        <f t="shared" si="7"/>
        <v>2.6</v>
      </c>
      <c r="BA33" s="7">
        <v>0</v>
      </c>
      <c r="BB33" s="7">
        <v>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1.5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0.1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</row>
    <row r="34" spans="1:109" ht="14.25" customHeight="1" x14ac:dyDescent="0.3">
      <c r="A34" s="3">
        <v>1018</v>
      </c>
      <c r="B34" s="8" t="s">
        <v>128</v>
      </c>
      <c r="C34" s="3" t="s">
        <v>144</v>
      </c>
      <c r="D34" s="9">
        <v>44479</v>
      </c>
      <c r="E34" s="3">
        <v>211</v>
      </c>
      <c r="F34" s="3" t="s">
        <v>107</v>
      </c>
      <c r="G34" s="8">
        <v>0.91280399999999995</v>
      </c>
      <c r="H34" s="3">
        <v>0</v>
      </c>
      <c r="I34" s="3">
        <v>85</v>
      </c>
      <c r="J34" s="3">
        <v>235</v>
      </c>
      <c r="K34" s="3">
        <v>1.05</v>
      </c>
      <c r="L34" s="8">
        <v>332.64929999999998</v>
      </c>
      <c r="M34" s="8">
        <v>52.390099999999997</v>
      </c>
      <c r="N34" s="10">
        <v>2.4</v>
      </c>
      <c r="O34" s="10">
        <v>3.8</v>
      </c>
      <c r="P34" s="10">
        <v>0</v>
      </c>
      <c r="Q34" s="3">
        <v>69</v>
      </c>
      <c r="R34" s="3">
        <v>87.6</v>
      </c>
      <c r="S34" s="3">
        <f t="shared" si="0"/>
        <v>12.400000000000006</v>
      </c>
      <c r="T34" s="3">
        <v>13325.937032162477</v>
      </c>
      <c r="U34" s="3">
        <v>1</v>
      </c>
      <c r="V34" s="3">
        <v>1</v>
      </c>
      <c r="W34" s="3">
        <v>0</v>
      </c>
      <c r="X34" s="3">
        <v>3</v>
      </c>
      <c r="Y34" s="3">
        <v>2</v>
      </c>
      <c r="Z34" s="3">
        <v>0</v>
      </c>
      <c r="AA34" s="3">
        <f t="shared" si="1"/>
        <v>7</v>
      </c>
      <c r="AB34" s="3">
        <v>0</v>
      </c>
      <c r="AC34" s="3">
        <v>0</v>
      </c>
      <c r="AD34" s="3">
        <v>0</v>
      </c>
      <c r="AE34" s="3">
        <v>0</v>
      </c>
      <c r="AF34" s="3">
        <f t="shared" si="2"/>
        <v>0</v>
      </c>
      <c r="AG34" s="3">
        <v>7</v>
      </c>
      <c r="AH34" s="3">
        <v>3</v>
      </c>
      <c r="AI34" s="3">
        <v>0</v>
      </c>
      <c r="AJ34" s="3">
        <v>2</v>
      </c>
      <c r="AK34" s="3">
        <v>0</v>
      </c>
      <c r="AL34" s="3">
        <f t="shared" si="3"/>
        <v>12</v>
      </c>
      <c r="AM34" s="3">
        <v>80</v>
      </c>
      <c r="AN34" s="3">
        <v>42</v>
      </c>
      <c r="AO34" s="3">
        <v>49</v>
      </c>
      <c r="AP34" s="3">
        <v>0</v>
      </c>
      <c r="AQ34" s="3">
        <f t="shared" si="4"/>
        <v>190</v>
      </c>
      <c r="AR34" s="16">
        <v>4</v>
      </c>
      <c r="AS34" s="3">
        <v>1</v>
      </c>
      <c r="AT34" s="3">
        <v>2</v>
      </c>
      <c r="AU34" s="3">
        <v>2</v>
      </c>
      <c r="AV34" s="3">
        <v>0</v>
      </c>
      <c r="AW34" s="3">
        <v>0</v>
      </c>
      <c r="AX34" s="3">
        <f t="shared" si="5"/>
        <v>5</v>
      </c>
      <c r="AY34" s="3">
        <f t="shared" si="6"/>
        <v>12</v>
      </c>
      <c r="AZ34" s="7">
        <f t="shared" si="7"/>
        <v>31</v>
      </c>
      <c r="BA34" s="7">
        <v>0</v>
      </c>
      <c r="BB34" s="7">
        <v>22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0.2</v>
      </c>
      <c r="BK34" s="7">
        <v>0</v>
      </c>
      <c r="BL34" s="7">
        <v>0</v>
      </c>
      <c r="BM34" s="7">
        <v>0</v>
      </c>
      <c r="BN34" s="7">
        <v>0.1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1.5</v>
      </c>
      <c r="BU34" s="7">
        <v>0</v>
      </c>
      <c r="BV34" s="7">
        <v>5</v>
      </c>
      <c r="BW34" s="7">
        <v>0</v>
      </c>
      <c r="BX34" s="7">
        <v>0.4</v>
      </c>
      <c r="BY34" s="7">
        <v>0</v>
      </c>
      <c r="BZ34" s="7">
        <v>0.2</v>
      </c>
      <c r="CA34" s="7">
        <v>0.1</v>
      </c>
      <c r="CB34" s="7">
        <v>0</v>
      </c>
      <c r="CC34" s="7">
        <v>0</v>
      </c>
      <c r="CD34" s="7">
        <v>0</v>
      </c>
      <c r="CE34" s="7">
        <v>1.5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</row>
    <row r="35" spans="1:109" ht="14.25" customHeight="1" x14ac:dyDescent="0.3">
      <c r="A35" s="3">
        <v>1019</v>
      </c>
      <c r="B35" s="8" t="s">
        <v>128</v>
      </c>
      <c r="C35" s="3" t="s">
        <v>145</v>
      </c>
      <c r="D35" s="9">
        <v>44451</v>
      </c>
      <c r="E35" s="3">
        <v>223</v>
      </c>
      <c r="F35" s="3" t="s">
        <v>119</v>
      </c>
      <c r="G35" s="8">
        <v>1.1468780000000001</v>
      </c>
      <c r="H35" s="3">
        <v>0</v>
      </c>
      <c r="I35" s="3">
        <v>85</v>
      </c>
      <c r="J35" s="3">
        <v>334</v>
      </c>
      <c r="K35" s="3">
        <v>36.4</v>
      </c>
      <c r="L35" s="8">
        <v>41.902050000000003</v>
      </c>
      <c r="M35" s="8">
        <v>7.75</v>
      </c>
      <c r="N35" s="10">
        <v>0</v>
      </c>
      <c r="O35" s="10">
        <v>6.55</v>
      </c>
      <c r="P35" s="10">
        <v>0</v>
      </c>
      <c r="Q35" s="3">
        <v>78</v>
      </c>
      <c r="R35" s="3">
        <v>62.6</v>
      </c>
      <c r="S35" s="3">
        <f t="shared" si="0"/>
        <v>37.4</v>
      </c>
      <c r="T35" s="3">
        <v>63788.90982128086</v>
      </c>
      <c r="U35" s="3">
        <v>4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f t="shared" si="1"/>
        <v>4</v>
      </c>
      <c r="AB35" s="3">
        <v>0</v>
      </c>
      <c r="AC35" s="3">
        <v>1</v>
      </c>
      <c r="AD35" s="3">
        <v>0</v>
      </c>
      <c r="AE35" s="3">
        <v>2</v>
      </c>
      <c r="AF35" s="3">
        <f t="shared" si="2"/>
        <v>3</v>
      </c>
      <c r="AG35" s="3">
        <v>17</v>
      </c>
      <c r="AH35" s="3">
        <v>0</v>
      </c>
      <c r="AI35" s="3">
        <v>0</v>
      </c>
      <c r="AJ35" s="3">
        <v>1</v>
      </c>
      <c r="AK35" s="3">
        <v>0</v>
      </c>
      <c r="AL35" s="3">
        <f t="shared" si="3"/>
        <v>18</v>
      </c>
      <c r="AM35" s="3">
        <v>227</v>
      </c>
      <c r="AN35" s="3">
        <v>380</v>
      </c>
      <c r="AO35" s="3">
        <v>0</v>
      </c>
      <c r="AP35" s="3">
        <v>0</v>
      </c>
      <c r="AQ35" s="3">
        <f t="shared" si="4"/>
        <v>632</v>
      </c>
      <c r="AR35" s="16">
        <v>6</v>
      </c>
      <c r="AS35" s="3">
        <v>2</v>
      </c>
      <c r="AT35" s="3">
        <v>4</v>
      </c>
      <c r="AU35" s="3">
        <v>2</v>
      </c>
      <c r="AV35" s="3">
        <v>0</v>
      </c>
      <c r="AW35" s="3">
        <v>0</v>
      </c>
      <c r="AX35" s="3">
        <f t="shared" si="5"/>
        <v>8</v>
      </c>
      <c r="AY35" s="3">
        <f t="shared" si="6"/>
        <v>12</v>
      </c>
      <c r="AZ35" s="7">
        <f t="shared" si="7"/>
        <v>10.799999999999999</v>
      </c>
      <c r="BA35" s="7">
        <v>0</v>
      </c>
      <c r="BB35" s="7">
        <v>0.8</v>
      </c>
      <c r="BC35" s="7">
        <v>0.5</v>
      </c>
      <c r="BD35" s="7">
        <v>0.8</v>
      </c>
      <c r="BE35" s="7">
        <v>0</v>
      </c>
      <c r="BF35" s="7">
        <v>0</v>
      </c>
      <c r="BG35" s="7">
        <v>0</v>
      </c>
      <c r="BH35" s="7">
        <v>0.1</v>
      </c>
      <c r="BI35" s="7">
        <v>0</v>
      </c>
      <c r="BJ35" s="7">
        <v>0</v>
      </c>
      <c r="BK35" s="7">
        <v>0.1</v>
      </c>
      <c r="BL35" s="7">
        <v>8</v>
      </c>
      <c r="BM35" s="7">
        <v>0</v>
      </c>
      <c r="BN35" s="7">
        <v>0.2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0.1</v>
      </c>
      <c r="CD35" s="7">
        <v>0.1</v>
      </c>
      <c r="CE35" s="7">
        <v>0.1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</row>
    <row r="36" spans="1:109" ht="14.25" customHeight="1" x14ac:dyDescent="0.3">
      <c r="A36" s="3">
        <v>1020</v>
      </c>
      <c r="B36" s="8" t="s">
        <v>128</v>
      </c>
      <c r="C36" s="3" t="s">
        <v>146</v>
      </c>
      <c r="D36" s="9">
        <v>44451</v>
      </c>
      <c r="E36" s="3">
        <v>254</v>
      </c>
      <c r="F36" s="3" t="s">
        <v>107</v>
      </c>
      <c r="G36" s="8">
        <v>0.70228500000000005</v>
      </c>
      <c r="H36" s="3">
        <v>0</v>
      </c>
      <c r="I36" s="3">
        <v>85</v>
      </c>
      <c r="J36" s="3">
        <v>218</v>
      </c>
      <c r="K36" s="3">
        <v>32.49</v>
      </c>
      <c r="L36" s="8">
        <v>0</v>
      </c>
      <c r="M36" s="8">
        <v>0</v>
      </c>
      <c r="N36" s="10">
        <v>0</v>
      </c>
      <c r="O36" s="10">
        <v>2.6</v>
      </c>
      <c r="P36" s="10">
        <v>0</v>
      </c>
      <c r="Q36" s="3">
        <v>69</v>
      </c>
      <c r="R36" s="3">
        <v>87.6</v>
      </c>
      <c r="S36" s="3">
        <f t="shared" si="0"/>
        <v>12.400000000000006</v>
      </c>
      <c r="T36" s="3">
        <v>39583.643320223156</v>
      </c>
      <c r="U36" s="3">
        <v>4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f t="shared" si="1"/>
        <v>6</v>
      </c>
      <c r="AB36" s="3">
        <v>0</v>
      </c>
      <c r="AC36" s="3">
        <v>0</v>
      </c>
      <c r="AD36" s="3">
        <v>0</v>
      </c>
      <c r="AE36" s="3">
        <v>1</v>
      </c>
      <c r="AF36" s="3">
        <f t="shared" si="2"/>
        <v>1</v>
      </c>
      <c r="AG36" s="3">
        <v>22</v>
      </c>
      <c r="AH36" s="3">
        <v>0</v>
      </c>
      <c r="AI36" s="3">
        <v>0</v>
      </c>
      <c r="AJ36" s="3">
        <v>0</v>
      </c>
      <c r="AK36" s="3">
        <v>0</v>
      </c>
      <c r="AL36" s="3">
        <f t="shared" si="3"/>
        <v>22</v>
      </c>
      <c r="AM36" s="3">
        <v>142</v>
      </c>
      <c r="AN36" s="3">
        <v>985</v>
      </c>
      <c r="AO36" s="3">
        <v>19</v>
      </c>
      <c r="AP36" s="3">
        <v>0</v>
      </c>
      <c r="AQ36" s="3">
        <f t="shared" si="4"/>
        <v>1175</v>
      </c>
      <c r="AR36" s="16">
        <v>6</v>
      </c>
      <c r="AS36" s="3">
        <v>3</v>
      </c>
      <c r="AT36" s="3">
        <v>2</v>
      </c>
      <c r="AU36" s="3">
        <v>2</v>
      </c>
      <c r="AV36" s="3">
        <v>1</v>
      </c>
      <c r="AW36" s="3">
        <v>0</v>
      </c>
      <c r="AX36" s="3">
        <f t="shared" si="5"/>
        <v>8</v>
      </c>
      <c r="AY36" s="3">
        <f t="shared" si="6"/>
        <v>14</v>
      </c>
      <c r="AZ36" s="7">
        <f t="shared" si="7"/>
        <v>4.6999999999999993</v>
      </c>
      <c r="BA36" s="7">
        <v>0</v>
      </c>
      <c r="BB36" s="7">
        <v>1</v>
      </c>
      <c r="BC36" s="7">
        <v>0.1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0.3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1.5</v>
      </c>
      <c r="BU36" s="7">
        <v>0</v>
      </c>
      <c r="BV36" s="7">
        <v>1.5</v>
      </c>
      <c r="BW36" s="7">
        <v>0</v>
      </c>
      <c r="BX36" s="7">
        <v>0</v>
      </c>
      <c r="BY36" s="7">
        <v>0.1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0.1</v>
      </c>
      <c r="CF36" s="7">
        <v>0</v>
      </c>
      <c r="CG36" s="7">
        <v>0.1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</row>
    <row r="37" spans="1:109" ht="14.25" customHeight="1" x14ac:dyDescent="0.3">
      <c r="A37" s="3">
        <v>2001</v>
      </c>
      <c r="B37" s="8" t="s">
        <v>147</v>
      </c>
      <c r="C37" s="3" t="s">
        <v>148</v>
      </c>
      <c r="D37" s="9">
        <v>44392</v>
      </c>
      <c r="E37" s="3" t="s">
        <v>106</v>
      </c>
      <c r="F37" s="3" t="s">
        <v>107</v>
      </c>
      <c r="G37" s="8">
        <v>1.0379499999999999</v>
      </c>
      <c r="H37" s="3">
        <v>1</v>
      </c>
      <c r="I37" s="3">
        <v>22</v>
      </c>
      <c r="J37" s="3">
        <v>101</v>
      </c>
      <c r="K37" s="3">
        <v>18</v>
      </c>
      <c r="L37" s="8">
        <v>127.2072</v>
      </c>
      <c r="M37" s="8">
        <v>47.665700000000001</v>
      </c>
      <c r="N37" s="10">
        <v>1.65</v>
      </c>
      <c r="O37" s="10">
        <v>10.8</v>
      </c>
      <c r="P37" s="10">
        <v>0</v>
      </c>
      <c r="Q37" s="3">
        <v>88</v>
      </c>
      <c r="R37" s="3">
        <v>87.6</v>
      </c>
      <c r="S37" s="3">
        <f t="shared" si="0"/>
        <v>12.400000000000006</v>
      </c>
      <c r="T37" s="3">
        <v>40265.023350860247</v>
      </c>
      <c r="U37" s="3">
        <v>1</v>
      </c>
      <c r="V37" s="3">
        <v>4</v>
      </c>
      <c r="W37" s="3">
        <v>0</v>
      </c>
      <c r="X37" s="3">
        <v>0</v>
      </c>
      <c r="Y37" s="3">
        <v>0</v>
      </c>
      <c r="Z37" s="3">
        <v>0</v>
      </c>
      <c r="AA37" s="3">
        <f t="shared" si="1"/>
        <v>5</v>
      </c>
      <c r="AB37" s="3">
        <v>1</v>
      </c>
      <c r="AC37" s="3">
        <v>0</v>
      </c>
      <c r="AD37" s="3">
        <v>1</v>
      </c>
      <c r="AE37" s="3">
        <v>0</v>
      </c>
      <c r="AF37" s="3">
        <f t="shared" si="2"/>
        <v>2</v>
      </c>
      <c r="AG37" s="3">
        <v>5</v>
      </c>
      <c r="AH37" s="3">
        <v>0</v>
      </c>
      <c r="AI37" s="3">
        <v>4</v>
      </c>
      <c r="AJ37" s="3">
        <v>0</v>
      </c>
      <c r="AK37" s="3">
        <v>0</v>
      </c>
      <c r="AL37" s="3">
        <f t="shared" si="3"/>
        <v>9</v>
      </c>
      <c r="AM37" s="3">
        <v>150</v>
      </c>
      <c r="AN37" s="3">
        <v>1477</v>
      </c>
      <c r="AO37" s="3">
        <v>0</v>
      </c>
      <c r="AP37" s="3">
        <v>0</v>
      </c>
      <c r="AQ37" s="3">
        <f t="shared" si="4"/>
        <v>1643</v>
      </c>
      <c r="AR37" s="16">
        <v>5</v>
      </c>
      <c r="AS37" s="3">
        <v>11</v>
      </c>
      <c r="AT37" s="3">
        <v>2</v>
      </c>
      <c r="AU37" s="3">
        <v>0</v>
      </c>
      <c r="AV37" s="3">
        <v>0</v>
      </c>
      <c r="AW37" s="3">
        <v>0</v>
      </c>
      <c r="AX37" s="3">
        <f t="shared" si="5"/>
        <v>13</v>
      </c>
      <c r="AY37" s="3">
        <f t="shared" si="6"/>
        <v>18</v>
      </c>
      <c r="AZ37" s="7">
        <f t="shared" si="7"/>
        <v>0.1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0.1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</row>
    <row r="38" spans="1:109" ht="14.25" customHeight="1" x14ac:dyDescent="0.3">
      <c r="A38" s="3">
        <v>2005</v>
      </c>
      <c r="B38" s="8" t="s">
        <v>147</v>
      </c>
      <c r="C38" s="3" t="s">
        <v>149</v>
      </c>
      <c r="D38" s="9">
        <v>44392</v>
      </c>
      <c r="E38" s="3" t="s">
        <v>106</v>
      </c>
      <c r="F38" s="3" t="s">
        <v>119</v>
      </c>
      <c r="G38" s="8">
        <v>1.030672</v>
      </c>
      <c r="H38" s="3">
        <v>1</v>
      </c>
      <c r="I38" s="3">
        <v>22</v>
      </c>
      <c r="J38" s="12">
        <v>132</v>
      </c>
      <c r="K38" s="3">
        <v>26.05</v>
      </c>
      <c r="L38" s="8">
        <v>189.57</v>
      </c>
      <c r="M38" s="8">
        <v>0</v>
      </c>
      <c r="N38" s="10">
        <v>11.05</v>
      </c>
      <c r="O38" s="10">
        <v>8.65</v>
      </c>
      <c r="P38" s="10">
        <v>0</v>
      </c>
      <c r="Q38" s="3">
        <v>83</v>
      </c>
      <c r="R38" s="3">
        <v>62.6</v>
      </c>
      <c r="S38" s="3">
        <f t="shared" si="0"/>
        <v>37.4</v>
      </c>
      <c r="T38" s="3">
        <v>21196.474859421385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4</v>
      </c>
      <c r="AA38" s="3">
        <f t="shared" si="1"/>
        <v>6</v>
      </c>
      <c r="AB38" s="3">
        <v>7</v>
      </c>
      <c r="AC38" s="3">
        <v>0</v>
      </c>
      <c r="AD38" s="3">
        <v>1</v>
      </c>
      <c r="AE38" s="3">
        <v>0</v>
      </c>
      <c r="AF38" s="3">
        <f t="shared" si="2"/>
        <v>8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3"/>
        <v>0</v>
      </c>
      <c r="AM38" s="3">
        <v>85</v>
      </c>
      <c r="AN38" s="3">
        <v>395</v>
      </c>
      <c r="AO38" s="3">
        <v>0</v>
      </c>
      <c r="AP38" s="3">
        <v>30</v>
      </c>
      <c r="AQ38" s="3">
        <f t="shared" si="4"/>
        <v>524</v>
      </c>
      <c r="AR38" s="16">
        <v>7</v>
      </c>
      <c r="AS38" s="3">
        <v>5</v>
      </c>
      <c r="AT38" s="3">
        <v>1</v>
      </c>
      <c r="AU38" s="3">
        <v>2</v>
      </c>
      <c r="AV38" s="3">
        <v>0</v>
      </c>
      <c r="AW38" s="3">
        <v>1</v>
      </c>
      <c r="AX38" s="3">
        <f t="shared" si="5"/>
        <v>9</v>
      </c>
      <c r="AY38" s="3">
        <f t="shared" si="6"/>
        <v>15</v>
      </c>
      <c r="AZ38" s="7">
        <f t="shared" si="7"/>
        <v>1.5000000000000004</v>
      </c>
      <c r="BA38" s="7">
        <v>0</v>
      </c>
      <c r="BB38" s="7">
        <v>1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0.1</v>
      </c>
      <c r="BJ38" s="7">
        <v>0</v>
      </c>
      <c r="BK38" s="7">
        <v>0.1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0.1</v>
      </c>
      <c r="BU38" s="7">
        <v>0</v>
      </c>
      <c r="BV38" s="7">
        <v>0</v>
      </c>
      <c r="BW38" s="7">
        <v>0</v>
      </c>
      <c r="BX38" s="7">
        <v>0</v>
      </c>
      <c r="BY38" s="7">
        <v>0.1</v>
      </c>
      <c r="BZ38" s="7">
        <v>0.1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</row>
    <row r="39" spans="1:109" ht="14.25" customHeight="1" x14ac:dyDescent="0.3">
      <c r="A39" s="12">
        <v>2006</v>
      </c>
      <c r="B39" s="8" t="s">
        <v>147</v>
      </c>
      <c r="C39" s="3" t="s">
        <v>150</v>
      </c>
      <c r="D39" s="9">
        <v>44492</v>
      </c>
      <c r="E39" s="3">
        <v>386</v>
      </c>
      <c r="F39" s="3" t="s">
        <v>107</v>
      </c>
      <c r="G39" s="8">
        <v>0.70471600000000001</v>
      </c>
      <c r="H39" s="3">
        <v>1</v>
      </c>
      <c r="I39" s="3">
        <v>22</v>
      </c>
      <c r="J39" s="3">
        <v>186</v>
      </c>
      <c r="K39" s="3">
        <v>32.880000000000003</v>
      </c>
      <c r="L39" s="8">
        <v>471.51100000000002</v>
      </c>
      <c r="M39" s="8">
        <v>44.640099999999997</v>
      </c>
      <c r="N39" s="10">
        <v>31.5</v>
      </c>
      <c r="O39" s="10">
        <v>7.65</v>
      </c>
      <c r="P39" s="10">
        <v>0</v>
      </c>
      <c r="Q39" s="3">
        <v>81</v>
      </c>
      <c r="R39" s="3">
        <v>87.6</v>
      </c>
      <c r="S39" s="3">
        <f t="shared" si="0"/>
        <v>12.400000000000006</v>
      </c>
      <c r="T39" s="3">
        <v>18542.669443172839</v>
      </c>
      <c r="U39" s="3">
        <v>2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1"/>
        <v>2</v>
      </c>
      <c r="AB39" s="3">
        <v>0</v>
      </c>
      <c r="AC39" s="3">
        <v>0</v>
      </c>
      <c r="AD39" s="3">
        <v>0</v>
      </c>
      <c r="AE39" s="3">
        <v>1</v>
      </c>
      <c r="AF39" s="3">
        <f t="shared" si="2"/>
        <v>1</v>
      </c>
      <c r="AG39" s="3">
        <v>6</v>
      </c>
      <c r="AH39" s="3">
        <v>1</v>
      </c>
      <c r="AI39" s="3">
        <v>0</v>
      </c>
      <c r="AJ39" s="3">
        <v>0</v>
      </c>
      <c r="AK39" s="3">
        <v>0</v>
      </c>
      <c r="AL39" s="3">
        <f t="shared" si="3"/>
        <v>7</v>
      </c>
      <c r="AM39" s="3">
        <v>298</v>
      </c>
      <c r="AN39" s="3">
        <v>0</v>
      </c>
      <c r="AO39" s="3">
        <v>4</v>
      </c>
      <c r="AP39" s="3">
        <v>0</v>
      </c>
      <c r="AQ39" s="3">
        <f t="shared" si="4"/>
        <v>312</v>
      </c>
      <c r="AR39" s="16">
        <v>6</v>
      </c>
      <c r="AS39" s="3">
        <v>0</v>
      </c>
      <c r="AT39" s="3">
        <v>4</v>
      </c>
      <c r="AU39" s="3">
        <v>2</v>
      </c>
      <c r="AV39" s="3">
        <v>0</v>
      </c>
      <c r="AW39" s="3">
        <v>0</v>
      </c>
      <c r="AX39" s="3">
        <f t="shared" si="5"/>
        <v>6</v>
      </c>
      <c r="AY39" s="3">
        <f t="shared" si="6"/>
        <v>8</v>
      </c>
      <c r="AZ39" s="7">
        <f t="shared" si="7"/>
        <v>3.5</v>
      </c>
      <c r="BA39" s="7">
        <v>0</v>
      </c>
      <c r="BB39" s="7">
        <v>0.5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0.3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1</v>
      </c>
      <c r="BU39" s="7">
        <v>0</v>
      </c>
      <c r="BV39" s="7">
        <v>0</v>
      </c>
      <c r="BW39" s="7">
        <v>0</v>
      </c>
      <c r="BX39" s="7">
        <v>0.1</v>
      </c>
      <c r="BY39" s="7">
        <v>0.8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0.8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</row>
    <row r="40" spans="1:109" ht="14.25" customHeight="1" x14ac:dyDescent="0.3">
      <c r="A40" s="12">
        <v>2007</v>
      </c>
      <c r="B40" s="8" t="s">
        <v>147</v>
      </c>
      <c r="C40" s="3" t="s">
        <v>151</v>
      </c>
      <c r="D40" s="9">
        <v>44492</v>
      </c>
      <c r="E40" s="3">
        <v>391</v>
      </c>
      <c r="F40" s="3" t="s">
        <v>107</v>
      </c>
      <c r="G40" s="8">
        <v>0.72445899999999996</v>
      </c>
      <c r="H40" s="3">
        <v>1</v>
      </c>
      <c r="I40" s="3">
        <v>22</v>
      </c>
      <c r="J40" s="3">
        <v>186</v>
      </c>
      <c r="K40" s="3">
        <v>29.81</v>
      </c>
      <c r="L40" s="8">
        <v>0</v>
      </c>
      <c r="M40" s="8">
        <v>0</v>
      </c>
      <c r="N40" s="10">
        <v>0</v>
      </c>
      <c r="O40" s="10">
        <v>2.9</v>
      </c>
      <c r="P40" s="10">
        <v>0</v>
      </c>
      <c r="Q40" s="3">
        <v>77</v>
      </c>
      <c r="R40" s="3">
        <v>87.6</v>
      </c>
      <c r="S40" s="3">
        <f t="shared" si="0"/>
        <v>12.400000000000006</v>
      </c>
      <c r="T40" s="3">
        <v>33777.351777858508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f t="shared" si="1"/>
        <v>3</v>
      </c>
      <c r="AB40" s="3">
        <v>0</v>
      </c>
      <c r="AC40" s="3">
        <v>0</v>
      </c>
      <c r="AD40" s="3">
        <v>0</v>
      </c>
      <c r="AE40" s="3">
        <v>0</v>
      </c>
      <c r="AF40" s="3">
        <f t="shared" si="2"/>
        <v>0</v>
      </c>
      <c r="AG40" s="3">
        <v>8</v>
      </c>
      <c r="AH40" s="3">
        <v>1</v>
      </c>
      <c r="AI40" s="3">
        <v>0</v>
      </c>
      <c r="AJ40" s="3">
        <v>0</v>
      </c>
      <c r="AK40" s="3">
        <v>0</v>
      </c>
      <c r="AL40" s="3">
        <f t="shared" si="3"/>
        <v>9</v>
      </c>
      <c r="AM40" s="3">
        <v>418</v>
      </c>
      <c r="AN40" s="3">
        <v>0</v>
      </c>
      <c r="AO40" s="3">
        <v>9</v>
      </c>
      <c r="AP40" s="3">
        <v>0</v>
      </c>
      <c r="AQ40" s="3">
        <f t="shared" si="4"/>
        <v>439</v>
      </c>
      <c r="AR40" s="16">
        <v>6</v>
      </c>
      <c r="AS40" s="3">
        <v>0</v>
      </c>
      <c r="AT40" s="3">
        <v>3</v>
      </c>
      <c r="AU40" s="3">
        <v>3</v>
      </c>
      <c r="AV40" s="3">
        <v>0</v>
      </c>
      <c r="AW40" s="3">
        <v>0</v>
      </c>
      <c r="AX40" s="3">
        <f t="shared" si="5"/>
        <v>6</v>
      </c>
      <c r="AY40" s="3">
        <f t="shared" si="6"/>
        <v>9</v>
      </c>
      <c r="AZ40" s="7">
        <f t="shared" si="7"/>
        <v>9.4999999999999982</v>
      </c>
      <c r="BA40" s="7">
        <v>0</v>
      </c>
      <c r="BB40" s="7">
        <v>0.1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9</v>
      </c>
      <c r="BU40" s="7">
        <v>0</v>
      </c>
      <c r="BV40" s="7">
        <v>0</v>
      </c>
      <c r="BW40" s="7">
        <v>0</v>
      </c>
      <c r="BX40" s="7">
        <v>0</v>
      </c>
      <c r="BY40" s="7">
        <v>0.2</v>
      </c>
      <c r="BZ40" s="7">
        <v>0.1</v>
      </c>
      <c r="CA40" s="7">
        <v>0</v>
      </c>
      <c r="CB40" s="7">
        <v>0</v>
      </c>
      <c r="CC40" s="7">
        <v>0</v>
      </c>
      <c r="CD40" s="7">
        <v>0</v>
      </c>
      <c r="CE40" s="7">
        <v>0.1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</row>
    <row r="41" spans="1:109" ht="15" customHeight="1" x14ac:dyDescent="0.3">
      <c r="A41" s="3">
        <v>2008</v>
      </c>
      <c r="B41" s="8" t="s">
        <v>147</v>
      </c>
      <c r="C41" s="3" t="s">
        <v>152</v>
      </c>
      <c r="D41" s="9">
        <v>44453</v>
      </c>
      <c r="E41" s="3">
        <v>392</v>
      </c>
      <c r="F41" s="3" t="s">
        <v>107</v>
      </c>
      <c r="G41" s="8">
        <v>0.937697</v>
      </c>
      <c r="H41" s="3">
        <v>1</v>
      </c>
      <c r="I41" s="3">
        <v>22</v>
      </c>
      <c r="J41" s="3">
        <v>195</v>
      </c>
      <c r="K41" s="3">
        <v>3.84</v>
      </c>
      <c r="L41" s="8">
        <v>0</v>
      </c>
      <c r="M41" s="8">
        <v>8.2219999999999995</v>
      </c>
      <c r="N41" s="10">
        <v>5.25</v>
      </c>
      <c r="O41" s="10">
        <v>6</v>
      </c>
      <c r="P41" s="10">
        <v>0</v>
      </c>
      <c r="Q41" s="3">
        <v>82</v>
      </c>
      <c r="R41" s="3">
        <v>87.6</v>
      </c>
      <c r="S41" s="3">
        <f t="shared" si="0"/>
        <v>12.400000000000006</v>
      </c>
      <c r="T41" s="3">
        <v>108594.79708412604</v>
      </c>
      <c r="U41" s="3">
        <v>1</v>
      </c>
      <c r="V41" s="3">
        <v>2</v>
      </c>
      <c r="W41" s="3">
        <v>0</v>
      </c>
      <c r="X41" s="3">
        <v>0</v>
      </c>
      <c r="Y41" s="3">
        <v>0</v>
      </c>
      <c r="Z41" s="3">
        <v>0</v>
      </c>
      <c r="AA41" s="3">
        <f t="shared" si="1"/>
        <v>3</v>
      </c>
      <c r="AB41" s="3">
        <v>0</v>
      </c>
      <c r="AC41" s="3">
        <v>0</v>
      </c>
      <c r="AD41" s="3">
        <v>0</v>
      </c>
      <c r="AE41" s="3">
        <v>0</v>
      </c>
      <c r="AF41" s="3">
        <f t="shared" si="2"/>
        <v>0</v>
      </c>
      <c r="AG41" s="3">
        <v>5</v>
      </c>
      <c r="AH41" s="3">
        <v>0</v>
      </c>
      <c r="AI41" s="3">
        <v>3</v>
      </c>
      <c r="AJ41" s="3">
        <v>0</v>
      </c>
      <c r="AK41" s="3">
        <v>0</v>
      </c>
      <c r="AL41" s="3">
        <f t="shared" si="3"/>
        <v>8</v>
      </c>
      <c r="AM41" s="3">
        <v>149</v>
      </c>
      <c r="AN41" s="3">
        <v>740</v>
      </c>
      <c r="AO41" s="3">
        <v>0</v>
      </c>
      <c r="AP41" s="3">
        <v>0</v>
      </c>
      <c r="AQ41" s="3">
        <f t="shared" si="4"/>
        <v>900</v>
      </c>
      <c r="AR41" s="16">
        <v>7</v>
      </c>
      <c r="AS41" s="3">
        <v>4</v>
      </c>
      <c r="AT41" s="3">
        <v>2</v>
      </c>
      <c r="AU41" s="3">
        <v>2</v>
      </c>
      <c r="AV41" s="3">
        <v>0</v>
      </c>
      <c r="AW41" s="3">
        <v>0</v>
      </c>
      <c r="AX41" s="3">
        <f t="shared" si="5"/>
        <v>8</v>
      </c>
      <c r="AY41" s="3">
        <f t="shared" si="6"/>
        <v>11</v>
      </c>
      <c r="AZ41" s="7">
        <f t="shared" si="7"/>
        <v>0.79999999999999993</v>
      </c>
      <c r="BA41" s="7">
        <v>0</v>
      </c>
      <c r="BB41" s="7">
        <v>0.2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0.3</v>
      </c>
      <c r="BU41" s="7">
        <v>0.2</v>
      </c>
      <c r="BV41" s="7">
        <v>0</v>
      </c>
      <c r="BW41" s="7">
        <v>0</v>
      </c>
      <c r="BX41" s="7">
        <v>0</v>
      </c>
      <c r="BY41" s="7">
        <v>0.1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</row>
    <row r="42" spans="1:109" ht="14.25" customHeight="1" x14ac:dyDescent="0.3">
      <c r="A42" s="3">
        <v>2009</v>
      </c>
      <c r="B42" s="8" t="s">
        <v>147</v>
      </c>
      <c r="C42" s="3" t="s">
        <v>153</v>
      </c>
      <c r="D42" s="9">
        <v>44392</v>
      </c>
      <c r="E42" s="3" t="s">
        <v>106</v>
      </c>
      <c r="F42" s="3" t="s">
        <v>140</v>
      </c>
      <c r="G42" s="8">
        <v>0.72101599999999999</v>
      </c>
      <c r="H42" s="3">
        <v>1</v>
      </c>
      <c r="I42" s="3">
        <v>22</v>
      </c>
      <c r="J42" s="3">
        <v>85</v>
      </c>
      <c r="K42" s="3">
        <v>35.799999999999997</v>
      </c>
      <c r="L42" s="8">
        <v>74.050600000000003</v>
      </c>
      <c r="M42" s="8">
        <v>0</v>
      </c>
      <c r="N42" s="10">
        <v>0.8</v>
      </c>
      <c r="O42" s="10">
        <v>8.4</v>
      </c>
      <c r="P42" s="10">
        <v>0</v>
      </c>
      <c r="Q42" s="3">
        <v>98</v>
      </c>
      <c r="R42" s="3">
        <v>5</v>
      </c>
      <c r="S42" s="3">
        <f t="shared" si="0"/>
        <v>95</v>
      </c>
      <c r="T42" s="3">
        <v>28845.36547098789</v>
      </c>
      <c r="U42" s="3">
        <v>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1"/>
        <v>3</v>
      </c>
      <c r="AB42" s="3">
        <v>4</v>
      </c>
      <c r="AC42" s="3">
        <v>0</v>
      </c>
      <c r="AD42" s="3">
        <v>81</v>
      </c>
      <c r="AE42" s="3">
        <v>0</v>
      </c>
      <c r="AF42" s="3">
        <f t="shared" si="2"/>
        <v>85</v>
      </c>
      <c r="AG42" s="3">
        <v>6</v>
      </c>
      <c r="AH42" s="3">
        <v>0</v>
      </c>
      <c r="AI42" s="3">
        <v>0</v>
      </c>
      <c r="AJ42" s="3">
        <v>0</v>
      </c>
      <c r="AK42" s="3">
        <v>0</v>
      </c>
      <c r="AL42" s="3">
        <f t="shared" si="3"/>
        <v>6</v>
      </c>
      <c r="AM42" s="3">
        <v>357</v>
      </c>
      <c r="AN42" s="3">
        <v>106</v>
      </c>
      <c r="AO42" s="3">
        <v>0</v>
      </c>
      <c r="AP42" s="3">
        <v>0</v>
      </c>
      <c r="AQ42" s="3">
        <f t="shared" si="4"/>
        <v>557</v>
      </c>
      <c r="AR42" s="16">
        <v>5</v>
      </c>
      <c r="AS42" s="3">
        <v>4</v>
      </c>
      <c r="AT42" s="3">
        <v>4</v>
      </c>
      <c r="AU42" s="3">
        <v>1</v>
      </c>
      <c r="AV42" s="3">
        <v>0</v>
      </c>
      <c r="AW42" s="3">
        <v>0</v>
      </c>
      <c r="AX42" s="3">
        <f t="shared" si="5"/>
        <v>9</v>
      </c>
      <c r="AY42" s="3">
        <f t="shared" si="6"/>
        <v>12</v>
      </c>
      <c r="AZ42" s="7">
        <f t="shared" si="7"/>
        <v>1</v>
      </c>
      <c r="BA42" s="7">
        <v>0</v>
      </c>
      <c r="BB42" s="7">
        <v>1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</row>
    <row r="43" spans="1:109" ht="14.25" customHeight="1" x14ac:dyDescent="0.3">
      <c r="A43" s="3">
        <v>2010</v>
      </c>
      <c r="B43" s="8" t="s">
        <v>147</v>
      </c>
      <c r="C43" s="3" t="s">
        <v>154</v>
      </c>
      <c r="D43" s="9">
        <v>44389</v>
      </c>
      <c r="E43" s="3" t="s">
        <v>106</v>
      </c>
      <c r="F43" s="3" t="s">
        <v>112</v>
      </c>
      <c r="G43" s="8">
        <v>0.85557000000000005</v>
      </c>
      <c r="H43" s="3">
        <v>1</v>
      </c>
      <c r="I43" s="3">
        <v>22</v>
      </c>
      <c r="J43" s="3">
        <v>91</v>
      </c>
      <c r="K43" s="3">
        <v>16.55</v>
      </c>
      <c r="L43" s="8">
        <v>0</v>
      </c>
      <c r="M43" s="8">
        <v>9.7216000000000005</v>
      </c>
      <c r="N43" s="10">
        <v>0.65</v>
      </c>
      <c r="O43" s="10">
        <v>8.0500000000000007</v>
      </c>
      <c r="P43" s="10">
        <v>0</v>
      </c>
      <c r="Q43" s="3">
        <v>82</v>
      </c>
      <c r="R43" s="3">
        <v>17.600000000000001</v>
      </c>
      <c r="S43" s="3">
        <f t="shared" si="0"/>
        <v>82.4</v>
      </c>
      <c r="T43" s="3">
        <v>19448.264941496629</v>
      </c>
      <c r="U43" s="3">
        <v>6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f t="shared" si="1"/>
        <v>7</v>
      </c>
      <c r="AB43" s="3">
        <v>2</v>
      </c>
      <c r="AC43" s="3">
        <v>0</v>
      </c>
      <c r="AD43" s="3">
        <v>25</v>
      </c>
      <c r="AE43" s="3">
        <v>0</v>
      </c>
      <c r="AF43" s="3">
        <f t="shared" si="2"/>
        <v>27</v>
      </c>
      <c r="AG43" s="3">
        <v>5</v>
      </c>
      <c r="AH43" s="3">
        <v>0</v>
      </c>
      <c r="AI43" s="3">
        <v>2</v>
      </c>
      <c r="AJ43" s="3">
        <v>0</v>
      </c>
      <c r="AK43" s="3">
        <v>0</v>
      </c>
      <c r="AL43" s="3">
        <f t="shared" si="3"/>
        <v>7</v>
      </c>
      <c r="AM43" s="3">
        <v>807</v>
      </c>
      <c r="AN43" s="3">
        <v>38</v>
      </c>
      <c r="AO43" s="3">
        <v>0</v>
      </c>
      <c r="AP43" s="3">
        <v>0</v>
      </c>
      <c r="AQ43" s="3">
        <f t="shared" si="4"/>
        <v>886</v>
      </c>
      <c r="AR43" s="16">
        <v>5</v>
      </c>
      <c r="AS43" s="3">
        <v>0</v>
      </c>
      <c r="AT43" s="3">
        <v>2</v>
      </c>
      <c r="AU43" s="3">
        <v>2</v>
      </c>
      <c r="AV43" s="3">
        <v>0</v>
      </c>
      <c r="AW43" s="3">
        <v>0</v>
      </c>
      <c r="AX43" s="3">
        <f t="shared" si="5"/>
        <v>4</v>
      </c>
      <c r="AY43" s="3">
        <f t="shared" si="6"/>
        <v>11</v>
      </c>
      <c r="AZ43" s="7">
        <f t="shared" si="7"/>
        <v>1.3</v>
      </c>
      <c r="BA43" s="7">
        <v>0</v>
      </c>
      <c r="BB43" s="7">
        <v>0.1</v>
      </c>
      <c r="BC43" s="7">
        <v>0.1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0.1</v>
      </c>
      <c r="BK43" s="7">
        <v>0.1</v>
      </c>
      <c r="BL43" s="7">
        <v>0</v>
      </c>
      <c r="BM43" s="7">
        <v>0</v>
      </c>
      <c r="BN43" s="7">
        <v>0</v>
      </c>
      <c r="BO43" s="7">
        <v>0</v>
      </c>
      <c r="BP43" s="7">
        <v>0.1</v>
      </c>
      <c r="BQ43" s="7">
        <v>0</v>
      </c>
      <c r="BR43" s="7">
        <v>0</v>
      </c>
      <c r="BS43" s="7">
        <v>0</v>
      </c>
      <c r="BT43" s="7">
        <v>0.1</v>
      </c>
      <c r="BU43" s="7">
        <v>0</v>
      </c>
      <c r="BV43" s="7">
        <v>0.1</v>
      </c>
      <c r="BW43" s="7">
        <v>0</v>
      </c>
      <c r="BX43" s="7">
        <v>0</v>
      </c>
      <c r="BY43" s="7">
        <v>0.1</v>
      </c>
      <c r="BZ43" s="7">
        <v>0.1</v>
      </c>
      <c r="CA43" s="7">
        <v>0</v>
      </c>
      <c r="CB43" s="7">
        <v>0.1</v>
      </c>
      <c r="CC43" s="7">
        <v>0</v>
      </c>
      <c r="CD43" s="7">
        <v>0</v>
      </c>
      <c r="CE43" s="7">
        <v>0.1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0.1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0.1</v>
      </c>
    </row>
    <row r="44" spans="1:109" ht="14.25" customHeight="1" x14ac:dyDescent="0.3">
      <c r="A44" s="3">
        <v>2011</v>
      </c>
      <c r="B44" s="8" t="s">
        <v>147</v>
      </c>
      <c r="C44" s="3" t="s">
        <v>155</v>
      </c>
      <c r="D44" s="9">
        <v>44389</v>
      </c>
      <c r="E44" s="3" t="s">
        <v>106</v>
      </c>
      <c r="F44" s="3" t="s">
        <v>119</v>
      </c>
      <c r="G44" s="8">
        <v>0.72499499999999995</v>
      </c>
      <c r="H44" s="3">
        <v>1</v>
      </c>
      <c r="I44" s="3">
        <v>22</v>
      </c>
      <c r="J44" s="3">
        <v>86</v>
      </c>
      <c r="K44" s="3">
        <v>29.43</v>
      </c>
      <c r="L44" s="8">
        <v>76.868750000000006</v>
      </c>
      <c r="M44" s="8">
        <v>0</v>
      </c>
      <c r="N44" s="10">
        <v>9.0500000000000007</v>
      </c>
      <c r="O44" s="10">
        <v>8.85</v>
      </c>
      <c r="P44" s="10">
        <v>0</v>
      </c>
      <c r="Q44" s="3">
        <v>97</v>
      </c>
      <c r="R44" s="3">
        <v>62.6</v>
      </c>
      <c r="S44" s="3">
        <f t="shared" si="0"/>
        <v>37.4</v>
      </c>
      <c r="T44" s="3">
        <v>38818.995376302672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1"/>
        <v>0</v>
      </c>
      <c r="AB44" s="3">
        <v>1</v>
      </c>
      <c r="AC44" s="3">
        <v>0</v>
      </c>
      <c r="AD44" s="3">
        <v>64</v>
      </c>
      <c r="AE44" s="3">
        <v>0</v>
      </c>
      <c r="AF44" s="3">
        <f t="shared" si="2"/>
        <v>65</v>
      </c>
      <c r="AG44" s="3">
        <v>1</v>
      </c>
      <c r="AH44" s="3">
        <v>0</v>
      </c>
      <c r="AI44" s="3">
        <v>1</v>
      </c>
      <c r="AJ44" s="3">
        <v>0</v>
      </c>
      <c r="AK44" s="3">
        <v>0</v>
      </c>
      <c r="AL44" s="3">
        <f t="shared" si="3"/>
        <v>2</v>
      </c>
      <c r="AM44" s="3">
        <v>358</v>
      </c>
      <c r="AN44" s="3">
        <v>374</v>
      </c>
      <c r="AO44" s="3">
        <v>0</v>
      </c>
      <c r="AP44" s="3">
        <v>0</v>
      </c>
      <c r="AQ44" s="3">
        <f t="shared" si="4"/>
        <v>799</v>
      </c>
      <c r="AR44" s="16">
        <v>2</v>
      </c>
      <c r="AS44" s="3">
        <v>6</v>
      </c>
      <c r="AT44" s="3">
        <v>1</v>
      </c>
      <c r="AU44" s="3">
        <v>0</v>
      </c>
      <c r="AV44" s="3">
        <v>0</v>
      </c>
      <c r="AW44" s="3">
        <v>0</v>
      </c>
      <c r="AX44" s="3">
        <f t="shared" si="5"/>
        <v>7</v>
      </c>
      <c r="AY44" s="3">
        <f t="shared" si="6"/>
        <v>7</v>
      </c>
      <c r="AZ44" s="7">
        <f t="shared" si="7"/>
        <v>1.8</v>
      </c>
      <c r="BA44" s="7">
        <v>0</v>
      </c>
      <c r="BB44" s="7">
        <v>1</v>
      </c>
      <c r="BC44" s="7">
        <v>0.5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0.2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0.1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</row>
    <row r="45" spans="1:109" ht="14.25" customHeight="1" x14ac:dyDescent="0.3">
      <c r="A45" s="3">
        <v>2012</v>
      </c>
      <c r="B45" s="8" t="s">
        <v>147</v>
      </c>
      <c r="C45" s="3" t="s">
        <v>156</v>
      </c>
      <c r="D45" s="9">
        <v>44384</v>
      </c>
      <c r="E45" s="3" t="s">
        <v>106</v>
      </c>
      <c r="F45" s="3" t="s">
        <v>107</v>
      </c>
      <c r="G45" s="8">
        <v>1.054584</v>
      </c>
      <c r="H45" s="3">
        <v>1</v>
      </c>
      <c r="I45" s="3">
        <v>22</v>
      </c>
      <c r="J45" s="3">
        <v>170</v>
      </c>
      <c r="K45" s="3">
        <v>22.72</v>
      </c>
      <c r="L45" s="8">
        <v>55.508749999999999</v>
      </c>
      <c r="M45" s="8">
        <v>0</v>
      </c>
      <c r="N45" s="10">
        <v>4.0999999999999996</v>
      </c>
      <c r="O45" s="10">
        <v>8.8000000000000007</v>
      </c>
      <c r="P45" s="10">
        <v>0</v>
      </c>
      <c r="Q45" s="3">
        <v>94</v>
      </c>
      <c r="R45" s="3">
        <v>87.6</v>
      </c>
      <c r="S45" s="3">
        <f t="shared" si="0"/>
        <v>12.400000000000006</v>
      </c>
      <c r="T45" s="3">
        <v>33245.645075220062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1"/>
        <v>0</v>
      </c>
      <c r="AB45" s="3">
        <v>4</v>
      </c>
      <c r="AC45" s="3">
        <v>0</v>
      </c>
      <c r="AD45" s="3">
        <v>98</v>
      </c>
      <c r="AE45" s="3">
        <v>0</v>
      </c>
      <c r="AF45" s="3">
        <f t="shared" si="2"/>
        <v>102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3"/>
        <v>0</v>
      </c>
      <c r="AM45" s="3">
        <v>113</v>
      </c>
      <c r="AN45" s="3">
        <v>716</v>
      </c>
      <c r="AO45" s="3">
        <v>0</v>
      </c>
      <c r="AP45" s="3">
        <v>0</v>
      </c>
      <c r="AQ45" s="3">
        <f t="shared" si="4"/>
        <v>931</v>
      </c>
      <c r="AR45" s="16">
        <v>3</v>
      </c>
      <c r="AS45" s="3">
        <v>5</v>
      </c>
      <c r="AT45" s="3">
        <v>1</v>
      </c>
      <c r="AU45" s="3">
        <v>0</v>
      </c>
      <c r="AV45" s="3">
        <v>0</v>
      </c>
      <c r="AW45" s="3">
        <v>0</v>
      </c>
      <c r="AX45" s="3">
        <f t="shared" si="5"/>
        <v>6</v>
      </c>
      <c r="AY45" s="3">
        <f t="shared" si="6"/>
        <v>6</v>
      </c>
      <c r="AZ45" s="7">
        <f t="shared" si="7"/>
        <v>0.6</v>
      </c>
      <c r="BA45" s="7">
        <v>0</v>
      </c>
      <c r="BB45" s="7">
        <v>0.2</v>
      </c>
      <c r="BC45" s="7">
        <v>0</v>
      </c>
      <c r="BD45" s="7">
        <v>0.1</v>
      </c>
      <c r="BE45" s="7">
        <v>0.1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0.1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0.1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</row>
    <row r="46" spans="1:109" ht="14.25" customHeight="1" x14ac:dyDescent="0.3">
      <c r="A46" s="3">
        <v>2013</v>
      </c>
      <c r="B46" s="8" t="s">
        <v>147</v>
      </c>
      <c r="C46" s="3" t="s">
        <v>157</v>
      </c>
      <c r="D46" s="9">
        <v>44384</v>
      </c>
      <c r="E46" s="3" t="s">
        <v>106</v>
      </c>
      <c r="F46" s="3" t="s">
        <v>119</v>
      </c>
      <c r="G46" s="8">
        <v>0.92129499999999998</v>
      </c>
      <c r="H46" s="3">
        <v>1</v>
      </c>
      <c r="I46" s="3">
        <v>22</v>
      </c>
      <c r="J46" s="3">
        <v>232</v>
      </c>
      <c r="K46" s="3">
        <v>29.05</v>
      </c>
      <c r="L46" s="8">
        <v>0</v>
      </c>
      <c r="M46" s="8">
        <v>0</v>
      </c>
      <c r="N46" s="10">
        <v>2.85</v>
      </c>
      <c r="O46" s="10">
        <v>6.65</v>
      </c>
      <c r="P46" s="10">
        <v>0</v>
      </c>
      <c r="Q46" s="3">
        <v>97</v>
      </c>
      <c r="R46" s="3">
        <v>62.6</v>
      </c>
      <c r="S46" s="3">
        <f t="shared" si="0"/>
        <v>37.4</v>
      </c>
      <c r="T46" s="3">
        <v>56042.737829700549</v>
      </c>
      <c r="U46" s="3">
        <v>0</v>
      </c>
      <c r="V46" s="3">
        <v>5</v>
      </c>
      <c r="W46" s="3">
        <v>0</v>
      </c>
      <c r="X46" s="3">
        <v>0</v>
      </c>
      <c r="Y46" s="3">
        <v>0</v>
      </c>
      <c r="Z46" s="3">
        <v>0</v>
      </c>
      <c r="AA46" s="3">
        <f t="shared" si="1"/>
        <v>5</v>
      </c>
      <c r="AB46" s="3">
        <v>13</v>
      </c>
      <c r="AC46" s="3">
        <v>0</v>
      </c>
      <c r="AD46" s="3">
        <v>7</v>
      </c>
      <c r="AE46" s="3">
        <v>0</v>
      </c>
      <c r="AF46" s="3">
        <f t="shared" si="2"/>
        <v>20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f t="shared" si="3"/>
        <v>1</v>
      </c>
      <c r="AM46" s="3">
        <v>227</v>
      </c>
      <c r="AN46" s="3">
        <v>819</v>
      </c>
      <c r="AO46" s="3">
        <v>0</v>
      </c>
      <c r="AP46" s="3">
        <v>0</v>
      </c>
      <c r="AQ46" s="3">
        <f t="shared" si="4"/>
        <v>1072</v>
      </c>
      <c r="AR46" s="16">
        <v>3</v>
      </c>
      <c r="AS46" s="3">
        <v>7</v>
      </c>
      <c r="AT46" s="3">
        <v>0</v>
      </c>
      <c r="AU46" s="3">
        <v>0</v>
      </c>
      <c r="AV46" s="3">
        <v>0</v>
      </c>
      <c r="AW46" s="3">
        <v>0</v>
      </c>
      <c r="AX46" s="3">
        <f t="shared" si="5"/>
        <v>7</v>
      </c>
      <c r="AY46" s="3">
        <f t="shared" si="6"/>
        <v>12</v>
      </c>
      <c r="AZ46" s="7">
        <f t="shared" si="7"/>
        <v>2</v>
      </c>
      <c r="BA46" s="7">
        <v>0</v>
      </c>
      <c r="BB46" s="7">
        <v>2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</row>
    <row r="47" spans="1:109" ht="14.25" customHeight="1" x14ac:dyDescent="0.3">
      <c r="A47" s="3">
        <v>2014</v>
      </c>
      <c r="B47" s="8" t="s">
        <v>147</v>
      </c>
      <c r="C47" s="3" t="s">
        <v>158</v>
      </c>
      <c r="D47" s="9">
        <v>44384</v>
      </c>
      <c r="E47" s="3" t="s">
        <v>106</v>
      </c>
      <c r="F47" s="3" t="s">
        <v>117</v>
      </c>
      <c r="G47" s="8">
        <v>1.0989770000000001</v>
      </c>
      <c r="H47" s="3">
        <v>1</v>
      </c>
      <c r="I47" s="3">
        <v>22</v>
      </c>
      <c r="J47" s="3">
        <v>82</v>
      </c>
      <c r="K47" s="3">
        <v>35.799999999999997</v>
      </c>
      <c r="L47" s="8">
        <v>6.1387999999999998</v>
      </c>
      <c r="M47" s="8">
        <v>0</v>
      </c>
      <c r="N47" s="10">
        <v>8.6</v>
      </c>
      <c r="O47" s="10">
        <v>5.45</v>
      </c>
      <c r="P47" s="10">
        <v>0</v>
      </c>
      <c r="Q47" s="3">
        <v>89</v>
      </c>
      <c r="R47" s="3">
        <v>37.6</v>
      </c>
      <c r="S47" s="3">
        <f t="shared" si="0"/>
        <v>62.4</v>
      </c>
      <c r="T47" s="3">
        <v>16372.378698256671</v>
      </c>
      <c r="U47" s="3">
        <v>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f t="shared" si="1"/>
        <v>2</v>
      </c>
      <c r="AB47" s="3">
        <v>0</v>
      </c>
      <c r="AC47" s="3">
        <v>0</v>
      </c>
      <c r="AD47" s="3">
        <v>8</v>
      </c>
      <c r="AE47" s="3">
        <v>0</v>
      </c>
      <c r="AF47" s="3">
        <f t="shared" si="2"/>
        <v>8</v>
      </c>
      <c r="AG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f t="shared" si="3"/>
        <v>1</v>
      </c>
      <c r="AM47" s="3">
        <v>575</v>
      </c>
      <c r="AN47" s="3">
        <v>210</v>
      </c>
      <c r="AO47" s="3">
        <v>0</v>
      </c>
      <c r="AP47" s="3">
        <v>0</v>
      </c>
      <c r="AQ47" s="3">
        <f t="shared" si="4"/>
        <v>796</v>
      </c>
      <c r="AR47" s="16">
        <v>6</v>
      </c>
      <c r="AS47" s="3">
        <v>5</v>
      </c>
      <c r="AT47" s="3">
        <v>3</v>
      </c>
      <c r="AU47" s="3">
        <v>0</v>
      </c>
      <c r="AV47" s="3">
        <v>0</v>
      </c>
      <c r="AW47" s="3">
        <v>0</v>
      </c>
      <c r="AX47" s="3">
        <f t="shared" si="5"/>
        <v>8</v>
      </c>
      <c r="AY47" s="3">
        <f t="shared" si="6"/>
        <v>10</v>
      </c>
      <c r="AZ47" s="7">
        <f t="shared" si="7"/>
        <v>1.9000000000000004</v>
      </c>
      <c r="BA47" s="7">
        <v>0</v>
      </c>
      <c r="BB47" s="7">
        <v>1.5</v>
      </c>
      <c r="BC47" s="7">
        <v>0</v>
      </c>
      <c r="BD47" s="7">
        <v>0.1</v>
      </c>
      <c r="BE47" s="7">
        <v>0.1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0.1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0.1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</row>
    <row r="48" spans="1:109" ht="14.25" customHeight="1" x14ac:dyDescent="0.3">
      <c r="A48" s="3">
        <v>2015</v>
      </c>
      <c r="B48" s="8" t="s">
        <v>147</v>
      </c>
      <c r="C48" s="3" t="s">
        <v>159</v>
      </c>
      <c r="D48" s="9">
        <v>44392</v>
      </c>
      <c r="E48" s="3" t="s">
        <v>106</v>
      </c>
      <c r="F48" s="3" t="s">
        <v>107</v>
      </c>
      <c r="G48" s="8">
        <v>0.82190600000000003</v>
      </c>
      <c r="H48" s="3">
        <v>1</v>
      </c>
      <c r="I48" s="3">
        <v>22</v>
      </c>
      <c r="J48" s="3">
        <v>142</v>
      </c>
      <c r="K48" s="3">
        <v>14.77</v>
      </c>
      <c r="L48" s="8">
        <v>0</v>
      </c>
      <c r="M48" s="8">
        <v>109.5</v>
      </c>
      <c r="N48" s="10">
        <v>0</v>
      </c>
      <c r="O48" s="10">
        <v>8.1</v>
      </c>
      <c r="P48" s="10">
        <v>0</v>
      </c>
      <c r="Q48" s="3">
        <v>85</v>
      </c>
      <c r="R48" s="3">
        <v>87.6</v>
      </c>
      <c r="S48" s="3">
        <f t="shared" si="0"/>
        <v>12.400000000000006</v>
      </c>
      <c r="T48" s="3">
        <v>102704.06738521451</v>
      </c>
      <c r="U48" s="3">
        <v>0</v>
      </c>
      <c r="V48" s="3">
        <v>19</v>
      </c>
      <c r="W48" s="3">
        <v>0</v>
      </c>
      <c r="X48" s="3">
        <v>0</v>
      </c>
      <c r="Y48" s="3">
        <v>0</v>
      </c>
      <c r="Z48" s="3">
        <v>0</v>
      </c>
      <c r="AA48" s="3">
        <f t="shared" si="1"/>
        <v>19</v>
      </c>
      <c r="AB48" s="3">
        <v>0</v>
      </c>
      <c r="AC48" s="3">
        <v>0</v>
      </c>
      <c r="AD48" s="3">
        <v>4</v>
      </c>
      <c r="AE48" s="3">
        <v>0</v>
      </c>
      <c r="AF48" s="3">
        <f t="shared" si="2"/>
        <v>4</v>
      </c>
      <c r="AG48" s="3">
        <v>0</v>
      </c>
      <c r="AH48" s="3">
        <v>0</v>
      </c>
      <c r="AI48" s="3">
        <v>9</v>
      </c>
      <c r="AJ48" s="3">
        <v>0</v>
      </c>
      <c r="AK48" s="3">
        <v>0</v>
      </c>
      <c r="AL48" s="3">
        <f t="shared" si="3"/>
        <v>9</v>
      </c>
      <c r="AM48" s="3">
        <v>0</v>
      </c>
      <c r="AN48" s="3">
        <v>1178</v>
      </c>
      <c r="AO48" s="3">
        <v>0</v>
      </c>
      <c r="AP48" s="3">
        <v>0</v>
      </c>
      <c r="AQ48" s="3">
        <f t="shared" si="4"/>
        <v>1210</v>
      </c>
      <c r="AR48" s="16">
        <v>3</v>
      </c>
      <c r="AS48" s="3">
        <v>7</v>
      </c>
      <c r="AT48" s="3">
        <v>0</v>
      </c>
      <c r="AU48" s="3">
        <v>2</v>
      </c>
      <c r="AV48" s="3">
        <v>0</v>
      </c>
      <c r="AW48" s="3">
        <v>0</v>
      </c>
      <c r="AX48" s="3">
        <f t="shared" si="5"/>
        <v>9</v>
      </c>
      <c r="AY48" s="3">
        <f t="shared" si="6"/>
        <v>28</v>
      </c>
      <c r="AZ48" s="7">
        <f t="shared" si="7"/>
        <v>0.89999999999999991</v>
      </c>
      <c r="BA48" s="7">
        <v>0</v>
      </c>
      <c r="BB48" s="7">
        <v>0.5</v>
      </c>
      <c r="BC48" s="7">
        <v>0.1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0.1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0.1</v>
      </c>
      <c r="BV48" s="7">
        <v>0</v>
      </c>
      <c r="BW48" s="7">
        <v>0</v>
      </c>
      <c r="BX48" s="7">
        <v>0</v>
      </c>
      <c r="BY48" s="7">
        <v>0.1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</row>
    <row r="49" spans="1:109" ht="14.25" customHeight="1" x14ac:dyDescent="0.3">
      <c r="A49" s="12">
        <v>2016</v>
      </c>
      <c r="B49" s="8" t="s">
        <v>147</v>
      </c>
      <c r="C49" s="3" t="s">
        <v>160</v>
      </c>
      <c r="D49" s="9">
        <v>44492</v>
      </c>
      <c r="E49" s="3">
        <v>404</v>
      </c>
      <c r="F49" s="3" t="s">
        <v>107</v>
      </c>
      <c r="G49" s="8">
        <v>0.82380699999999996</v>
      </c>
      <c r="H49" s="3">
        <v>1</v>
      </c>
      <c r="I49" s="3">
        <v>22</v>
      </c>
      <c r="J49" s="3">
        <v>122</v>
      </c>
      <c r="K49" s="3">
        <v>41.63</v>
      </c>
      <c r="L49" s="8">
        <v>86.803250000000006</v>
      </c>
      <c r="M49" s="8">
        <v>1303.8</v>
      </c>
      <c r="N49" s="10">
        <v>0.25</v>
      </c>
      <c r="O49" s="10">
        <v>8.4499999999999993</v>
      </c>
      <c r="P49" s="10">
        <v>1.25</v>
      </c>
      <c r="Q49" s="3">
        <v>85</v>
      </c>
      <c r="R49" s="3">
        <v>87.6</v>
      </c>
      <c r="S49" s="3">
        <f t="shared" si="0"/>
        <v>12.400000000000006</v>
      </c>
      <c r="T49" s="3">
        <v>63542.033653084742</v>
      </c>
      <c r="U49" s="3">
        <v>3</v>
      </c>
      <c r="V49" s="3">
        <v>0</v>
      </c>
      <c r="W49" s="3">
        <v>0</v>
      </c>
      <c r="X49" s="3">
        <v>0</v>
      </c>
      <c r="Y49" s="3">
        <v>3</v>
      </c>
      <c r="Z49" s="3">
        <v>0</v>
      </c>
      <c r="AA49" s="3">
        <f t="shared" si="1"/>
        <v>6</v>
      </c>
      <c r="AB49" s="3">
        <v>0</v>
      </c>
      <c r="AC49" s="3">
        <v>0</v>
      </c>
      <c r="AD49" s="3">
        <v>0</v>
      </c>
      <c r="AE49" s="3">
        <v>0</v>
      </c>
      <c r="AF49" s="3">
        <f t="shared" si="2"/>
        <v>0</v>
      </c>
      <c r="AG49" s="3">
        <v>13</v>
      </c>
      <c r="AH49" s="3">
        <v>0</v>
      </c>
      <c r="AI49" s="3">
        <v>0</v>
      </c>
      <c r="AJ49" s="3">
        <v>0</v>
      </c>
      <c r="AK49" s="3">
        <v>0</v>
      </c>
      <c r="AL49" s="3">
        <f t="shared" si="3"/>
        <v>13</v>
      </c>
      <c r="AM49" s="3">
        <v>240</v>
      </c>
      <c r="AN49" s="3">
        <v>297</v>
      </c>
      <c r="AO49" s="3">
        <v>0</v>
      </c>
      <c r="AP49" s="3">
        <v>0</v>
      </c>
      <c r="AQ49" s="3">
        <f t="shared" si="4"/>
        <v>556</v>
      </c>
      <c r="AR49" s="16">
        <v>4</v>
      </c>
      <c r="AS49" s="3">
        <v>5</v>
      </c>
      <c r="AT49" s="3">
        <v>1</v>
      </c>
      <c r="AU49" s="3">
        <v>3</v>
      </c>
      <c r="AV49" s="3">
        <v>0</v>
      </c>
      <c r="AW49" s="3">
        <v>0</v>
      </c>
      <c r="AX49" s="3">
        <f t="shared" si="5"/>
        <v>9</v>
      </c>
      <c r="AY49" s="3">
        <f t="shared" si="6"/>
        <v>15</v>
      </c>
      <c r="AZ49" s="7">
        <f t="shared" si="7"/>
        <v>0.4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0.2</v>
      </c>
      <c r="BJ49" s="7">
        <v>0.1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0.1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</row>
    <row r="50" spans="1:109" ht="14.25" customHeight="1" x14ac:dyDescent="0.3">
      <c r="A50" s="3">
        <v>2018</v>
      </c>
      <c r="B50" s="8" t="s">
        <v>147</v>
      </c>
      <c r="C50" s="3" t="s">
        <v>161</v>
      </c>
      <c r="D50" s="9">
        <v>44384</v>
      </c>
      <c r="E50" s="3" t="s">
        <v>106</v>
      </c>
      <c r="F50" s="3" t="s">
        <v>107</v>
      </c>
      <c r="G50" s="8">
        <v>0.70469599999999999</v>
      </c>
      <c r="H50" s="3">
        <v>1</v>
      </c>
      <c r="I50" s="3">
        <v>22</v>
      </c>
      <c r="J50" s="3">
        <v>36</v>
      </c>
      <c r="K50" s="3">
        <v>35.61</v>
      </c>
      <c r="L50" s="8">
        <v>26.320550000000001</v>
      </c>
      <c r="M50" s="8">
        <v>0</v>
      </c>
      <c r="N50" s="10">
        <v>0.55000000000000004</v>
      </c>
      <c r="O50" s="10">
        <v>6.9</v>
      </c>
      <c r="P50" s="10">
        <v>1.55</v>
      </c>
      <c r="Q50" s="3">
        <v>75</v>
      </c>
      <c r="R50" s="3">
        <v>87.6</v>
      </c>
      <c r="S50" s="3">
        <f t="shared" si="0"/>
        <v>12.400000000000006</v>
      </c>
      <c r="T50" s="3">
        <v>50285.486548658417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1"/>
        <v>0</v>
      </c>
      <c r="AB50" s="3">
        <v>3</v>
      </c>
      <c r="AC50" s="3">
        <v>0</v>
      </c>
      <c r="AD50" s="3">
        <v>0</v>
      </c>
      <c r="AE50" s="3">
        <v>0</v>
      </c>
      <c r="AF50" s="3">
        <f t="shared" si="2"/>
        <v>3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3"/>
        <v>0</v>
      </c>
      <c r="AM50" s="3">
        <v>128</v>
      </c>
      <c r="AN50" s="3">
        <v>308</v>
      </c>
      <c r="AO50" s="3">
        <v>0</v>
      </c>
      <c r="AP50" s="3">
        <v>0</v>
      </c>
      <c r="AQ50" s="3">
        <f t="shared" si="4"/>
        <v>439</v>
      </c>
      <c r="AR50" s="16">
        <v>2</v>
      </c>
      <c r="AS50" s="3">
        <v>7</v>
      </c>
      <c r="AT50" s="3">
        <v>2</v>
      </c>
      <c r="AU50" s="3">
        <v>0</v>
      </c>
      <c r="AV50" s="3">
        <v>0</v>
      </c>
      <c r="AW50" s="3">
        <v>0</v>
      </c>
      <c r="AX50" s="3">
        <f t="shared" si="5"/>
        <v>9</v>
      </c>
      <c r="AY50" s="3">
        <f t="shared" si="6"/>
        <v>9</v>
      </c>
      <c r="AZ50" s="7">
        <f t="shared" si="7"/>
        <v>1.3000000000000003</v>
      </c>
      <c r="BA50" s="7">
        <v>0</v>
      </c>
      <c r="BB50" s="7">
        <v>0</v>
      </c>
      <c r="BC50" s="7">
        <v>1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0.1</v>
      </c>
      <c r="BJ50" s="7">
        <v>0</v>
      </c>
      <c r="BK50" s="7">
        <v>0</v>
      </c>
      <c r="BL50" s="7">
        <v>0</v>
      </c>
      <c r="BM50" s="7">
        <v>0.1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0.1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</row>
    <row r="51" spans="1:109" ht="14.25" customHeight="1" x14ac:dyDescent="0.3">
      <c r="A51" s="12">
        <v>2020</v>
      </c>
      <c r="B51" s="8" t="s">
        <v>147</v>
      </c>
      <c r="C51" s="3" t="s">
        <v>162</v>
      </c>
      <c r="D51" s="9">
        <v>44492</v>
      </c>
      <c r="E51" s="3">
        <v>420</v>
      </c>
      <c r="F51" s="3" t="s">
        <v>112</v>
      </c>
      <c r="G51" s="8">
        <v>1.1815439999999999</v>
      </c>
      <c r="H51" s="3">
        <v>1</v>
      </c>
      <c r="I51" s="3">
        <v>22</v>
      </c>
      <c r="J51" s="3">
        <v>120</v>
      </c>
      <c r="K51" s="3">
        <v>58.2</v>
      </c>
      <c r="L51" s="8">
        <v>0</v>
      </c>
      <c r="M51" s="8">
        <v>0</v>
      </c>
      <c r="N51" s="10">
        <v>3.15</v>
      </c>
      <c r="O51" s="10">
        <v>6.8</v>
      </c>
      <c r="P51" s="10">
        <v>0</v>
      </c>
      <c r="Q51" s="3">
        <v>87</v>
      </c>
      <c r="R51" s="3">
        <v>17.600000000000001</v>
      </c>
      <c r="S51" s="3">
        <f t="shared" si="0"/>
        <v>82.4</v>
      </c>
      <c r="T51" s="3">
        <v>28499.963066688953</v>
      </c>
      <c r="U51" s="3">
        <v>9</v>
      </c>
      <c r="V51" s="3">
        <v>0</v>
      </c>
      <c r="W51" s="3">
        <v>0</v>
      </c>
      <c r="X51" s="3">
        <v>0</v>
      </c>
      <c r="Y51" s="3">
        <v>8</v>
      </c>
      <c r="Z51" s="3">
        <v>0</v>
      </c>
      <c r="AA51" s="3">
        <f t="shared" si="1"/>
        <v>17</v>
      </c>
      <c r="AB51" s="3">
        <v>0</v>
      </c>
      <c r="AC51" s="3">
        <v>0</v>
      </c>
      <c r="AD51" s="3">
        <v>10</v>
      </c>
      <c r="AE51" s="3">
        <v>4</v>
      </c>
      <c r="AF51" s="3">
        <f t="shared" si="2"/>
        <v>14</v>
      </c>
      <c r="AG51" s="3">
        <v>16</v>
      </c>
      <c r="AH51" s="3">
        <v>0</v>
      </c>
      <c r="AI51" s="3">
        <v>0</v>
      </c>
      <c r="AJ51" s="3">
        <v>0</v>
      </c>
      <c r="AK51" s="3">
        <v>0</v>
      </c>
      <c r="AL51" s="3">
        <f t="shared" si="3"/>
        <v>16</v>
      </c>
      <c r="AM51" s="3">
        <v>341</v>
      </c>
      <c r="AN51" s="3">
        <v>116</v>
      </c>
      <c r="AO51" s="3">
        <v>0</v>
      </c>
      <c r="AP51" s="3">
        <v>0</v>
      </c>
      <c r="AQ51" s="3">
        <f t="shared" si="4"/>
        <v>504</v>
      </c>
      <c r="AR51" s="16">
        <v>2</v>
      </c>
      <c r="AS51" s="3">
        <v>2</v>
      </c>
      <c r="AT51" s="3">
        <v>2</v>
      </c>
      <c r="AU51" s="3">
        <v>0</v>
      </c>
      <c r="AV51" s="3">
        <v>0</v>
      </c>
      <c r="AW51" s="3">
        <v>0</v>
      </c>
      <c r="AX51" s="3">
        <f t="shared" si="5"/>
        <v>4</v>
      </c>
      <c r="AY51" s="3">
        <f t="shared" si="6"/>
        <v>21</v>
      </c>
      <c r="AZ51" s="7">
        <f t="shared" si="7"/>
        <v>1.7000000000000002</v>
      </c>
      <c r="BA51" s="7">
        <v>0</v>
      </c>
      <c r="BB51" s="7">
        <v>1.5</v>
      </c>
      <c r="BC51" s="7">
        <v>0</v>
      </c>
      <c r="BD51" s="7">
        <v>0.1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0.1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</row>
    <row r="52" spans="1:109" ht="14.25" customHeight="1" x14ac:dyDescent="0.3">
      <c r="A52" s="3">
        <v>3001</v>
      </c>
      <c r="B52" s="8" t="s">
        <v>163</v>
      </c>
      <c r="C52" s="3" t="s">
        <v>164</v>
      </c>
      <c r="D52" s="9">
        <v>44404</v>
      </c>
      <c r="E52" s="3" t="s">
        <v>106</v>
      </c>
      <c r="F52" s="3" t="s">
        <v>112</v>
      </c>
      <c r="G52" s="8">
        <v>1.0402290000000001</v>
      </c>
      <c r="H52" s="3">
        <v>0</v>
      </c>
      <c r="I52" s="3">
        <v>85</v>
      </c>
      <c r="J52" s="3">
        <v>140</v>
      </c>
      <c r="K52" s="3">
        <v>35.020000000000003</v>
      </c>
      <c r="L52" s="8">
        <v>33.529649999999997</v>
      </c>
      <c r="M52" s="8">
        <v>0</v>
      </c>
      <c r="N52" s="10">
        <v>9.25</v>
      </c>
      <c r="O52" s="10">
        <v>6.95</v>
      </c>
      <c r="P52" s="10">
        <v>0</v>
      </c>
      <c r="Q52" s="3">
        <v>97</v>
      </c>
      <c r="R52" s="3">
        <v>17.600000000000001</v>
      </c>
      <c r="S52" s="3">
        <f t="shared" si="0"/>
        <v>82.4</v>
      </c>
      <c r="T52" s="3">
        <v>50521.718608245101</v>
      </c>
      <c r="U52" s="3">
        <v>11</v>
      </c>
      <c r="V52" s="3">
        <v>13</v>
      </c>
      <c r="W52" s="3">
        <v>0</v>
      </c>
      <c r="X52" s="3">
        <v>0</v>
      </c>
      <c r="Y52" s="3">
        <v>0</v>
      </c>
      <c r="Z52" s="3">
        <v>0</v>
      </c>
      <c r="AA52" s="3">
        <f t="shared" si="1"/>
        <v>24</v>
      </c>
      <c r="AB52" s="3">
        <v>4</v>
      </c>
      <c r="AC52" s="3">
        <v>0</v>
      </c>
      <c r="AD52" s="3">
        <v>0</v>
      </c>
      <c r="AE52" s="3">
        <v>80</v>
      </c>
      <c r="AF52" s="3">
        <f t="shared" si="2"/>
        <v>84</v>
      </c>
      <c r="AG52" s="3">
        <v>38</v>
      </c>
      <c r="AH52" s="3">
        <v>0</v>
      </c>
      <c r="AI52" s="3">
        <v>16</v>
      </c>
      <c r="AJ52" s="3">
        <v>0</v>
      </c>
      <c r="AK52" s="3">
        <v>0</v>
      </c>
      <c r="AL52" s="3">
        <f t="shared" si="3"/>
        <v>54</v>
      </c>
      <c r="AM52" s="3">
        <v>333</v>
      </c>
      <c r="AN52" s="3">
        <v>1125</v>
      </c>
      <c r="AO52" s="3">
        <v>0</v>
      </c>
      <c r="AP52" s="3">
        <v>0</v>
      </c>
      <c r="AQ52" s="3">
        <f t="shared" si="4"/>
        <v>1620</v>
      </c>
      <c r="AR52" s="16">
        <v>4</v>
      </c>
      <c r="AS52" s="3">
        <v>6</v>
      </c>
      <c r="AT52" s="3">
        <v>5</v>
      </c>
      <c r="AU52" s="3">
        <v>1</v>
      </c>
      <c r="AV52" s="3">
        <v>0</v>
      </c>
      <c r="AW52" s="3">
        <v>0</v>
      </c>
      <c r="AX52" s="3">
        <f t="shared" si="5"/>
        <v>12</v>
      </c>
      <c r="AY52" s="3">
        <f t="shared" si="6"/>
        <v>36</v>
      </c>
      <c r="AZ52" s="7">
        <f t="shared" si="7"/>
        <v>1.9000000000000001</v>
      </c>
      <c r="BA52" s="7">
        <v>0</v>
      </c>
      <c r="BB52" s="7">
        <v>1.5</v>
      </c>
      <c r="BC52" s="7">
        <v>0</v>
      </c>
      <c r="BD52" s="7">
        <v>0</v>
      </c>
      <c r="BE52" s="7">
        <v>0</v>
      </c>
      <c r="BF52" s="7">
        <v>0.2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0.1</v>
      </c>
      <c r="BS52" s="7">
        <v>0</v>
      </c>
      <c r="BT52" s="7">
        <v>0.1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</row>
    <row r="53" spans="1:109" ht="14.25" customHeight="1" x14ac:dyDescent="0.3">
      <c r="A53" s="3">
        <v>3002</v>
      </c>
      <c r="B53" s="8" t="s">
        <v>163</v>
      </c>
      <c r="C53" s="3" t="s">
        <v>165</v>
      </c>
      <c r="D53" s="9">
        <v>44404</v>
      </c>
      <c r="E53" s="3" t="s">
        <v>106</v>
      </c>
      <c r="F53" s="3" t="s">
        <v>112</v>
      </c>
      <c r="G53" s="8">
        <v>0.79123200000000005</v>
      </c>
      <c r="H53" s="3">
        <v>0</v>
      </c>
      <c r="I53" s="3">
        <v>85</v>
      </c>
      <c r="J53" s="3">
        <v>160</v>
      </c>
      <c r="K53" s="3">
        <v>34.04</v>
      </c>
      <c r="L53" s="8">
        <v>0</v>
      </c>
      <c r="M53" s="8">
        <v>40.294649999999997</v>
      </c>
      <c r="N53" s="10">
        <v>0.4</v>
      </c>
      <c r="O53" s="10">
        <v>8.15</v>
      </c>
      <c r="P53" s="10">
        <v>0</v>
      </c>
      <c r="Q53" s="3">
        <v>92</v>
      </c>
      <c r="R53" s="3">
        <v>17.600000000000001</v>
      </c>
      <c r="S53" s="3">
        <f t="shared" si="0"/>
        <v>82.4</v>
      </c>
      <c r="T53" s="3">
        <v>27033.758213313697</v>
      </c>
      <c r="U53" s="3">
        <v>13</v>
      </c>
      <c r="V53" s="3">
        <v>8</v>
      </c>
      <c r="W53" s="3">
        <v>0</v>
      </c>
      <c r="X53" s="3">
        <v>0</v>
      </c>
      <c r="Y53" s="3">
        <v>0</v>
      </c>
      <c r="Z53" s="3">
        <v>0</v>
      </c>
      <c r="AA53" s="3">
        <f t="shared" si="1"/>
        <v>21</v>
      </c>
      <c r="AB53" s="3">
        <v>2</v>
      </c>
      <c r="AC53" s="3">
        <v>0</v>
      </c>
      <c r="AD53" s="3">
        <v>0</v>
      </c>
      <c r="AE53" s="3">
        <v>331</v>
      </c>
      <c r="AF53" s="3">
        <f t="shared" si="2"/>
        <v>333</v>
      </c>
      <c r="AG53" s="3">
        <v>39</v>
      </c>
      <c r="AH53" s="3">
        <v>0</v>
      </c>
      <c r="AI53" s="3">
        <v>6</v>
      </c>
      <c r="AJ53" s="3">
        <v>0</v>
      </c>
      <c r="AK53" s="3">
        <v>0</v>
      </c>
      <c r="AL53" s="3">
        <f t="shared" si="3"/>
        <v>45</v>
      </c>
      <c r="AM53" s="3">
        <v>359</v>
      </c>
      <c r="AN53" s="3">
        <v>454</v>
      </c>
      <c r="AO53" s="3">
        <v>0</v>
      </c>
      <c r="AP53" s="3">
        <v>0</v>
      </c>
      <c r="AQ53" s="3">
        <f t="shared" si="4"/>
        <v>1212</v>
      </c>
      <c r="AR53" s="16">
        <v>8</v>
      </c>
      <c r="AS53" s="3">
        <v>6</v>
      </c>
      <c r="AT53" s="3">
        <v>5</v>
      </c>
      <c r="AU53" s="3">
        <v>1</v>
      </c>
      <c r="AV53" s="3">
        <v>0</v>
      </c>
      <c r="AW53" s="3">
        <v>0</v>
      </c>
      <c r="AX53" s="3">
        <f t="shared" si="5"/>
        <v>12</v>
      </c>
      <c r="AY53" s="3">
        <f t="shared" si="6"/>
        <v>33</v>
      </c>
      <c r="AZ53" s="7">
        <f t="shared" si="7"/>
        <v>1.9000000000000001</v>
      </c>
      <c r="BA53" s="7">
        <v>0</v>
      </c>
      <c r="BB53" s="7">
        <v>1</v>
      </c>
      <c r="BC53" s="7">
        <v>0</v>
      </c>
      <c r="BD53" s="7">
        <v>0</v>
      </c>
      <c r="BE53" s="7">
        <v>0</v>
      </c>
      <c r="BF53" s="7">
        <v>0.2</v>
      </c>
      <c r="BG53" s="7">
        <v>0</v>
      </c>
      <c r="BH53" s="7">
        <v>0</v>
      </c>
      <c r="BI53" s="7">
        <v>0.1</v>
      </c>
      <c r="BJ53" s="7">
        <v>0.1</v>
      </c>
      <c r="BK53" s="7">
        <v>0</v>
      </c>
      <c r="BL53" s="7">
        <v>0.3</v>
      </c>
      <c r="BM53" s="7">
        <v>0</v>
      </c>
      <c r="BN53" s="7">
        <v>0</v>
      </c>
      <c r="BO53" s="7">
        <v>0</v>
      </c>
      <c r="BP53" s="7">
        <v>0</v>
      </c>
      <c r="BQ53" s="7">
        <v>0.2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</row>
    <row r="54" spans="1:109" ht="14.25" customHeight="1" x14ac:dyDescent="0.3">
      <c r="A54" s="3">
        <v>3003</v>
      </c>
      <c r="B54" s="8" t="s">
        <v>163</v>
      </c>
      <c r="C54" s="3" t="s">
        <v>166</v>
      </c>
      <c r="D54" s="9">
        <v>44404</v>
      </c>
      <c r="E54" s="3" t="s">
        <v>106</v>
      </c>
      <c r="F54" s="3" t="s">
        <v>112</v>
      </c>
      <c r="G54" s="8">
        <v>1.199031</v>
      </c>
      <c r="H54" s="3">
        <v>0</v>
      </c>
      <c r="I54" s="3">
        <v>85</v>
      </c>
      <c r="J54" s="3">
        <v>158</v>
      </c>
      <c r="K54" s="3">
        <v>59.14</v>
      </c>
      <c r="L54" s="8">
        <v>440.83019999999999</v>
      </c>
      <c r="M54" s="8">
        <v>27.11345</v>
      </c>
      <c r="N54" s="10">
        <v>25.7</v>
      </c>
      <c r="O54" s="10">
        <v>5.65</v>
      </c>
      <c r="P54" s="10">
        <v>0</v>
      </c>
      <c r="Q54" s="3">
        <v>88</v>
      </c>
      <c r="R54" s="3">
        <v>17.600000000000001</v>
      </c>
      <c r="S54" s="3">
        <f t="shared" si="0"/>
        <v>82.4</v>
      </c>
      <c r="T54" s="3">
        <v>38599.201700275902</v>
      </c>
      <c r="U54" s="3">
        <v>3</v>
      </c>
      <c r="V54" s="3">
        <v>5</v>
      </c>
      <c r="W54" s="3">
        <v>0</v>
      </c>
      <c r="X54" s="3">
        <v>0</v>
      </c>
      <c r="Y54" s="3">
        <v>0</v>
      </c>
      <c r="Z54" s="3">
        <v>0</v>
      </c>
      <c r="AA54" s="3">
        <f t="shared" si="1"/>
        <v>8</v>
      </c>
      <c r="AB54" s="3">
        <v>0</v>
      </c>
      <c r="AC54" s="3">
        <v>0</v>
      </c>
      <c r="AD54" s="3">
        <v>0</v>
      </c>
      <c r="AE54" s="3">
        <v>8</v>
      </c>
      <c r="AF54" s="3">
        <f t="shared" si="2"/>
        <v>8</v>
      </c>
      <c r="AG54" s="3">
        <v>22</v>
      </c>
      <c r="AH54" s="3">
        <v>0</v>
      </c>
      <c r="AI54" s="3">
        <v>5</v>
      </c>
      <c r="AJ54" s="3">
        <v>0</v>
      </c>
      <c r="AK54" s="3">
        <v>0</v>
      </c>
      <c r="AL54" s="3">
        <f t="shared" si="3"/>
        <v>27</v>
      </c>
      <c r="AM54" s="3">
        <v>433</v>
      </c>
      <c r="AN54" s="3">
        <v>1121</v>
      </c>
      <c r="AO54" s="3">
        <v>0</v>
      </c>
      <c r="AP54" s="3">
        <v>0</v>
      </c>
      <c r="AQ54" s="3">
        <f t="shared" si="4"/>
        <v>1597</v>
      </c>
      <c r="AR54" s="16">
        <v>7</v>
      </c>
      <c r="AS54" s="3">
        <v>2</v>
      </c>
      <c r="AT54" s="3">
        <v>7</v>
      </c>
      <c r="AU54" s="3">
        <v>1</v>
      </c>
      <c r="AV54" s="3">
        <v>0</v>
      </c>
      <c r="AW54" s="3">
        <v>0</v>
      </c>
      <c r="AX54" s="3">
        <f t="shared" si="5"/>
        <v>10</v>
      </c>
      <c r="AY54" s="3">
        <f t="shared" si="6"/>
        <v>18</v>
      </c>
      <c r="AZ54" s="7">
        <f t="shared" si="7"/>
        <v>1.4000000000000004</v>
      </c>
      <c r="BA54" s="7">
        <v>0</v>
      </c>
      <c r="BB54" s="7">
        <v>1</v>
      </c>
      <c r="BC54" s="7">
        <v>0</v>
      </c>
      <c r="BD54" s="7">
        <v>0</v>
      </c>
      <c r="BE54" s="7">
        <v>0</v>
      </c>
      <c r="BF54" s="7">
        <v>0.1</v>
      </c>
      <c r="BG54" s="7">
        <v>0</v>
      </c>
      <c r="BH54" s="7">
        <v>0</v>
      </c>
      <c r="BI54" s="7">
        <v>0</v>
      </c>
      <c r="BJ54" s="7">
        <v>0.1</v>
      </c>
      <c r="BK54" s="7">
        <v>0.1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0.1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</row>
    <row r="55" spans="1:109" ht="14.25" customHeight="1" x14ac:dyDescent="0.3">
      <c r="A55" s="3">
        <v>3004</v>
      </c>
      <c r="B55" s="8" t="s">
        <v>163</v>
      </c>
      <c r="C55" s="3" t="s">
        <v>167</v>
      </c>
      <c r="D55" s="9">
        <v>44423</v>
      </c>
      <c r="E55" s="3">
        <v>307</v>
      </c>
      <c r="F55" s="3" t="s">
        <v>107</v>
      </c>
      <c r="G55" s="8">
        <v>1.0787949999999999</v>
      </c>
      <c r="H55" s="3">
        <v>0</v>
      </c>
      <c r="I55" s="3">
        <v>85</v>
      </c>
      <c r="J55" s="3">
        <v>195</v>
      </c>
      <c r="K55" s="3">
        <v>58.9</v>
      </c>
      <c r="L55" s="8">
        <v>4.96</v>
      </c>
      <c r="M55" s="8">
        <v>804.08349999999996</v>
      </c>
      <c r="N55" s="10">
        <v>0.35</v>
      </c>
      <c r="O55" s="10">
        <v>5.35</v>
      </c>
      <c r="P55" s="10">
        <v>0</v>
      </c>
      <c r="Q55" s="3">
        <v>81</v>
      </c>
      <c r="R55" s="3">
        <v>87.6</v>
      </c>
      <c r="S55" s="3">
        <f t="shared" si="0"/>
        <v>12.400000000000006</v>
      </c>
      <c r="T55" s="3">
        <v>12235.066107093226</v>
      </c>
      <c r="U55" s="3">
        <v>4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1"/>
        <v>4</v>
      </c>
      <c r="AB55" s="3">
        <v>0</v>
      </c>
      <c r="AC55" s="3">
        <v>0</v>
      </c>
      <c r="AD55" s="3">
        <v>0</v>
      </c>
      <c r="AE55" s="3">
        <v>3</v>
      </c>
      <c r="AF55" s="3">
        <f t="shared" si="2"/>
        <v>3</v>
      </c>
      <c r="AG55" s="3">
        <v>6</v>
      </c>
      <c r="AH55" s="3">
        <v>0</v>
      </c>
      <c r="AI55" s="3">
        <v>1</v>
      </c>
      <c r="AJ55" s="3">
        <v>2</v>
      </c>
      <c r="AK55" s="3">
        <v>0</v>
      </c>
      <c r="AL55" s="3">
        <f t="shared" si="3"/>
        <v>9</v>
      </c>
      <c r="AM55" s="3">
        <v>320</v>
      </c>
      <c r="AN55" s="3">
        <v>0</v>
      </c>
      <c r="AO55" s="3">
        <v>34</v>
      </c>
      <c r="AP55" s="3">
        <v>0</v>
      </c>
      <c r="AQ55" s="3">
        <f t="shared" si="4"/>
        <v>370</v>
      </c>
      <c r="AR55" s="16">
        <v>14</v>
      </c>
      <c r="AS55" s="3">
        <v>0</v>
      </c>
      <c r="AT55" s="3">
        <v>13</v>
      </c>
      <c r="AU55" s="3">
        <v>1</v>
      </c>
      <c r="AV55" s="3">
        <v>0</v>
      </c>
      <c r="AW55" s="3">
        <v>0</v>
      </c>
      <c r="AX55" s="3">
        <f t="shared" si="5"/>
        <v>14</v>
      </c>
      <c r="AY55" s="3">
        <f t="shared" si="6"/>
        <v>18</v>
      </c>
      <c r="AZ55" s="7">
        <f t="shared" si="7"/>
        <v>0.9</v>
      </c>
      <c r="BA55" s="7">
        <v>0</v>
      </c>
      <c r="BB55" s="7">
        <v>0.1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0.1</v>
      </c>
      <c r="BN55" s="7">
        <v>0</v>
      </c>
      <c r="BO55" s="7">
        <v>0</v>
      </c>
      <c r="BP55" s="7">
        <v>0</v>
      </c>
      <c r="BQ55" s="7">
        <v>0.1</v>
      </c>
      <c r="BR55" s="7">
        <v>0</v>
      </c>
      <c r="BS55" s="7">
        <v>0</v>
      </c>
      <c r="BT55" s="7">
        <v>0.3</v>
      </c>
      <c r="BU55" s="7">
        <v>0</v>
      </c>
      <c r="BV55" s="7">
        <v>0</v>
      </c>
      <c r="BW55" s="7">
        <v>0</v>
      </c>
      <c r="BX55" s="7">
        <v>0</v>
      </c>
      <c r="BY55" s="7">
        <v>0.1</v>
      </c>
      <c r="BZ55" s="7">
        <v>0.1</v>
      </c>
      <c r="CA55" s="7">
        <v>0</v>
      </c>
      <c r="CB55" s="7">
        <v>0</v>
      </c>
      <c r="CC55" s="7">
        <v>0</v>
      </c>
      <c r="CD55" s="7">
        <v>0</v>
      </c>
      <c r="CE55" s="7">
        <v>0.1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</row>
    <row r="56" spans="1:109" ht="14.25" customHeight="1" x14ac:dyDescent="0.3">
      <c r="A56" s="3">
        <v>3005</v>
      </c>
      <c r="B56" s="8" t="s">
        <v>163</v>
      </c>
      <c r="C56" s="3" t="s">
        <v>168</v>
      </c>
      <c r="D56" s="9">
        <v>44423</v>
      </c>
      <c r="E56" s="3">
        <v>300</v>
      </c>
      <c r="F56" s="3" t="s">
        <v>107</v>
      </c>
      <c r="G56" s="8">
        <v>0.76164900000000002</v>
      </c>
      <c r="H56" s="3">
        <v>0</v>
      </c>
      <c r="I56" s="3">
        <v>85</v>
      </c>
      <c r="J56" s="3">
        <v>162</v>
      </c>
      <c r="K56" s="3">
        <v>32.880000000000003</v>
      </c>
      <c r="L56" s="8">
        <v>132.4478</v>
      </c>
      <c r="M56" s="8">
        <v>6.9943999999999997</v>
      </c>
      <c r="N56" s="10">
        <v>0.25</v>
      </c>
      <c r="O56" s="10">
        <v>6.35</v>
      </c>
      <c r="P56" s="10">
        <v>0</v>
      </c>
      <c r="Q56" s="3">
        <v>84</v>
      </c>
      <c r="R56" s="3">
        <v>87.6</v>
      </c>
      <c r="S56" s="3">
        <f t="shared" si="0"/>
        <v>12.400000000000006</v>
      </c>
      <c r="T56" s="3">
        <v>17148.870446481193</v>
      </c>
      <c r="U56" s="3">
        <v>5</v>
      </c>
      <c r="V56" s="3">
        <v>2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7</v>
      </c>
      <c r="AB56" s="3">
        <v>0</v>
      </c>
      <c r="AC56" s="3">
        <v>1</v>
      </c>
      <c r="AD56" s="3">
        <v>0</v>
      </c>
      <c r="AE56" s="3">
        <v>1</v>
      </c>
      <c r="AF56" s="3">
        <f t="shared" si="2"/>
        <v>2</v>
      </c>
      <c r="AG56" s="3">
        <v>10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3"/>
        <v>10</v>
      </c>
      <c r="AM56" s="3">
        <v>279</v>
      </c>
      <c r="AN56" s="3">
        <v>99</v>
      </c>
      <c r="AO56" s="3">
        <v>0</v>
      </c>
      <c r="AP56" s="3">
        <v>0</v>
      </c>
      <c r="AQ56" s="3">
        <f t="shared" si="4"/>
        <v>397</v>
      </c>
      <c r="AR56" s="16">
        <v>8</v>
      </c>
      <c r="AS56" s="3">
        <v>4</v>
      </c>
      <c r="AT56" s="3">
        <v>4</v>
      </c>
      <c r="AU56" s="3">
        <v>2</v>
      </c>
      <c r="AV56" s="3">
        <v>0</v>
      </c>
      <c r="AW56" s="3">
        <v>0</v>
      </c>
      <c r="AX56" s="3">
        <f t="shared" si="5"/>
        <v>10</v>
      </c>
      <c r="AY56" s="3">
        <f t="shared" si="6"/>
        <v>17</v>
      </c>
      <c r="AZ56" s="7">
        <f t="shared" si="7"/>
        <v>0.79999999999999993</v>
      </c>
      <c r="BA56" s="7">
        <v>0</v>
      </c>
      <c r="BB56" s="7">
        <v>0.1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0.1</v>
      </c>
      <c r="BK56" s="7">
        <v>0</v>
      </c>
      <c r="BL56" s="7">
        <v>0</v>
      </c>
      <c r="BM56" s="7">
        <v>0</v>
      </c>
      <c r="BN56" s="7">
        <v>0</v>
      </c>
      <c r="BO56" s="7">
        <v>0.1</v>
      </c>
      <c r="BP56" s="7">
        <v>0</v>
      </c>
      <c r="BQ56" s="7">
        <v>0.1</v>
      </c>
      <c r="BR56" s="7">
        <v>0</v>
      </c>
      <c r="BS56" s="7">
        <v>0.1</v>
      </c>
      <c r="BT56" s="7">
        <v>0.1</v>
      </c>
      <c r="BU56" s="7">
        <v>0.1</v>
      </c>
      <c r="BV56" s="7">
        <v>0</v>
      </c>
      <c r="BW56" s="7">
        <v>0</v>
      </c>
      <c r="BX56" s="7">
        <v>0</v>
      </c>
      <c r="BY56" s="7">
        <v>0</v>
      </c>
      <c r="BZ56" s="7">
        <v>0.1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</row>
    <row r="57" spans="1:109" ht="14.25" customHeight="1" x14ac:dyDescent="0.3">
      <c r="A57" s="3">
        <v>3006</v>
      </c>
      <c r="B57" s="8" t="s">
        <v>163</v>
      </c>
      <c r="C57" s="3" t="s">
        <v>169</v>
      </c>
      <c r="D57" s="9">
        <v>44423</v>
      </c>
      <c r="E57" s="3">
        <v>276</v>
      </c>
      <c r="F57" s="3" t="s">
        <v>107</v>
      </c>
      <c r="G57" s="8">
        <v>0.73592400000000002</v>
      </c>
      <c r="H57" s="3">
        <v>0</v>
      </c>
      <c r="I57" s="3">
        <v>85</v>
      </c>
      <c r="J57" s="3">
        <v>130</v>
      </c>
      <c r="K57" s="3">
        <v>27.92</v>
      </c>
      <c r="L57" s="8">
        <v>0</v>
      </c>
      <c r="M57" s="8">
        <v>10.2494</v>
      </c>
      <c r="N57" s="10">
        <v>1.75</v>
      </c>
      <c r="O57" s="10">
        <v>10</v>
      </c>
      <c r="P57" s="10">
        <v>0</v>
      </c>
      <c r="Q57" s="3">
        <v>82</v>
      </c>
      <c r="R57" s="3">
        <v>87.6</v>
      </c>
      <c r="S57" s="3">
        <f t="shared" si="0"/>
        <v>12.400000000000006</v>
      </c>
      <c r="T57" s="3">
        <v>11565.372801127491</v>
      </c>
      <c r="U57" s="3">
        <v>8</v>
      </c>
      <c r="V57" s="3">
        <v>5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13</v>
      </c>
      <c r="AB57" s="3">
        <v>0</v>
      </c>
      <c r="AC57" s="3">
        <v>0</v>
      </c>
      <c r="AD57" s="3">
        <v>0</v>
      </c>
      <c r="AE57" s="3">
        <v>0</v>
      </c>
      <c r="AF57" s="3">
        <f t="shared" si="2"/>
        <v>0</v>
      </c>
      <c r="AG57" s="3">
        <v>18</v>
      </c>
      <c r="AH57" s="3">
        <v>1</v>
      </c>
      <c r="AI57" s="3">
        <v>2</v>
      </c>
      <c r="AJ57" s="3">
        <v>0</v>
      </c>
      <c r="AK57" s="3">
        <v>0</v>
      </c>
      <c r="AL57" s="3">
        <f t="shared" si="3"/>
        <v>21</v>
      </c>
      <c r="AM57" s="3">
        <v>25</v>
      </c>
      <c r="AN57" s="3">
        <v>48</v>
      </c>
      <c r="AO57" s="3">
        <v>1</v>
      </c>
      <c r="AP57" s="3">
        <v>0</v>
      </c>
      <c r="AQ57" s="3">
        <f t="shared" si="4"/>
        <v>108</v>
      </c>
      <c r="AR57" s="16">
        <v>14</v>
      </c>
      <c r="AS57" s="3">
        <v>1</v>
      </c>
      <c r="AT57" s="3">
        <v>6</v>
      </c>
      <c r="AU57" s="3">
        <v>8</v>
      </c>
      <c r="AV57" s="3">
        <v>0</v>
      </c>
      <c r="AW57" s="3">
        <v>0</v>
      </c>
      <c r="AX57" s="3">
        <f t="shared" si="5"/>
        <v>15</v>
      </c>
      <c r="AY57" s="3">
        <f t="shared" si="6"/>
        <v>28</v>
      </c>
      <c r="AZ57" s="7">
        <f t="shared" si="7"/>
        <v>10.499999999999998</v>
      </c>
      <c r="BA57" s="7">
        <v>0</v>
      </c>
      <c r="BB57" s="7">
        <v>10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0.1</v>
      </c>
      <c r="BJ57" s="7">
        <v>0</v>
      </c>
      <c r="BK57" s="7">
        <v>0</v>
      </c>
      <c r="BL57" s="7">
        <v>0</v>
      </c>
      <c r="BM57" s="7">
        <v>0.1</v>
      </c>
      <c r="BN57" s="7">
        <v>0</v>
      </c>
      <c r="BO57" s="7">
        <v>0</v>
      </c>
      <c r="BP57" s="7">
        <v>0</v>
      </c>
      <c r="BQ57" s="7">
        <v>0.1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0.1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0.1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</row>
    <row r="58" spans="1:109" ht="14.25" customHeight="1" x14ac:dyDescent="0.3">
      <c r="A58" s="3">
        <v>3007</v>
      </c>
      <c r="B58" s="8" t="s">
        <v>163</v>
      </c>
      <c r="C58" s="3" t="s">
        <v>170</v>
      </c>
      <c r="D58" s="9">
        <v>44444</v>
      </c>
      <c r="E58" s="3">
        <v>295</v>
      </c>
      <c r="F58" s="3" t="s">
        <v>107</v>
      </c>
      <c r="G58" s="8">
        <v>0.98721599999999998</v>
      </c>
      <c r="H58" s="3">
        <v>0</v>
      </c>
      <c r="I58" s="3">
        <v>85</v>
      </c>
      <c r="J58" s="3">
        <v>138</v>
      </c>
      <c r="K58" s="3">
        <v>30.95</v>
      </c>
      <c r="L58" s="8">
        <v>5.5994000000000002</v>
      </c>
      <c r="M58" s="8">
        <v>0</v>
      </c>
      <c r="N58" s="10">
        <v>0.4</v>
      </c>
      <c r="O58" s="10">
        <v>5.85</v>
      </c>
      <c r="P58" s="10">
        <v>0</v>
      </c>
      <c r="Q58" s="3">
        <v>88</v>
      </c>
      <c r="R58" s="3">
        <v>87.6</v>
      </c>
      <c r="S58" s="3">
        <f t="shared" si="0"/>
        <v>12.400000000000006</v>
      </c>
      <c r="T58" s="3">
        <v>43115.618130929652</v>
      </c>
      <c r="U58" s="3">
        <v>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f t="shared" si="1"/>
        <v>5</v>
      </c>
      <c r="AB58" s="3">
        <v>0</v>
      </c>
      <c r="AC58" s="3">
        <v>0</v>
      </c>
      <c r="AD58" s="3">
        <v>0</v>
      </c>
      <c r="AE58" s="3">
        <v>0</v>
      </c>
      <c r="AF58" s="3">
        <f t="shared" si="2"/>
        <v>0</v>
      </c>
      <c r="AG58" s="3">
        <v>24</v>
      </c>
      <c r="AH58" s="3">
        <v>0</v>
      </c>
      <c r="AI58" s="3">
        <v>0</v>
      </c>
      <c r="AJ58" s="3">
        <v>0</v>
      </c>
      <c r="AK58" s="3">
        <v>0</v>
      </c>
      <c r="AL58" s="3">
        <f t="shared" si="3"/>
        <v>24</v>
      </c>
      <c r="AM58" s="3">
        <v>291</v>
      </c>
      <c r="AN58" s="3">
        <v>72</v>
      </c>
      <c r="AO58" s="3">
        <v>0</v>
      </c>
      <c r="AP58" s="3">
        <v>0</v>
      </c>
      <c r="AQ58" s="3">
        <f t="shared" si="4"/>
        <v>392</v>
      </c>
      <c r="AR58" s="16">
        <v>12</v>
      </c>
      <c r="AS58" s="3">
        <v>2</v>
      </c>
      <c r="AT58" s="3">
        <v>6</v>
      </c>
      <c r="AU58" s="3">
        <v>4</v>
      </c>
      <c r="AV58" s="3">
        <v>0</v>
      </c>
      <c r="AW58" s="3">
        <v>0</v>
      </c>
      <c r="AX58" s="3">
        <f t="shared" si="5"/>
        <v>12</v>
      </c>
      <c r="AY58" s="3">
        <f t="shared" si="6"/>
        <v>17</v>
      </c>
      <c r="AZ58" s="7">
        <f t="shared" si="7"/>
        <v>8.8999999999999986</v>
      </c>
      <c r="BA58" s="7">
        <v>0</v>
      </c>
      <c r="BB58" s="7">
        <v>0.4</v>
      </c>
      <c r="BC58" s="7">
        <v>1</v>
      </c>
      <c r="BD58" s="7">
        <v>0.1</v>
      </c>
      <c r="BE58" s="7">
        <v>0</v>
      </c>
      <c r="BF58" s="7">
        <v>0</v>
      </c>
      <c r="BG58" s="7">
        <v>0</v>
      </c>
      <c r="BH58" s="7">
        <v>0</v>
      </c>
      <c r="BI58" s="7">
        <v>0.1</v>
      </c>
      <c r="BJ58" s="7">
        <v>0.1</v>
      </c>
      <c r="BK58" s="7">
        <v>1</v>
      </c>
      <c r="BL58" s="7">
        <v>5</v>
      </c>
      <c r="BM58" s="7">
        <v>0.5</v>
      </c>
      <c r="BN58" s="7">
        <v>0.1</v>
      </c>
      <c r="BO58" s="7">
        <v>0</v>
      </c>
      <c r="BP58" s="7">
        <v>0</v>
      </c>
      <c r="BQ58" s="7">
        <v>0.3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0.1</v>
      </c>
      <c r="BY58" s="7">
        <v>0.1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0.1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</row>
    <row r="59" spans="1:109" ht="14.25" customHeight="1" x14ac:dyDescent="0.3">
      <c r="A59" s="3">
        <v>3009</v>
      </c>
      <c r="B59" s="8" t="s">
        <v>163</v>
      </c>
      <c r="C59" s="3" t="s">
        <v>171</v>
      </c>
      <c r="D59" s="9">
        <v>44462</v>
      </c>
      <c r="E59" s="3">
        <v>305</v>
      </c>
      <c r="F59" s="3" t="s">
        <v>107</v>
      </c>
      <c r="G59" s="8">
        <v>0.88895900000000005</v>
      </c>
      <c r="H59" s="3">
        <v>0</v>
      </c>
      <c r="I59" s="3">
        <v>85</v>
      </c>
      <c r="J59" s="3">
        <v>100</v>
      </c>
      <c r="K59" s="3">
        <v>47.48</v>
      </c>
      <c r="L59" s="8">
        <v>32.043199999999999</v>
      </c>
      <c r="M59" s="8">
        <v>0</v>
      </c>
      <c r="N59" s="10">
        <v>0.25</v>
      </c>
      <c r="O59" s="10">
        <v>5.95</v>
      </c>
      <c r="P59" s="10">
        <v>0</v>
      </c>
      <c r="Q59" s="3">
        <v>80</v>
      </c>
      <c r="R59" s="3">
        <v>87.6</v>
      </c>
      <c r="S59" s="3">
        <f t="shared" si="0"/>
        <v>12.400000000000006</v>
      </c>
      <c r="T59" s="3">
        <v>47299.426293366225</v>
      </c>
      <c r="U59" s="3">
        <v>1</v>
      </c>
      <c r="V59" s="3">
        <v>4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5</v>
      </c>
      <c r="AB59" s="3">
        <v>0</v>
      </c>
      <c r="AC59" s="3">
        <v>0</v>
      </c>
      <c r="AD59" s="3">
        <v>0</v>
      </c>
      <c r="AE59" s="3">
        <v>1</v>
      </c>
      <c r="AF59" s="3">
        <f t="shared" si="2"/>
        <v>1</v>
      </c>
      <c r="AG59" s="3">
        <v>15</v>
      </c>
      <c r="AH59" s="3">
        <v>0</v>
      </c>
      <c r="AI59" s="3">
        <v>17</v>
      </c>
      <c r="AJ59" s="3">
        <v>0</v>
      </c>
      <c r="AK59" s="3">
        <v>0</v>
      </c>
      <c r="AL59" s="3">
        <f t="shared" si="3"/>
        <v>32</v>
      </c>
      <c r="AM59" s="3">
        <v>76</v>
      </c>
      <c r="AN59" s="3">
        <v>525</v>
      </c>
      <c r="AO59" s="3">
        <v>0</v>
      </c>
      <c r="AP59" s="3">
        <v>0</v>
      </c>
      <c r="AQ59" s="3">
        <f t="shared" si="4"/>
        <v>639</v>
      </c>
      <c r="AR59" s="16">
        <v>3</v>
      </c>
      <c r="AS59" s="3">
        <v>6</v>
      </c>
      <c r="AT59" s="3">
        <v>0</v>
      </c>
      <c r="AU59" s="3">
        <v>1</v>
      </c>
      <c r="AV59" s="3">
        <v>0</v>
      </c>
      <c r="AW59" s="3">
        <v>0</v>
      </c>
      <c r="AX59" s="3">
        <f t="shared" si="5"/>
        <v>7</v>
      </c>
      <c r="AY59" s="3">
        <f t="shared" si="6"/>
        <v>12</v>
      </c>
      <c r="AZ59" s="7">
        <f t="shared" si="7"/>
        <v>1.6000000000000003</v>
      </c>
      <c r="BA59" s="7">
        <v>0</v>
      </c>
      <c r="BB59" s="7">
        <v>0.3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0.1</v>
      </c>
      <c r="BJ59" s="7">
        <v>0</v>
      </c>
      <c r="BK59" s="7">
        <v>0.5</v>
      </c>
      <c r="BL59" s="7">
        <v>0.3</v>
      </c>
      <c r="BM59" s="7">
        <v>0</v>
      </c>
      <c r="BN59" s="7">
        <v>0.1</v>
      </c>
      <c r="BO59" s="7">
        <v>0</v>
      </c>
      <c r="BP59" s="7">
        <v>0</v>
      </c>
      <c r="BQ59" s="7">
        <v>0.1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0.1</v>
      </c>
      <c r="CH59" s="7">
        <v>0.1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</row>
    <row r="60" spans="1:109" ht="14.25" customHeight="1" x14ac:dyDescent="0.3">
      <c r="A60" s="3">
        <v>3010</v>
      </c>
      <c r="B60" s="8" t="s">
        <v>163</v>
      </c>
      <c r="C60" s="3" t="s">
        <v>172</v>
      </c>
      <c r="D60" s="9">
        <v>44462</v>
      </c>
      <c r="E60" s="3">
        <v>289</v>
      </c>
      <c r="F60" s="3" t="s">
        <v>107</v>
      </c>
      <c r="G60" s="8">
        <v>0.68352199999999996</v>
      </c>
      <c r="H60" s="3">
        <v>0</v>
      </c>
      <c r="I60" s="3">
        <v>85</v>
      </c>
      <c r="J60" s="3">
        <v>10</v>
      </c>
      <c r="K60" s="3">
        <v>36</v>
      </c>
      <c r="L60" s="8">
        <v>19.840050000000002</v>
      </c>
      <c r="M60" s="8">
        <v>0</v>
      </c>
      <c r="N60" s="10">
        <v>13</v>
      </c>
      <c r="O60" s="10">
        <v>4.45</v>
      </c>
      <c r="P60" s="10">
        <v>0</v>
      </c>
      <c r="Q60" s="3">
        <v>78</v>
      </c>
      <c r="R60" s="3">
        <v>87.6</v>
      </c>
      <c r="S60" s="3">
        <f t="shared" si="0"/>
        <v>12.400000000000006</v>
      </c>
      <c r="T60" s="3">
        <v>59479.773710415553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0</v>
      </c>
      <c r="AB60" s="3">
        <v>0</v>
      </c>
      <c r="AC60" s="3">
        <v>0</v>
      </c>
      <c r="AD60" s="3">
        <v>0</v>
      </c>
      <c r="AE60" s="3">
        <v>0</v>
      </c>
      <c r="AF60" s="3">
        <f t="shared" si="2"/>
        <v>0</v>
      </c>
      <c r="AG60" s="3">
        <v>5</v>
      </c>
      <c r="AH60" s="3">
        <v>0</v>
      </c>
      <c r="AI60" s="3">
        <v>1</v>
      </c>
      <c r="AJ60" s="3">
        <v>0</v>
      </c>
      <c r="AK60" s="3">
        <v>0</v>
      </c>
      <c r="AL60" s="3">
        <f t="shared" si="3"/>
        <v>6</v>
      </c>
      <c r="AM60" s="3">
        <v>132</v>
      </c>
      <c r="AN60" s="3">
        <v>92</v>
      </c>
      <c r="AO60" s="3">
        <v>0</v>
      </c>
      <c r="AP60" s="3">
        <v>0</v>
      </c>
      <c r="AQ60" s="3">
        <f t="shared" si="4"/>
        <v>230</v>
      </c>
      <c r="AR60" s="16">
        <v>9</v>
      </c>
      <c r="AS60" s="3">
        <v>3</v>
      </c>
      <c r="AT60" s="3">
        <v>8</v>
      </c>
      <c r="AU60" s="3">
        <v>0</v>
      </c>
      <c r="AV60" s="3">
        <v>0</v>
      </c>
      <c r="AW60" s="3">
        <v>0</v>
      </c>
      <c r="AX60" s="3">
        <f t="shared" si="5"/>
        <v>11</v>
      </c>
      <c r="AY60" s="3">
        <f t="shared" si="6"/>
        <v>11</v>
      </c>
      <c r="AZ60" s="7">
        <f t="shared" si="7"/>
        <v>1.4000000000000001</v>
      </c>
      <c r="BA60" s="7">
        <v>0</v>
      </c>
      <c r="BB60" s="7">
        <v>0.4</v>
      </c>
      <c r="BC60" s="7">
        <v>0.1</v>
      </c>
      <c r="BD60" s="7">
        <v>0.2</v>
      </c>
      <c r="BE60" s="7">
        <v>0</v>
      </c>
      <c r="BF60" s="7">
        <v>0</v>
      </c>
      <c r="BG60" s="7">
        <v>0</v>
      </c>
      <c r="BH60" s="7">
        <v>0.1</v>
      </c>
      <c r="BI60" s="7">
        <v>0</v>
      </c>
      <c r="BJ60" s="7">
        <v>0</v>
      </c>
      <c r="BK60" s="7">
        <v>0.1</v>
      </c>
      <c r="BL60" s="7">
        <v>0</v>
      </c>
      <c r="BM60" s="7">
        <v>0.1</v>
      </c>
      <c r="BN60" s="7">
        <v>0.1</v>
      </c>
      <c r="BO60" s="7">
        <v>0</v>
      </c>
      <c r="BP60" s="7">
        <v>0</v>
      </c>
      <c r="BQ60" s="7">
        <v>0.1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0.1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0.1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</row>
    <row r="61" spans="1:109" ht="14.25" customHeight="1" x14ac:dyDescent="0.3">
      <c r="A61" s="3">
        <v>3011</v>
      </c>
      <c r="B61" s="8" t="s">
        <v>163</v>
      </c>
      <c r="C61" s="3" t="s">
        <v>173</v>
      </c>
      <c r="D61" s="9">
        <v>44462</v>
      </c>
      <c r="E61" s="3">
        <v>295</v>
      </c>
      <c r="F61" s="3" t="s">
        <v>107</v>
      </c>
      <c r="G61" s="8">
        <v>1.076889</v>
      </c>
      <c r="H61" s="3">
        <v>0</v>
      </c>
      <c r="I61" s="3">
        <v>85</v>
      </c>
      <c r="J61" s="3">
        <v>322</v>
      </c>
      <c r="K61" s="3">
        <v>29.62</v>
      </c>
      <c r="L61" s="8">
        <v>582.53150000000005</v>
      </c>
      <c r="M61" s="8">
        <v>0</v>
      </c>
      <c r="N61" s="10">
        <v>4.75</v>
      </c>
      <c r="O61" s="10">
        <v>8.3000000000000007</v>
      </c>
      <c r="P61" s="10">
        <v>0</v>
      </c>
      <c r="Q61" s="3">
        <v>69</v>
      </c>
      <c r="R61" s="3">
        <v>87.6</v>
      </c>
      <c r="S61" s="3">
        <f t="shared" si="0"/>
        <v>12.400000000000006</v>
      </c>
      <c r="T61" s="3">
        <v>5074.6224673252273</v>
      </c>
      <c r="U61" s="3">
        <v>4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1"/>
        <v>4</v>
      </c>
      <c r="AB61" s="3">
        <v>0</v>
      </c>
      <c r="AC61" s="3">
        <v>0</v>
      </c>
      <c r="AD61" s="3">
        <v>1</v>
      </c>
      <c r="AE61" s="3">
        <v>0</v>
      </c>
      <c r="AF61" s="3">
        <f t="shared" si="2"/>
        <v>1</v>
      </c>
      <c r="AG61" s="3">
        <v>17</v>
      </c>
      <c r="AH61" s="3">
        <v>0</v>
      </c>
      <c r="AI61" s="3">
        <v>0</v>
      </c>
      <c r="AJ61" s="3">
        <v>0</v>
      </c>
      <c r="AK61" s="3">
        <v>0</v>
      </c>
      <c r="AL61" s="3">
        <f t="shared" si="3"/>
        <v>17</v>
      </c>
      <c r="AM61" s="3">
        <v>476</v>
      </c>
      <c r="AN61" s="3">
        <v>0</v>
      </c>
      <c r="AO61" s="3">
        <v>0</v>
      </c>
      <c r="AP61" s="3">
        <v>0</v>
      </c>
      <c r="AQ61" s="3">
        <f t="shared" si="4"/>
        <v>498</v>
      </c>
      <c r="AR61" s="16">
        <v>6</v>
      </c>
      <c r="AS61" s="3">
        <v>0</v>
      </c>
      <c r="AT61" s="3">
        <v>6</v>
      </c>
      <c r="AU61" s="3">
        <v>0</v>
      </c>
      <c r="AV61" s="3">
        <v>0</v>
      </c>
      <c r="AW61" s="3">
        <v>0</v>
      </c>
      <c r="AX61" s="3">
        <f t="shared" si="5"/>
        <v>6</v>
      </c>
      <c r="AY61" s="3">
        <f t="shared" si="6"/>
        <v>10</v>
      </c>
      <c r="AZ61" s="7">
        <f t="shared" si="7"/>
        <v>1.7</v>
      </c>
      <c r="BA61" s="7">
        <v>0.1</v>
      </c>
      <c r="BB61" s="7">
        <v>0.2</v>
      </c>
      <c r="BC61" s="7">
        <v>0.2</v>
      </c>
      <c r="BD61" s="7">
        <v>0</v>
      </c>
      <c r="BE61" s="7">
        <v>0</v>
      </c>
      <c r="BF61" s="7">
        <v>0</v>
      </c>
      <c r="BG61" s="7">
        <v>0</v>
      </c>
      <c r="BH61" s="7">
        <v>0.1</v>
      </c>
      <c r="BI61" s="7">
        <v>0</v>
      </c>
      <c r="BJ61" s="7">
        <v>0.3</v>
      </c>
      <c r="BK61" s="7">
        <v>0.7</v>
      </c>
      <c r="BL61" s="7">
        <v>0</v>
      </c>
      <c r="BM61" s="7">
        <v>0.1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</row>
    <row r="62" spans="1:109" ht="14.25" customHeight="1" x14ac:dyDescent="0.3">
      <c r="A62" s="3">
        <v>3012</v>
      </c>
      <c r="B62" s="8" t="s">
        <v>163</v>
      </c>
      <c r="C62" s="3" t="s">
        <v>174</v>
      </c>
      <c r="D62" s="9">
        <v>44405</v>
      </c>
      <c r="E62" s="3" t="s">
        <v>106</v>
      </c>
      <c r="F62" s="3" t="s">
        <v>112</v>
      </c>
      <c r="G62" s="8">
        <v>0.95152400000000004</v>
      </c>
      <c r="H62" s="3">
        <v>0</v>
      </c>
      <c r="I62" s="3">
        <v>85</v>
      </c>
      <c r="J62" s="3">
        <v>50</v>
      </c>
      <c r="K62" s="3">
        <v>11.22</v>
      </c>
      <c r="L62" s="8">
        <v>476.38810000000001</v>
      </c>
      <c r="M62" s="8">
        <v>0</v>
      </c>
      <c r="N62" s="10">
        <v>0.5</v>
      </c>
      <c r="O62" s="10">
        <v>9.4</v>
      </c>
      <c r="P62" s="10">
        <v>0</v>
      </c>
      <c r="Q62" s="3">
        <v>80</v>
      </c>
      <c r="R62" s="3">
        <v>17.600000000000001</v>
      </c>
      <c r="S62" s="3">
        <f t="shared" si="0"/>
        <v>82.4</v>
      </c>
      <c r="T62" s="3">
        <v>3635.0975895605798</v>
      </c>
      <c r="U62" s="3">
        <v>5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f t="shared" si="1"/>
        <v>6</v>
      </c>
      <c r="AB62" s="3">
        <v>0</v>
      </c>
      <c r="AC62" s="3">
        <v>0</v>
      </c>
      <c r="AD62" s="3">
        <v>0</v>
      </c>
      <c r="AE62" s="3">
        <v>808</v>
      </c>
      <c r="AF62" s="3">
        <f t="shared" si="2"/>
        <v>808</v>
      </c>
      <c r="AG62" s="3">
        <v>39</v>
      </c>
      <c r="AH62" s="3">
        <v>0</v>
      </c>
      <c r="AI62" s="3">
        <v>0</v>
      </c>
      <c r="AJ62" s="3">
        <v>0</v>
      </c>
      <c r="AK62" s="3">
        <v>1</v>
      </c>
      <c r="AL62" s="3">
        <f t="shared" si="3"/>
        <v>40</v>
      </c>
      <c r="AM62" s="3">
        <v>453</v>
      </c>
      <c r="AN62" s="3">
        <v>0</v>
      </c>
      <c r="AO62" s="3">
        <v>0</v>
      </c>
      <c r="AP62" s="3">
        <v>0</v>
      </c>
      <c r="AQ62" s="3">
        <f t="shared" si="4"/>
        <v>1307</v>
      </c>
      <c r="AR62" s="16">
        <v>5</v>
      </c>
      <c r="AS62" s="3">
        <v>0</v>
      </c>
      <c r="AT62" s="3">
        <v>5</v>
      </c>
      <c r="AU62" s="3">
        <v>0</v>
      </c>
      <c r="AV62" s="3">
        <v>0</v>
      </c>
      <c r="AW62" s="3">
        <v>0</v>
      </c>
      <c r="AX62" s="3">
        <f t="shared" si="5"/>
        <v>5</v>
      </c>
      <c r="AY62" s="3">
        <f t="shared" si="6"/>
        <v>11</v>
      </c>
      <c r="AZ62" s="7">
        <f t="shared" si="7"/>
        <v>4.8999999999999986</v>
      </c>
      <c r="BA62" s="7">
        <v>0</v>
      </c>
      <c r="BB62" s="7">
        <v>0.5</v>
      </c>
      <c r="BC62" s="7">
        <v>0.1</v>
      </c>
      <c r="BD62" s="7">
        <v>0.5</v>
      </c>
      <c r="BE62" s="7">
        <v>0</v>
      </c>
      <c r="BF62" s="7">
        <v>0</v>
      </c>
      <c r="BG62" s="7">
        <v>0</v>
      </c>
      <c r="BH62" s="7">
        <v>0</v>
      </c>
      <c r="BI62" s="7">
        <v>2</v>
      </c>
      <c r="BJ62" s="7">
        <v>0.1</v>
      </c>
      <c r="BK62" s="7">
        <v>0.1</v>
      </c>
      <c r="BL62" s="7">
        <v>0</v>
      </c>
      <c r="BM62" s="7">
        <v>1</v>
      </c>
      <c r="BN62" s="7">
        <v>0.1</v>
      </c>
      <c r="BO62" s="7">
        <v>0.1</v>
      </c>
      <c r="BP62" s="7">
        <v>0.1</v>
      </c>
      <c r="BQ62" s="7">
        <v>0.1</v>
      </c>
      <c r="BR62" s="7">
        <v>0.1</v>
      </c>
      <c r="BS62" s="7">
        <v>0.1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</row>
    <row r="63" spans="1:109" ht="14.25" customHeight="1" x14ac:dyDescent="0.3">
      <c r="A63" s="3">
        <v>3013</v>
      </c>
      <c r="B63" s="8" t="s">
        <v>163</v>
      </c>
      <c r="C63" s="3" t="s">
        <v>175</v>
      </c>
      <c r="D63" s="11">
        <v>44405</v>
      </c>
      <c r="E63" s="3" t="s">
        <v>106</v>
      </c>
      <c r="F63" s="3" t="s">
        <v>112</v>
      </c>
      <c r="G63" s="8">
        <v>1.0373669999999999</v>
      </c>
      <c r="H63" s="3">
        <v>0</v>
      </c>
      <c r="I63" s="3">
        <v>85</v>
      </c>
      <c r="J63" s="3">
        <v>60</v>
      </c>
      <c r="K63" s="3">
        <v>23.82</v>
      </c>
      <c r="L63" s="8">
        <v>0</v>
      </c>
      <c r="M63" s="8">
        <v>0</v>
      </c>
      <c r="N63" s="10">
        <v>0</v>
      </c>
      <c r="O63" s="10">
        <v>7.85</v>
      </c>
      <c r="P63" s="10">
        <v>0</v>
      </c>
      <c r="Q63" s="3">
        <v>98</v>
      </c>
      <c r="R63" s="3">
        <v>17.600000000000001</v>
      </c>
      <c r="S63" s="3">
        <f t="shared" si="0"/>
        <v>82.4</v>
      </c>
      <c r="T63" s="3">
        <v>125768.80812581758</v>
      </c>
      <c r="U63" s="3">
        <v>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1"/>
        <v>4</v>
      </c>
      <c r="AB63" s="3">
        <v>0</v>
      </c>
      <c r="AC63" s="3">
        <v>0</v>
      </c>
      <c r="AD63" s="3">
        <v>0</v>
      </c>
      <c r="AE63" s="3">
        <v>727</v>
      </c>
      <c r="AF63" s="3">
        <f t="shared" si="2"/>
        <v>727</v>
      </c>
      <c r="AG63" s="3">
        <v>22</v>
      </c>
      <c r="AH63" s="3">
        <v>0</v>
      </c>
      <c r="AI63" s="3">
        <v>47</v>
      </c>
      <c r="AJ63" s="3">
        <v>0</v>
      </c>
      <c r="AK63" s="3">
        <v>0</v>
      </c>
      <c r="AL63" s="3">
        <f t="shared" si="3"/>
        <v>69</v>
      </c>
      <c r="AM63" s="3">
        <v>166</v>
      </c>
      <c r="AN63" s="3">
        <v>484</v>
      </c>
      <c r="AO63" s="3">
        <v>0</v>
      </c>
      <c r="AP63" s="3">
        <v>0</v>
      </c>
      <c r="AQ63" s="3">
        <f t="shared" si="4"/>
        <v>1450</v>
      </c>
      <c r="AR63" s="16">
        <v>6</v>
      </c>
      <c r="AS63" s="3">
        <v>8</v>
      </c>
      <c r="AT63" s="3">
        <v>3</v>
      </c>
      <c r="AU63" s="3">
        <v>3</v>
      </c>
      <c r="AV63" s="3">
        <v>0</v>
      </c>
      <c r="AW63" s="3">
        <v>0</v>
      </c>
      <c r="AX63" s="3">
        <f t="shared" si="5"/>
        <v>14</v>
      </c>
      <c r="AY63" s="3">
        <f t="shared" si="6"/>
        <v>18</v>
      </c>
      <c r="AZ63" s="7">
        <f t="shared" si="7"/>
        <v>1.6000000000000003</v>
      </c>
      <c r="BA63" s="7">
        <v>0</v>
      </c>
      <c r="BB63" s="7">
        <v>1</v>
      </c>
      <c r="BC63" s="7">
        <v>0.1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0.1</v>
      </c>
      <c r="BK63" s="7">
        <v>0.3</v>
      </c>
      <c r="BL63" s="7">
        <v>0.1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</row>
    <row r="64" spans="1:109" ht="14.25" customHeight="1" x14ac:dyDescent="0.3">
      <c r="A64" s="3">
        <v>3014</v>
      </c>
      <c r="B64" s="8" t="s">
        <v>163</v>
      </c>
      <c r="C64" s="3" t="s">
        <v>176</v>
      </c>
      <c r="D64" s="9">
        <v>44405</v>
      </c>
      <c r="E64" s="3" t="s">
        <v>106</v>
      </c>
      <c r="F64" s="3" t="s">
        <v>112</v>
      </c>
      <c r="G64" s="8">
        <v>0.85018499999999997</v>
      </c>
      <c r="H64" s="3">
        <v>0</v>
      </c>
      <c r="I64" s="3">
        <v>85</v>
      </c>
      <c r="J64" s="3">
        <v>106</v>
      </c>
      <c r="K64" s="3">
        <v>35.799999999999997</v>
      </c>
      <c r="L64" s="8">
        <v>798.43140000000005</v>
      </c>
      <c r="M64" s="8">
        <v>0</v>
      </c>
      <c r="N64" s="10">
        <v>0</v>
      </c>
      <c r="O64" s="10">
        <v>5.65</v>
      </c>
      <c r="P64" s="10">
        <v>0</v>
      </c>
      <c r="Q64" s="3">
        <v>92</v>
      </c>
      <c r="R64" s="3">
        <v>17.600000000000001</v>
      </c>
      <c r="S64" s="3">
        <f t="shared" si="0"/>
        <v>82.4</v>
      </c>
      <c r="T64" s="3">
        <v>29474.500815795778</v>
      </c>
      <c r="U64" s="3">
        <v>11</v>
      </c>
      <c r="V64" s="3">
        <v>2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13</v>
      </c>
      <c r="AB64" s="3">
        <v>1</v>
      </c>
      <c r="AC64" s="3">
        <v>0</v>
      </c>
      <c r="AD64" s="3">
        <v>0</v>
      </c>
      <c r="AE64" s="3">
        <v>440</v>
      </c>
      <c r="AF64" s="3">
        <f t="shared" si="2"/>
        <v>441</v>
      </c>
      <c r="AG64" s="3">
        <v>47</v>
      </c>
      <c r="AH64" s="3">
        <v>0</v>
      </c>
      <c r="AI64" s="3">
        <v>1</v>
      </c>
      <c r="AJ64" s="3">
        <v>0</v>
      </c>
      <c r="AK64" s="3">
        <v>0</v>
      </c>
      <c r="AL64" s="3">
        <f t="shared" si="3"/>
        <v>48</v>
      </c>
      <c r="AM64" s="3">
        <v>562</v>
      </c>
      <c r="AN64" s="3">
        <v>9</v>
      </c>
      <c r="AO64" s="3">
        <v>0</v>
      </c>
      <c r="AP64" s="3">
        <v>0</v>
      </c>
      <c r="AQ64" s="3">
        <f t="shared" si="4"/>
        <v>1073</v>
      </c>
      <c r="AR64" s="16">
        <v>10</v>
      </c>
      <c r="AS64" s="3">
        <v>0</v>
      </c>
      <c r="AT64" s="3">
        <v>8</v>
      </c>
      <c r="AU64" s="3">
        <v>2</v>
      </c>
      <c r="AV64" s="3">
        <v>0</v>
      </c>
      <c r="AW64" s="3">
        <v>0</v>
      </c>
      <c r="AX64" s="3">
        <f t="shared" si="5"/>
        <v>10</v>
      </c>
      <c r="AY64" s="3">
        <f t="shared" si="6"/>
        <v>23</v>
      </c>
      <c r="AZ64" s="7">
        <f t="shared" si="7"/>
        <v>3.4000000000000008</v>
      </c>
      <c r="BA64" s="7">
        <v>0.1</v>
      </c>
      <c r="BB64" s="7">
        <v>1</v>
      </c>
      <c r="BC64" s="7">
        <v>0.1</v>
      </c>
      <c r="BD64" s="7">
        <v>0.5</v>
      </c>
      <c r="BE64" s="7">
        <v>0</v>
      </c>
      <c r="BF64" s="7">
        <v>0</v>
      </c>
      <c r="BG64" s="7">
        <v>0</v>
      </c>
      <c r="BH64" s="7">
        <v>0</v>
      </c>
      <c r="BI64" s="7">
        <v>0.3</v>
      </c>
      <c r="BJ64" s="7">
        <v>0</v>
      </c>
      <c r="BK64" s="7">
        <v>0.1</v>
      </c>
      <c r="BL64" s="7">
        <v>0.8</v>
      </c>
      <c r="BM64" s="7">
        <v>0</v>
      </c>
      <c r="BN64" s="7">
        <v>0.1</v>
      </c>
      <c r="BO64" s="7">
        <v>0</v>
      </c>
      <c r="BP64" s="7">
        <v>0</v>
      </c>
      <c r="BQ64" s="7">
        <v>0.1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0.1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0.1</v>
      </c>
      <c r="CJ64" s="7">
        <v>0</v>
      </c>
      <c r="CK64" s="7">
        <v>0</v>
      </c>
      <c r="CL64" s="7">
        <v>0</v>
      </c>
      <c r="CM64" s="7">
        <v>0</v>
      </c>
      <c r="CN64" s="7">
        <v>0.1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</row>
    <row r="65" spans="1:109" ht="14.25" customHeight="1" x14ac:dyDescent="0.3">
      <c r="A65" s="3">
        <v>3016</v>
      </c>
      <c r="B65" s="8" t="s">
        <v>163</v>
      </c>
      <c r="C65" s="3" t="s">
        <v>177</v>
      </c>
      <c r="D65" s="9">
        <v>44462</v>
      </c>
      <c r="E65" s="3">
        <v>307</v>
      </c>
      <c r="F65" s="3" t="s">
        <v>107</v>
      </c>
      <c r="G65" s="8">
        <v>0.70016199999999995</v>
      </c>
      <c r="H65" s="3">
        <v>0</v>
      </c>
      <c r="I65" s="3">
        <v>85</v>
      </c>
      <c r="J65" s="3">
        <v>112</v>
      </c>
      <c r="K65" s="3">
        <v>55.89</v>
      </c>
      <c r="L65" s="8">
        <v>1068.979</v>
      </c>
      <c r="M65" s="8">
        <v>9.0396000000000001</v>
      </c>
      <c r="N65" s="10">
        <v>1.3</v>
      </c>
      <c r="O65" s="10">
        <v>3.7</v>
      </c>
      <c r="P65" s="10">
        <v>0</v>
      </c>
      <c r="Q65" s="3">
        <v>76</v>
      </c>
      <c r="R65" s="3">
        <v>87.6</v>
      </c>
      <c r="S65" s="3">
        <f t="shared" si="0"/>
        <v>12.400000000000006</v>
      </c>
      <c r="T65" s="3">
        <v>27336.537059285049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1"/>
        <v>0</v>
      </c>
      <c r="AB65" s="3">
        <v>0</v>
      </c>
      <c r="AC65" s="3">
        <v>0</v>
      </c>
      <c r="AD65" s="3">
        <v>0</v>
      </c>
      <c r="AE65" s="3">
        <v>1</v>
      </c>
      <c r="AF65" s="3">
        <f t="shared" si="2"/>
        <v>1</v>
      </c>
      <c r="AG65" s="3">
        <v>18</v>
      </c>
      <c r="AH65" s="3">
        <v>0</v>
      </c>
      <c r="AI65" s="3">
        <v>0</v>
      </c>
      <c r="AJ65" s="3">
        <v>0</v>
      </c>
      <c r="AK65" s="3">
        <v>0</v>
      </c>
      <c r="AL65" s="3">
        <f t="shared" si="3"/>
        <v>18</v>
      </c>
      <c r="AM65" s="3">
        <v>417</v>
      </c>
      <c r="AN65" s="3">
        <v>360</v>
      </c>
      <c r="AO65" s="3">
        <v>0</v>
      </c>
      <c r="AP65" s="3">
        <v>0</v>
      </c>
      <c r="AQ65" s="3">
        <f t="shared" si="4"/>
        <v>796</v>
      </c>
      <c r="AR65" s="16">
        <v>12</v>
      </c>
      <c r="AS65" s="3">
        <v>4</v>
      </c>
      <c r="AT65" s="3">
        <v>9</v>
      </c>
      <c r="AU65" s="3">
        <v>0</v>
      </c>
      <c r="AV65" s="3">
        <v>0</v>
      </c>
      <c r="AW65" s="3">
        <v>0</v>
      </c>
      <c r="AX65" s="3">
        <f t="shared" si="5"/>
        <v>13</v>
      </c>
      <c r="AY65" s="3">
        <f t="shared" si="6"/>
        <v>13</v>
      </c>
      <c r="AZ65" s="7">
        <f t="shared" si="7"/>
        <v>1.1000000000000001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0.1</v>
      </c>
      <c r="BI65" s="7">
        <v>0</v>
      </c>
      <c r="BJ65" s="7">
        <v>0</v>
      </c>
      <c r="BK65" s="7">
        <v>0.3</v>
      </c>
      <c r="BL65" s="7">
        <v>0.4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0.2</v>
      </c>
      <c r="BV65" s="7">
        <v>0.1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</row>
    <row r="66" spans="1:109" ht="14.25" customHeight="1" x14ac:dyDescent="0.3">
      <c r="A66" s="3">
        <v>3018</v>
      </c>
      <c r="B66" s="8" t="s">
        <v>163</v>
      </c>
      <c r="C66" s="3" t="s">
        <v>178</v>
      </c>
      <c r="D66" s="9">
        <v>44444</v>
      </c>
      <c r="E66" s="3" t="s">
        <v>106</v>
      </c>
      <c r="F66" s="3" t="s">
        <v>117</v>
      </c>
      <c r="G66" s="8">
        <v>1.114201</v>
      </c>
      <c r="H66" s="3">
        <v>0</v>
      </c>
      <c r="I66" s="3">
        <v>85</v>
      </c>
      <c r="J66" s="3">
        <v>126</v>
      </c>
      <c r="K66" s="3">
        <v>41.01</v>
      </c>
      <c r="L66" s="8">
        <v>0</v>
      </c>
      <c r="M66" s="8">
        <v>77.500150000000005</v>
      </c>
      <c r="N66" s="10">
        <v>0</v>
      </c>
      <c r="O66" s="10">
        <v>8</v>
      </c>
      <c r="P66" s="10">
        <v>0</v>
      </c>
      <c r="Q66" s="3">
        <v>85</v>
      </c>
      <c r="R66" s="3">
        <v>37.6</v>
      </c>
      <c r="S66" s="3">
        <f t="shared" si="0"/>
        <v>62.4</v>
      </c>
      <c r="T66" s="3">
        <v>74402.582288397723</v>
      </c>
      <c r="U66" s="3">
        <v>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1"/>
        <v>7</v>
      </c>
      <c r="AB66" s="3">
        <v>0</v>
      </c>
      <c r="AC66" s="3">
        <v>1</v>
      </c>
      <c r="AD66" s="3">
        <v>2</v>
      </c>
      <c r="AE66" s="3">
        <v>0</v>
      </c>
      <c r="AF66" s="3">
        <f t="shared" si="2"/>
        <v>3</v>
      </c>
      <c r="AG66" s="3">
        <v>52</v>
      </c>
      <c r="AH66" s="3">
        <v>1</v>
      </c>
      <c r="AI66" s="3">
        <v>1</v>
      </c>
      <c r="AJ66" s="3">
        <v>0</v>
      </c>
      <c r="AK66" s="3">
        <v>0</v>
      </c>
      <c r="AL66" s="3">
        <f t="shared" si="3"/>
        <v>54</v>
      </c>
      <c r="AM66" s="3">
        <v>408</v>
      </c>
      <c r="AN66" s="3">
        <v>264</v>
      </c>
      <c r="AO66" s="3">
        <v>7</v>
      </c>
      <c r="AP66" s="3">
        <v>0</v>
      </c>
      <c r="AQ66" s="3">
        <f t="shared" si="4"/>
        <v>743</v>
      </c>
      <c r="AR66" s="16">
        <v>20</v>
      </c>
      <c r="AS66" s="3">
        <v>7</v>
      </c>
      <c r="AT66" s="3">
        <v>13</v>
      </c>
      <c r="AU66" s="3">
        <v>4</v>
      </c>
      <c r="AV66" s="3">
        <v>0</v>
      </c>
      <c r="AW66" s="3">
        <v>0</v>
      </c>
      <c r="AX66" s="3">
        <f t="shared" si="5"/>
        <v>24</v>
      </c>
      <c r="AY66" s="3">
        <f t="shared" si="6"/>
        <v>31</v>
      </c>
      <c r="AZ66" s="7">
        <f t="shared" si="7"/>
        <v>1.4</v>
      </c>
      <c r="BA66" s="7">
        <v>0</v>
      </c>
      <c r="BB66" s="7">
        <v>0.1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0.1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1</v>
      </c>
      <c r="BU66" s="7">
        <v>0</v>
      </c>
      <c r="BV66" s="7">
        <v>0</v>
      </c>
      <c r="BW66" s="7">
        <v>0</v>
      </c>
      <c r="BX66" s="7">
        <v>0</v>
      </c>
      <c r="BY66" s="7">
        <v>0.2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</row>
    <row r="67" spans="1:109" ht="14.25" customHeight="1" x14ac:dyDescent="0.3">
      <c r="A67" s="3">
        <v>3019</v>
      </c>
      <c r="B67" s="8" t="s">
        <v>163</v>
      </c>
      <c r="C67" s="3" t="s">
        <v>179</v>
      </c>
      <c r="D67" s="9">
        <v>44444</v>
      </c>
      <c r="E67" s="3">
        <v>287</v>
      </c>
      <c r="F67" s="3" t="s">
        <v>117</v>
      </c>
      <c r="G67" s="8">
        <v>0.857321</v>
      </c>
      <c r="H67" s="3">
        <v>0</v>
      </c>
      <c r="I67" s="3">
        <v>85</v>
      </c>
      <c r="J67" s="3">
        <v>172</v>
      </c>
      <c r="K67" s="3">
        <v>53.62</v>
      </c>
      <c r="L67" s="8">
        <v>19.375050000000002</v>
      </c>
      <c r="M67" s="8">
        <v>629.68880000000001</v>
      </c>
      <c r="N67" s="10">
        <v>12.4</v>
      </c>
      <c r="O67" s="10">
        <v>6.45</v>
      </c>
      <c r="P67" s="10">
        <v>0</v>
      </c>
      <c r="Q67" s="3">
        <v>86</v>
      </c>
      <c r="R67" s="3">
        <v>37.6</v>
      </c>
      <c r="S67" s="3">
        <f t="shared" si="0"/>
        <v>62.4</v>
      </c>
      <c r="T67" s="3">
        <v>38481.949608462288</v>
      </c>
      <c r="U67" s="3">
        <v>12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f t="shared" si="1"/>
        <v>13</v>
      </c>
      <c r="AB67" s="3">
        <v>0</v>
      </c>
      <c r="AC67" s="3">
        <v>0</v>
      </c>
      <c r="AD67" s="3">
        <v>35</v>
      </c>
      <c r="AE67" s="3">
        <v>0</v>
      </c>
      <c r="AF67" s="3">
        <f t="shared" si="2"/>
        <v>35</v>
      </c>
      <c r="AG67" s="3">
        <v>35</v>
      </c>
      <c r="AH67" s="3">
        <v>1</v>
      </c>
      <c r="AI67" s="3">
        <v>0</v>
      </c>
      <c r="AJ67" s="3">
        <v>0</v>
      </c>
      <c r="AK67" s="3">
        <v>0</v>
      </c>
      <c r="AL67" s="3">
        <f t="shared" si="3"/>
        <v>36</v>
      </c>
      <c r="AM67" s="3">
        <v>538</v>
      </c>
      <c r="AN67" s="3">
        <v>40</v>
      </c>
      <c r="AO67" s="3">
        <v>16</v>
      </c>
      <c r="AP67" s="3">
        <v>0</v>
      </c>
      <c r="AQ67" s="3">
        <f t="shared" si="4"/>
        <v>678</v>
      </c>
      <c r="AR67" s="16">
        <v>13</v>
      </c>
      <c r="AS67" s="3">
        <v>0</v>
      </c>
      <c r="AT67" s="3">
        <v>9</v>
      </c>
      <c r="AU67" s="3">
        <v>4</v>
      </c>
      <c r="AV67" s="3">
        <v>0</v>
      </c>
      <c r="AW67" s="3">
        <v>0</v>
      </c>
      <c r="AX67" s="3">
        <f t="shared" si="5"/>
        <v>13</v>
      </c>
      <c r="AY67" s="3">
        <f t="shared" si="6"/>
        <v>26</v>
      </c>
      <c r="AZ67" s="7">
        <f t="shared" si="7"/>
        <v>1.2000000000000002</v>
      </c>
      <c r="BA67" s="7">
        <v>0.1</v>
      </c>
      <c r="BB67" s="7">
        <v>0.2</v>
      </c>
      <c r="BC67" s="7">
        <v>0.2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0.1</v>
      </c>
      <c r="BL67" s="7">
        <v>0.2</v>
      </c>
      <c r="BM67" s="7">
        <v>0</v>
      </c>
      <c r="BN67" s="7">
        <v>0</v>
      </c>
      <c r="BO67" s="7">
        <v>0.2</v>
      </c>
      <c r="BP67" s="7">
        <v>0</v>
      </c>
      <c r="BQ67" s="7">
        <v>0.1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0.1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</row>
    <row r="68" spans="1:109" ht="14.25" customHeight="1" x14ac:dyDescent="0.3">
      <c r="A68" s="3">
        <v>3020</v>
      </c>
      <c r="B68" s="8" t="s">
        <v>163</v>
      </c>
      <c r="C68" s="3" t="s">
        <v>180</v>
      </c>
      <c r="D68" s="9">
        <v>44416</v>
      </c>
      <c r="E68" s="3" t="s">
        <v>106</v>
      </c>
      <c r="F68" s="3" t="s">
        <v>119</v>
      </c>
      <c r="G68" s="8">
        <v>0.90407499999999996</v>
      </c>
      <c r="H68" s="3">
        <v>0</v>
      </c>
      <c r="I68" s="3">
        <v>85</v>
      </c>
      <c r="J68" s="3">
        <v>188</v>
      </c>
      <c r="K68" s="3">
        <v>36.4</v>
      </c>
      <c r="L68" s="8">
        <v>9.3774999999999995</v>
      </c>
      <c r="M68" s="8">
        <v>122.5278</v>
      </c>
      <c r="N68" s="10">
        <v>6.8</v>
      </c>
      <c r="O68" s="10">
        <v>8.6</v>
      </c>
      <c r="P68" s="10">
        <v>0</v>
      </c>
      <c r="Q68" s="3">
        <v>80</v>
      </c>
      <c r="R68" s="3">
        <v>62.6</v>
      </c>
      <c r="S68" s="3">
        <f t="shared" si="0"/>
        <v>37.4</v>
      </c>
      <c r="T68" s="3">
        <v>73055.388818722073</v>
      </c>
      <c r="U68" s="3">
        <v>9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1"/>
        <v>9</v>
      </c>
      <c r="AB68" s="3">
        <v>0</v>
      </c>
      <c r="AC68" s="3">
        <v>0</v>
      </c>
      <c r="AD68" s="3">
        <v>0</v>
      </c>
      <c r="AE68" s="3">
        <v>1</v>
      </c>
      <c r="AF68" s="3">
        <f t="shared" si="2"/>
        <v>1</v>
      </c>
      <c r="AG68" s="3">
        <v>12</v>
      </c>
      <c r="AH68" s="3">
        <v>0</v>
      </c>
      <c r="AI68" s="3">
        <v>0</v>
      </c>
      <c r="AJ68" s="3">
        <v>0</v>
      </c>
      <c r="AK68" s="3">
        <v>0</v>
      </c>
      <c r="AL68" s="3">
        <f t="shared" si="3"/>
        <v>12</v>
      </c>
      <c r="AM68" s="3">
        <v>306</v>
      </c>
      <c r="AN68" s="3">
        <v>60</v>
      </c>
      <c r="AO68" s="3">
        <v>0</v>
      </c>
      <c r="AP68" s="3">
        <v>0</v>
      </c>
      <c r="AQ68" s="3">
        <f t="shared" si="4"/>
        <v>388</v>
      </c>
      <c r="AR68" s="16">
        <v>10</v>
      </c>
      <c r="AS68" s="3">
        <v>3</v>
      </c>
      <c r="AT68" s="3">
        <v>7</v>
      </c>
      <c r="AU68" s="3">
        <v>3</v>
      </c>
      <c r="AV68" s="3">
        <v>0</v>
      </c>
      <c r="AW68" s="3">
        <v>0</v>
      </c>
      <c r="AX68" s="3">
        <f t="shared" si="5"/>
        <v>13</v>
      </c>
      <c r="AY68" s="3">
        <f t="shared" si="6"/>
        <v>22</v>
      </c>
      <c r="AZ68" s="7">
        <f t="shared" si="7"/>
        <v>0.4</v>
      </c>
      <c r="BA68" s="7">
        <v>0</v>
      </c>
      <c r="BB68" s="7">
        <v>0.1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0.1</v>
      </c>
      <c r="BJ68" s="7">
        <v>0</v>
      </c>
      <c r="BK68" s="7">
        <v>0</v>
      </c>
      <c r="BL68" s="7">
        <v>0</v>
      </c>
      <c r="BM68" s="7">
        <v>0.1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0.1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</row>
    <row r="69" spans="1:109" ht="14.25" customHeight="1" x14ac:dyDescent="0.3">
      <c r="A69" s="3">
        <v>4001</v>
      </c>
      <c r="B69" s="8" t="s">
        <v>181</v>
      </c>
      <c r="C69" s="3" t="s">
        <v>182</v>
      </c>
      <c r="D69" s="9">
        <v>44407</v>
      </c>
      <c r="E69" s="3" t="s">
        <v>106</v>
      </c>
      <c r="F69" s="3" t="s">
        <v>117</v>
      </c>
      <c r="G69" s="8">
        <v>1.1215850000000001</v>
      </c>
      <c r="H69" s="3">
        <v>1</v>
      </c>
      <c r="I69" s="3">
        <v>9</v>
      </c>
      <c r="J69" s="3">
        <v>296</v>
      </c>
      <c r="K69" s="3">
        <v>30.95</v>
      </c>
      <c r="L69" s="8">
        <v>0</v>
      </c>
      <c r="M69" s="8">
        <v>38.013849999999998</v>
      </c>
      <c r="N69" s="10">
        <v>0</v>
      </c>
      <c r="O69" s="10">
        <v>7.25</v>
      </c>
      <c r="P69" s="10">
        <v>0</v>
      </c>
      <c r="Q69" s="3">
        <v>89</v>
      </c>
      <c r="R69" s="3">
        <v>37.6</v>
      </c>
      <c r="S69" s="3">
        <f t="shared" si="0"/>
        <v>62.4</v>
      </c>
      <c r="T69" s="3">
        <v>57631.142783318806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</v>
      </c>
      <c r="AB69" s="3">
        <v>0</v>
      </c>
      <c r="AC69" s="3">
        <v>0</v>
      </c>
      <c r="AD69" s="3">
        <v>0</v>
      </c>
      <c r="AE69" s="3">
        <v>5</v>
      </c>
      <c r="AF69" s="3">
        <f t="shared" si="2"/>
        <v>5</v>
      </c>
      <c r="AG69" s="3">
        <v>6</v>
      </c>
      <c r="AH69" s="3">
        <v>0</v>
      </c>
      <c r="AI69" s="3">
        <v>0</v>
      </c>
      <c r="AJ69" s="3">
        <v>0</v>
      </c>
      <c r="AK69" s="3">
        <v>0</v>
      </c>
      <c r="AL69" s="3">
        <f t="shared" si="3"/>
        <v>6</v>
      </c>
      <c r="AM69" s="3">
        <v>711</v>
      </c>
      <c r="AN69" s="3">
        <v>165</v>
      </c>
      <c r="AO69" s="3">
        <v>0</v>
      </c>
      <c r="AP69" s="3">
        <v>0</v>
      </c>
      <c r="AQ69" s="3">
        <f t="shared" si="4"/>
        <v>888</v>
      </c>
      <c r="AR69" s="16">
        <v>13</v>
      </c>
      <c r="AS69" s="3">
        <v>3</v>
      </c>
      <c r="AT69" s="3">
        <v>11</v>
      </c>
      <c r="AU69" s="3">
        <v>0</v>
      </c>
      <c r="AV69" s="3">
        <v>0</v>
      </c>
      <c r="AW69" s="3">
        <v>0</v>
      </c>
      <c r="AX69" s="3">
        <f t="shared" si="5"/>
        <v>14</v>
      </c>
      <c r="AY69" s="3">
        <f t="shared" si="6"/>
        <v>15</v>
      </c>
      <c r="AZ69" s="7">
        <f t="shared" si="7"/>
        <v>1.6</v>
      </c>
      <c r="BA69" s="7">
        <v>0</v>
      </c>
      <c r="BB69" s="7">
        <v>1.5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0.1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</row>
    <row r="70" spans="1:109" ht="14.25" customHeight="1" x14ac:dyDescent="0.3">
      <c r="A70" s="3">
        <v>4002</v>
      </c>
      <c r="B70" s="8" t="s">
        <v>181</v>
      </c>
      <c r="C70" s="3" t="s">
        <v>183</v>
      </c>
      <c r="D70" s="9">
        <v>44407</v>
      </c>
      <c r="E70" s="3" t="s">
        <v>106</v>
      </c>
      <c r="F70" s="3" t="s">
        <v>112</v>
      </c>
      <c r="G70" s="8">
        <v>1.117969</v>
      </c>
      <c r="H70" s="3">
        <v>1</v>
      </c>
      <c r="I70" s="3">
        <v>9</v>
      </c>
      <c r="J70" s="3">
        <v>164</v>
      </c>
      <c r="K70" s="3">
        <v>30</v>
      </c>
      <c r="L70" s="8">
        <v>0</v>
      </c>
      <c r="M70" s="8">
        <v>14.1244</v>
      </c>
      <c r="N70" s="10">
        <v>2.75</v>
      </c>
      <c r="O70" s="10">
        <v>8.6999999999999993</v>
      </c>
      <c r="P70" s="10">
        <v>0</v>
      </c>
      <c r="Q70" s="3">
        <v>93</v>
      </c>
      <c r="R70" s="3">
        <v>17.600000000000001</v>
      </c>
      <c r="S70" s="3">
        <f t="shared" si="0"/>
        <v>82.4</v>
      </c>
      <c r="T70" s="3">
        <v>52708.329926996674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0</v>
      </c>
      <c r="AB70" s="3">
        <v>1</v>
      </c>
      <c r="AC70" s="3">
        <v>0</v>
      </c>
      <c r="AD70" s="3">
        <v>0</v>
      </c>
      <c r="AE70" s="3">
        <v>1</v>
      </c>
      <c r="AF70" s="3">
        <f t="shared" si="2"/>
        <v>2</v>
      </c>
      <c r="AG70" s="3">
        <v>5</v>
      </c>
      <c r="AH70" s="3">
        <v>0</v>
      </c>
      <c r="AI70" s="3">
        <v>1</v>
      </c>
      <c r="AJ70" s="3">
        <v>0</v>
      </c>
      <c r="AK70" s="3">
        <v>0</v>
      </c>
      <c r="AL70" s="3">
        <f t="shared" si="3"/>
        <v>6</v>
      </c>
      <c r="AM70" s="3">
        <v>544</v>
      </c>
      <c r="AN70" s="3">
        <v>155</v>
      </c>
      <c r="AO70" s="3">
        <v>0</v>
      </c>
      <c r="AP70" s="3">
        <v>0</v>
      </c>
      <c r="AQ70" s="3">
        <f t="shared" si="4"/>
        <v>707</v>
      </c>
      <c r="AR70" s="16">
        <v>9</v>
      </c>
      <c r="AS70" s="3">
        <v>2</v>
      </c>
      <c r="AT70" s="3">
        <v>9</v>
      </c>
      <c r="AU70" s="3">
        <v>0</v>
      </c>
      <c r="AV70" s="3">
        <v>0</v>
      </c>
      <c r="AW70" s="3">
        <v>0</v>
      </c>
      <c r="AX70" s="3">
        <f t="shared" si="5"/>
        <v>11</v>
      </c>
      <c r="AY70" s="3">
        <f t="shared" si="6"/>
        <v>11</v>
      </c>
      <c r="AZ70" s="7">
        <f t="shared" si="7"/>
        <v>1.7000000000000002</v>
      </c>
      <c r="BA70" s="7">
        <v>0</v>
      </c>
      <c r="BB70" s="7">
        <v>1.5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0.1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0.1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</row>
    <row r="71" spans="1:109" ht="14.25" customHeight="1" x14ac:dyDescent="0.3">
      <c r="A71" s="3">
        <v>4003</v>
      </c>
      <c r="B71" s="8" t="s">
        <v>181</v>
      </c>
      <c r="C71" s="3" t="s">
        <v>184</v>
      </c>
      <c r="D71" s="9">
        <v>44294</v>
      </c>
      <c r="E71" s="3" t="s">
        <v>106</v>
      </c>
      <c r="F71" s="3" t="s">
        <v>112</v>
      </c>
      <c r="G71" s="8">
        <v>1.2034899999999999</v>
      </c>
      <c r="H71" s="3">
        <v>1</v>
      </c>
      <c r="I71" s="3">
        <v>9</v>
      </c>
      <c r="J71" s="3">
        <v>158</v>
      </c>
      <c r="K71" s="3">
        <v>69.760000000000005</v>
      </c>
      <c r="L71" s="8">
        <v>0</v>
      </c>
      <c r="M71" s="8">
        <v>0</v>
      </c>
      <c r="N71" s="10">
        <v>1.5</v>
      </c>
      <c r="O71" s="10">
        <v>14.15</v>
      </c>
      <c r="P71" s="10">
        <v>0</v>
      </c>
      <c r="Q71" s="3">
        <v>71</v>
      </c>
      <c r="R71" s="3">
        <v>17.600000000000001</v>
      </c>
      <c r="S71" s="3">
        <f t="shared" si="0"/>
        <v>82.4</v>
      </c>
      <c r="T71" s="3">
        <v>22724.058579266144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f t="shared" si="1"/>
        <v>0</v>
      </c>
      <c r="AB71" s="3">
        <v>2</v>
      </c>
      <c r="AC71" s="3">
        <v>0</v>
      </c>
      <c r="AD71" s="3">
        <v>0</v>
      </c>
      <c r="AE71" s="3">
        <v>0</v>
      </c>
      <c r="AF71" s="3">
        <f t="shared" si="2"/>
        <v>2</v>
      </c>
      <c r="AG71" s="3">
        <v>10</v>
      </c>
      <c r="AH71" s="3">
        <v>0</v>
      </c>
      <c r="AI71" s="3">
        <v>5</v>
      </c>
      <c r="AJ71" s="3">
        <v>0</v>
      </c>
      <c r="AK71" s="3">
        <v>0</v>
      </c>
      <c r="AL71" s="3">
        <f t="shared" si="3"/>
        <v>15</v>
      </c>
      <c r="AM71" s="3">
        <v>336</v>
      </c>
      <c r="AN71" s="3">
        <v>368</v>
      </c>
      <c r="AO71" s="3">
        <v>0</v>
      </c>
      <c r="AP71" s="3">
        <v>0</v>
      </c>
      <c r="AQ71" s="3">
        <f t="shared" si="4"/>
        <v>721</v>
      </c>
      <c r="AR71" s="16">
        <v>5</v>
      </c>
      <c r="AS71" s="3">
        <v>4</v>
      </c>
      <c r="AT71" s="3">
        <v>4</v>
      </c>
      <c r="AU71" s="3">
        <v>0</v>
      </c>
      <c r="AV71" s="3">
        <v>0</v>
      </c>
      <c r="AW71" s="3">
        <v>0</v>
      </c>
      <c r="AX71" s="3">
        <f t="shared" si="5"/>
        <v>8</v>
      </c>
      <c r="AY71" s="3">
        <f t="shared" si="6"/>
        <v>8</v>
      </c>
      <c r="AZ71" s="7">
        <f t="shared" si="7"/>
        <v>1.4</v>
      </c>
      <c r="BA71" s="7">
        <v>0</v>
      </c>
      <c r="BB71" s="7">
        <v>0.5</v>
      </c>
      <c r="BC71" s="7">
        <v>0</v>
      </c>
      <c r="BD71" s="7">
        <v>0.1</v>
      </c>
      <c r="BE71" s="7">
        <v>0</v>
      </c>
      <c r="BF71" s="7">
        <v>0</v>
      </c>
      <c r="BG71" s="7">
        <v>0</v>
      </c>
      <c r="BH71" s="7">
        <v>0</v>
      </c>
      <c r="BI71" s="7">
        <v>0.1</v>
      </c>
      <c r="BJ71" s="7">
        <v>0</v>
      </c>
      <c r="BK71" s="7">
        <v>0.1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0.1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0.1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0.3</v>
      </c>
      <c r="CY71" s="7">
        <v>0.1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</row>
    <row r="72" spans="1:109" ht="14.25" customHeight="1" x14ac:dyDescent="0.3">
      <c r="A72" s="3">
        <v>4004</v>
      </c>
      <c r="B72" s="8" t="s">
        <v>181</v>
      </c>
      <c r="C72" s="3" t="s">
        <v>185</v>
      </c>
      <c r="D72" s="9">
        <v>44412</v>
      </c>
      <c r="E72" s="3" t="s">
        <v>106</v>
      </c>
      <c r="F72" s="3" t="s">
        <v>112</v>
      </c>
      <c r="G72" s="8">
        <v>0.86909499999999995</v>
      </c>
      <c r="H72" s="3">
        <v>1</v>
      </c>
      <c r="I72" s="3">
        <v>9</v>
      </c>
      <c r="J72" s="3">
        <v>216</v>
      </c>
      <c r="K72" s="3">
        <v>57.04</v>
      </c>
      <c r="L72" s="8">
        <v>9.2078000000000007</v>
      </c>
      <c r="M72" s="8">
        <v>0</v>
      </c>
      <c r="N72" s="10">
        <v>0.45</v>
      </c>
      <c r="O72" s="10">
        <v>3.25</v>
      </c>
      <c r="P72" s="10">
        <v>0</v>
      </c>
      <c r="Q72" s="3">
        <v>93</v>
      </c>
      <c r="R72" s="3">
        <v>17.600000000000001</v>
      </c>
      <c r="S72" s="3">
        <f t="shared" si="0"/>
        <v>82.4</v>
      </c>
      <c r="T72" s="3">
        <v>12000.239910219025</v>
      </c>
      <c r="U72" s="3">
        <v>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1"/>
        <v>4</v>
      </c>
      <c r="AB72" s="3">
        <v>0</v>
      </c>
      <c r="AC72" s="3">
        <v>0</v>
      </c>
      <c r="AD72" s="3">
        <v>0</v>
      </c>
      <c r="AE72" s="3">
        <v>5</v>
      </c>
      <c r="AF72" s="3">
        <f t="shared" si="2"/>
        <v>5</v>
      </c>
      <c r="AG72" s="3">
        <v>23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"/>
        <v>23</v>
      </c>
      <c r="AM72" s="3">
        <v>69</v>
      </c>
      <c r="AN72" s="3">
        <v>1</v>
      </c>
      <c r="AO72" s="3">
        <v>0</v>
      </c>
      <c r="AP72" s="3">
        <v>0</v>
      </c>
      <c r="AQ72" s="3">
        <f t="shared" si="4"/>
        <v>102</v>
      </c>
      <c r="AR72" s="16">
        <v>11</v>
      </c>
      <c r="AS72" s="3">
        <v>1</v>
      </c>
      <c r="AT72" s="3">
        <v>11</v>
      </c>
      <c r="AU72" s="3">
        <v>0</v>
      </c>
      <c r="AV72" s="3">
        <v>0</v>
      </c>
      <c r="AW72" s="3">
        <v>0</v>
      </c>
      <c r="AX72" s="3">
        <f t="shared" si="5"/>
        <v>12</v>
      </c>
      <c r="AY72" s="3">
        <f t="shared" si="6"/>
        <v>16</v>
      </c>
      <c r="AZ72" s="7">
        <f t="shared" si="7"/>
        <v>1.0999999999999999</v>
      </c>
      <c r="BA72" s="7">
        <v>0</v>
      </c>
      <c r="BB72" s="7">
        <v>0.7</v>
      </c>
      <c r="BC72" s="7">
        <v>0</v>
      </c>
      <c r="BD72" s="7">
        <v>0</v>
      </c>
      <c r="BE72" s="7">
        <v>0</v>
      </c>
      <c r="BF72" s="7">
        <v>0.1</v>
      </c>
      <c r="BG72" s="7">
        <v>0</v>
      </c>
      <c r="BH72" s="7">
        <v>0</v>
      </c>
      <c r="BI72" s="7">
        <v>0.1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0.1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0.1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</row>
    <row r="73" spans="1:109" ht="14.25" customHeight="1" x14ac:dyDescent="0.3">
      <c r="A73" s="3">
        <v>4005</v>
      </c>
      <c r="B73" s="8" t="s">
        <v>181</v>
      </c>
      <c r="C73" s="3" t="s">
        <v>186</v>
      </c>
      <c r="D73" s="9">
        <v>44412</v>
      </c>
      <c r="E73" s="3" t="s">
        <v>106</v>
      </c>
      <c r="F73" s="3" t="s">
        <v>112</v>
      </c>
      <c r="G73" s="8">
        <v>0.57055400000000001</v>
      </c>
      <c r="H73" s="3">
        <v>1</v>
      </c>
      <c r="I73" s="3">
        <v>9</v>
      </c>
      <c r="J73" s="3">
        <v>205</v>
      </c>
      <c r="K73" s="3">
        <v>54.97</v>
      </c>
      <c r="L73" s="8">
        <v>8.0631000000000004</v>
      </c>
      <c r="M73" s="8">
        <v>0</v>
      </c>
      <c r="N73" s="10">
        <v>0.3</v>
      </c>
      <c r="O73" s="10">
        <v>9.65</v>
      </c>
      <c r="P73" s="10">
        <v>0</v>
      </c>
      <c r="Q73" s="3">
        <v>87</v>
      </c>
      <c r="R73" s="3">
        <v>17.600000000000001</v>
      </c>
      <c r="S73" s="3">
        <f t="shared" si="0"/>
        <v>82.4</v>
      </c>
      <c r="T73" s="3">
        <v>9787.5298104977592</v>
      </c>
      <c r="U73" s="3">
        <v>2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1"/>
        <v>2</v>
      </c>
      <c r="AB73" s="3">
        <v>1</v>
      </c>
      <c r="AC73" s="3">
        <v>0</v>
      </c>
      <c r="AD73" s="3">
        <v>0</v>
      </c>
      <c r="AE73" s="3">
        <v>12</v>
      </c>
      <c r="AF73" s="3">
        <f t="shared" si="2"/>
        <v>13</v>
      </c>
      <c r="AG73" s="3">
        <v>2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"/>
        <v>2</v>
      </c>
      <c r="AM73" s="3">
        <v>431</v>
      </c>
      <c r="AN73" s="3">
        <v>201</v>
      </c>
      <c r="AO73" s="3">
        <v>0</v>
      </c>
      <c r="AP73" s="3">
        <v>0</v>
      </c>
      <c r="AQ73" s="3">
        <f t="shared" si="4"/>
        <v>649</v>
      </c>
      <c r="AR73" s="16">
        <v>4</v>
      </c>
      <c r="AS73" s="3">
        <v>1</v>
      </c>
      <c r="AT73" s="3">
        <v>4</v>
      </c>
      <c r="AU73" s="3">
        <v>0</v>
      </c>
      <c r="AV73" s="3">
        <v>0</v>
      </c>
      <c r="AW73" s="3">
        <v>0</v>
      </c>
      <c r="AX73" s="3">
        <f t="shared" si="5"/>
        <v>5</v>
      </c>
      <c r="AY73" s="3">
        <f t="shared" si="6"/>
        <v>7</v>
      </c>
      <c r="AZ73" s="7">
        <f t="shared" si="7"/>
        <v>1.7000000000000002</v>
      </c>
      <c r="BA73" s="7">
        <v>0</v>
      </c>
      <c r="BB73" s="7">
        <v>1.5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0.1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0.1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</row>
    <row r="74" spans="1:109" ht="14.25" customHeight="1" x14ac:dyDescent="0.3">
      <c r="A74" s="3">
        <v>4006</v>
      </c>
      <c r="B74" s="8" t="s">
        <v>181</v>
      </c>
      <c r="C74" s="3" t="s">
        <v>187</v>
      </c>
      <c r="D74" s="9">
        <v>44412</v>
      </c>
      <c r="E74" s="3" t="s">
        <v>106</v>
      </c>
      <c r="F74" s="3" t="s">
        <v>112</v>
      </c>
      <c r="G74" s="8">
        <v>1.0880270000000001</v>
      </c>
      <c r="H74" s="3">
        <v>1</v>
      </c>
      <c r="I74" s="3">
        <v>9</v>
      </c>
      <c r="J74" s="3">
        <v>165</v>
      </c>
      <c r="K74" s="3">
        <v>54.07</v>
      </c>
      <c r="L74" s="8">
        <v>0</v>
      </c>
      <c r="M74" s="8">
        <v>0</v>
      </c>
      <c r="N74" s="10">
        <v>0</v>
      </c>
      <c r="O74" s="10">
        <v>8.4499999999999993</v>
      </c>
      <c r="P74" s="10">
        <v>0</v>
      </c>
      <c r="Q74" s="3">
        <v>95</v>
      </c>
      <c r="R74" s="3">
        <v>17.600000000000001</v>
      </c>
      <c r="S74" s="3">
        <f t="shared" si="0"/>
        <v>82.4</v>
      </c>
      <c r="T74" s="3">
        <v>19542.28495563694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1"/>
        <v>0</v>
      </c>
      <c r="AB74" s="3">
        <v>0</v>
      </c>
      <c r="AC74" s="3">
        <v>0</v>
      </c>
      <c r="AD74" s="3">
        <v>0</v>
      </c>
      <c r="AE74" s="3">
        <v>0</v>
      </c>
      <c r="AF74" s="3">
        <f t="shared" si="2"/>
        <v>0</v>
      </c>
      <c r="AG74" s="3">
        <v>9</v>
      </c>
      <c r="AH74" s="3">
        <v>0</v>
      </c>
      <c r="AI74" s="3">
        <v>12</v>
      </c>
      <c r="AJ74" s="3">
        <v>0</v>
      </c>
      <c r="AK74" s="3">
        <v>0</v>
      </c>
      <c r="AL74" s="3">
        <f t="shared" si="3"/>
        <v>21</v>
      </c>
      <c r="AM74" s="3">
        <v>415</v>
      </c>
      <c r="AN74" s="3">
        <v>299</v>
      </c>
      <c r="AO74" s="3">
        <v>0</v>
      </c>
      <c r="AP74" s="3">
        <v>0</v>
      </c>
      <c r="AQ74" s="3">
        <f t="shared" si="4"/>
        <v>735</v>
      </c>
      <c r="AR74" s="16">
        <v>8</v>
      </c>
      <c r="AS74" s="3">
        <v>2</v>
      </c>
      <c r="AT74" s="3">
        <v>8</v>
      </c>
      <c r="AU74" s="3">
        <v>0</v>
      </c>
      <c r="AV74" s="3">
        <v>0</v>
      </c>
      <c r="AW74" s="3">
        <v>0</v>
      </c>
      <c r="AX74" s="3">
        <f t="shared" si="5"/>
        <v>10</v>
      </c>
      <c r="AY74" s="3">
        <f t="shared" si="6"/>
        <v>10</v>
      </c>
      <c r="AZ74" s="7">
        <f t="shared" si="7"/>
        <v>1.2</v>
      </c>
      <c r="BA74" s="7">
        <v>0</v>
      </c>
      <c r="BB74" s="7">
        <v>0.5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0.1</v>
      </c>
      <c r="BJ74" s="7">
        <v>0.1</v>
      </c>
      <c r="BK74" s="7">
        <v>0.1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0.1</v>
      </c>
      <c r="BR74" s="7">
        <v>0</v>
      </c>
      <c r="BS74" s="7">
        <v>0</v>
      </c>
      <c r="BT74" s="7">
        <v>0.2</v>
      </c>
      <c r="BU74" s="7">
        <v>0</v>
      </c>
      <c r="BV74" s="7">
        <v>0</v>
      </c>
      <c r="BW74" s="7">
        <v>0</v>
      </c>
      <c r="BX74" s="7">
        <v>0</v>
      </c>
      <c r="BY74" s="7">
        <v>0.1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</row>
    <row r="75" spans="1:109" ht="14.25" customHeight="1" x14ac:dyDescent="0.3">
      <c r="A75" s="3">
        <v>4009</v>
      </c>
      <c r="B75" s="8" t="s">
        <v>181</v>
      </c>
      <c r="C75" s="3" t="s">
        <v>188</v>
      </c>
      <c r="D75" s="9">
        <v>44465</v>
      </c>
      <c r="E75" s="3">
        <v>383</v>
      </c>
      <c r="F75" s="3" t="s">
        <v>140</v>
      </c>
      <c r="G75" s="8">
        <v>1.018805</v>
      </c>
      <c r="H75" s="3">
        <v>1</v>
      </c>
      <c r="I75" s="3">
        <v>9</v>
      </c>
      <c r="J75" s="3">
        <v>220</v>
      </c>
      <c r="K75" s="3">
        <v>74.260000000000005</v>
      </c>
      <c r="L75" s="8">
        <v>0</v>
      </c>
      <c r="M75" s="8">
        <v>0</v>
      </c>
      <c r="N75" s="10">
        <v>0</v>
      </c>
      <c r="O75" s="10">
        <v>4.6500000000000004</v>
      </c>
      <c r="P75" s="10">
        <v>0.75</v>
      </c>
      <c r="Q75" s="3">
        <v>99</v>
      </c>
      <c r="R75" s="3">
        <v>5</v>
      </c>
      <c r="S75" s="3">
        <f t="shared" si="0"/>
        <v>95</v>
      </c>
      <c r="T75" s="3">
        <v>29685.69438193335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f t="shared" si="1"/>
        <v>2</v>
      </c>
      <c r="AB75" s="3">
        <v>20</v>
      </c>
      <c r="AC75" s="3">
        <v>2</v>
      </c>
      <c r="AD75" s="3">
        <v>0</v>
      </c>
      <c r="AE75" s="3">
        <v>0</v>
      </c>
      <c r="AF75" s="3">
        <f t="shared" si="2"/>
        <v>22</v>
      </c>
      <c r="AG75" s="3">
        <v>6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"/>
        <v>6</v>
      </c>
      <c r="AM75" s="3">
        <v>49</v>
      </c>
      <c r="AN75" s="3">
        <v>548</v>
      </c>
      <c r="AO75" s="3">
        <v>3</v>
      </c>
      <c r="AP75" s="3">
        <v>21</v>
      </c>
      <c r="AQ75" s="3">
        <f t="shared" si="4"/>
        <v>651</v>
      </c>
      <c r="AR75" s="16">
        <v>6</v>
      </c>
      <c r="AS75" s="3">
        <v>10</v>
      </c>
      <c r="AT75" s="3">
        <v>2</v>
      </c>
      <c r="AU75" s="3">
        <v>3</v>
      </c>
      <c r="AV75" s="3">
        <v>3</v>
      </c>
      <c r="AW75" s="3">
        <v>1</v>
      </c>
      <c r="AX75" s="3">
        <f t="shared" si="5"/>
        <v>19</v>
      </c>
      <c r="AY75" s="3">
        <f t="shared" si="6"/>
        <v>21</v>
      </c>
      <c r="AZ75" s="7">
        <f t="shared" si="7"/>
        <v>3.4000000000000004</v>
      </c>
      <c r="BA75" s="7">
        <v>0</v>
      </c>
      <c r="BB75" s="7">
        <v>1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0.1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0.3</v>
      </c>
      <c r="BU75" s="7">
        <v>0</v>
      </c>
      <c r="BV75" s="7">
        <v>2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</row>
    <row r="76" spans="1:109" ht="14.25" customHeight="1" x14ac:dyDescent="0.3">
      <c r="A76" s="3">
        <v>4010</v>
      </c>
      <c r="B76" s="8" t="s">
        <v>181</v>
      </c>
      <c r="C76" s="3" t="s">
        <v>189</v>
      </c>
      <c r="D76" s="9">
        <v>44412</v>
      </c>
      <c r="E76" s="3" t="s">
        <v>106</v>
      </c>
      <c r="F76" s="3" t="s">
        <v>112</v>
      </c>
      <c r="G76" s="8">
        <v>0.78308999999999995</v>
      </c>
      <c r="H76" s="3">
        <v>1</v>
      </c>
      <c r="I76" s="3">
        <v>9</v>
      </c>
      <c r="J76" s="3">
        <v>192</v>
      </c>
      <c r="K76" s="3">
        <v>24.5</v>
      </c>
      <c r="L76" s="8">
        <v>10.4284</v>
      </c>
      <c r="M76" s="8">
        <v>0</v>
      </c>
      <c r="N76" s="10">
        <v>0.1</v>
      </c>
      <c r="O76" s="10">
        <v>5.6</v>
      </c>
      <c r="P76" s="10">
        <v>0</v>
      </c>
      <c r="Q76" s="3">
        <v>80</v>
      </c>
      <c r="R76" s="3">
        <v>17.600000000000001</v>
      </c>
      <c r="S76" s="3">
        <f t="shared" si="0"/>
        <v>82.4</v>
      </c>
      <c r="T76" s="3">
        <v>103595.22726529505</v>
      </c>
      <c r="U76" s="3">
        <v>14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1"/>
        <v>14</v>
      </c>
      <c r="AB76" s="3">
        <v>3</v>
      </c>
      <c r="AC76" s="3">
        <v>0</v>
      </c>
      <c r="AD76" s="3">
        <v>0</v>
      </c>
      <c r="AE76" s="3">
        <v>27</v>
      </c>
      <c r="AF76" s="3">
        <f t="shared" si="2"/>
        <v>30</v>
      </c>
      <c r="AG76" s="3">
        <v>6</v>
      </c>
      <c r="AH76" s="3">
        <v>0</v>
      </c>
      <c r="AI76" s="3">
        <v>18</v>
      </c>
      <c r="AJ76" s="3">
        <v>0</v>
      </c>
      <c r="AK76" s="3">
        <v>0</v>
      </c>
      <c r="AL76" s="3">
        <f t="shared" si="3"/>
        <v>24</v>
      </c>
      <c r="AM76" s="3">
        <v>90</v>
      </c>
      <c r="AN76" s="3">
        <v>466</v>
      </c>
      <c r="AO76" s="3">
        <v>0</v>
      </c>
      <c r="AP76" s="3">
        <v>0</v>
      </c>
      <c r="AQ76" s="3">
        <f t="shared" si="4"/>
        <v>624</v>
      </c>
      <c r="AR76" s="16">
        <v>6</v>
      </c>
      <c r="AS76" s="3">
        <v>11</v>
      </c>
      <c r="AT76" s="3">
        <v>1</v>
      </c>
      <c r="AU76" s="3">
        <v>0</v>
      </c>
      <c r="AV76" s="3">
        <v>0</v>
      </c>
      <c r="AW76" s="3">
        <v>0</v>
      </c>
      <c r="AX76" s="3">
        <f t="shared" si="5"/>
        <v>12</v>
      </c>
      <c r="AY76" s="3">
        <f t="shared" si="6"/>
        <v>26</v>
      </c>
      <c r="AZ76" s="7">
        <f t="shared" si="7"/>
        <v>1</v>
      </c>
      <c r="BA76" s="7">
        <v>0</v>
      </c>
      <c r="BB76" s="7">
        <v>0.5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0.1</v>
      </c>
      <c r="BJ76" s="7">
        <v>0.1</v>
      </c>
      <c r="BK76" s="7">
        <v>0.1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0.2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</row>
    <row r="77" spans="1:109" ht="14.25" customHeight="1" x14ac:dyDescent="0.3">
      <c r="A77" s="3">
        <v>4011</v>
      </c>
      <c r="B77" s="8" t="s">
        <v>181</v>
      </c>
      <c r="C77" s="3" t="s">
        <v>190</v>
      </c>
      <c r="D77" s="9">
        <v>44465</v>
      </c>
      <c r="E77" s="3">
        <v>424</v>
      </c>
      <c r="F77" s="3" t="s">
        <v>112</v>
      </c>
      <c r="G77" s="8">
        <v>0.84809500000000004</v>
      </c>
      <c r="H77" s="3">
        <v>1</v>
      </c>
      <c r="I77" s="3">
        <v>9</v>
      </c>
      <c r="J77" s="3">
        <v>254</v>
      </c>
      <c r="K77" s="3">
        <v>37.590000000000003</v>
      </c>
      <c r="L77" s="8">
        <v>0</v>
      </c>
      <c r="M77" s="8">
        <v>71.188550000000006</v>
      </c>
      <c r="N77" s="10">
        <v>0</v>
      </c>
      <c r="O77" s="10">
        <v>9</v>
      </c>
      <c r="P77" s="10">
        <v>0</v>
      </c>
      <c r="Q77" s="3">
        <v>80</v>
      </c>
      <c r="R77" s="3">
        <v>17.600000000000001</v>
      </c>
      <c r="S77" s="3">
        <f t="shared" si="0"/>
        <v>82.4</v>
      </c>
      <c r="T77" s="3">
        <v>2860.5143588731144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1"/>
        <v>5</v>
      </c>
      <c r="AB77" s="3">
        <v>4</v>
      </c>
      <c r="AC77" s="3">
        <v>0</v>
      </c>
      <c r="AD77" s="3">
        <v>20</v>
      </c>
      <c r="AE77" s="3">
        <v>0</v>
      </c>
      <c r="AF77" s="3">
        <f t="shared" si="2"/>
        <v>24</v>
      </c>
      <c r="AG77" s="3">
        <v>16</v>
      </c>
      <c r="AH77" s="3">
        <v>0</v>
      </c>
      <c r="AI77" s="3">
        <v>0</v>
      </c>
      <c r="AJ77" s="3">
        <v>0</v>
      </c>
      <c r="AK77" s="3">
        <v>0</v>
      </c>
      <c r="AL77" s="3">
        <f t="shared" si="3"/>
        <v>16</v>
      </c>
      <c r="AM77" s="3">
        <v>40</v>
      </c>
      <c r="AN77" s="3">
        <v>400</v>
      </c>
      <c r="AO77" s="3">
        <v>0</v>
      </c>
      <c r="AP77" s="3">
        <v>0</v>
      </c>
      <c r="AQ77" s="3">
        <f t="shared" si="4"/>
        <v>485</v>
      </c>
      <c r="AR77" s="16">
        <v>2</v>
      </c>
      <c r="AS77" s="3">
        <v>2</v>
      </c>
      <c r="AT77" s="3">
        <v>1</v>
      </c>
      <c r="AU77" s="3">
        <v>0</v>
      </c>
      <c r="AV77" s="3">
        <v>0</v>
      </c>
      <c r="AW77" s="3">
        <v>0</v>
      </c>
      <c r="AX77" s="3">
        <f t="shared" si="5"/>
        <v>3</v>
      </c>
      <c r="AY77" s="3">
        <f t="shared" si="6"/>
        <v>8</v>
      </c>
      <c r="AZ77" s="7">
        <f t="shared" si="7"/>
        <v>4.5</v>
      </c>
      <c r="BA77" s="7">
        <v>0</v>
      </c>
      <c r="BB77" s="7">
        <v>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0.3</v>
      </c>
      <c r="BJ77" s="7">
        <v>0.2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</row>
    <row r="78" spans="1:109" ht="14.25" customHeight="1" x14ac:dyDescent="0.3">
      <c r="A78" s="3">
        <v>4012</v>
      </c>
      <c r="B78" s="8" t="s">
        <v>181</v>
      </c>
      <c r="C78" s="3" t="s">
        <v>191</v>
      </c>
      <c r="D78" s="9">
        <v>44465</v>
      </c>
      <c r="E78" s="3">
        <v>400</v>
      </c>
      <c r="F78" s="3" t="s">
        <v>112</v>
      </c>
      <c r="G78" s="8">
        <v>1.2037450000000001</v>
      </c>
      <c r="H78" s="3">
        <v>1</v>
      </c>
      <c r="I78" s="3">
        <v>9</v>
      </c>
      <c r="J78" s="3">
        <v>290</v>
      </c>
      <c r="K78" s="3">
        <v>68.73</v>
      </c>
      <c r="L78" s="8">
        <v>15.190049999999999</v>
      </c>
      <c r="M78" s="8">
        <v>303.77659999999997</v>
      </c>
      <c r="N78" s="10">
        <v>1.75</v>
      </c>
      <c r="O78" s="10">
        <v>3.2</v>
      </c>
      <c r="P78" s="10">
        <v>0</v>
      </c>
      <c r="Q78" s="3">
        <v>82</v>
      </c>
      <c r="R78" s="3">
        <v>17.600000000000001</v>
      </c>
      <c r="S78" s="3">
        <f t="shared" si="0"/>
        <v>82.4</v>
      </c>
      <c r="T78" s="3">
        <v>3140.532366069207</v>
      </c>
      <c r="U78" s="3">
        <v>2</v>
      </c>
      <c r="V78" s="3">
        <v>3</v>
      </c>
      <c r="W78" s="3">
        <v>0</v>
      </c>
      <c r="X78" s="3">
        <v>0</v>
      </c>
      <c r="Y78" s="3">
        <v>1</v>
      </c>
      <c r="Z78" s="3">
        <v>0</v>
      </c>
      <c r="AA78" s="3">
        <f t="shared" si="1"/>
        <v>6</v>
      </c>
      <c r="AB78" s="3">
        <v>2</v>
      </c>
      <c r="AC78" s="3">
        <v>0</v>
      </c>
      <c r="AD78" s="3">
        <v>115</v>
      </c>
      <c r="AE78" s="3">
        <v>0</v>
      </c>
      <c r="AF78" s="3">
        <f t="shared" si="2"/>
        <v>117</v>
      </c>
      <c r="AG78" s="3">
        <v>7</v>
      </c>
      <c r="AH78" s="3">
        <v>0</v>
      </c>
      <c r="AI78" s="3">
        <v>4</v>
      </c>
      <c r="AJ78" s="3">
        <v>0</v>
      </c>
      <c r="AK78" s="3">
        <v>0</v>
      </c>
      <c r="AL78" s="3">
        <f t="shared" si="3"/>
        <v>11</v>
      </c>
      <c r="AM78" s="3">
        <v>228</v>
      </c>
      <c r="AN78" s="3">
        <v>281</v>
      </c>
      <c r="AO78" s="3">
        <v>0</v>
      </c>
      <c r="AP78" s="3">
        <v>0</v>
      </c>
      <c r="AQ78" s="3">
        <f t="shared" si="4"/>
        <v>643</v>
      </c>
      <c r="AR78" s="16">
        <v>5</v>
      </c>
      <c r="AS78" s="3">
        <v>3</v>
      </c>
      <c r="AT78" s="3">
        <v>4</v>
      </c>
      <c r="AU78" s="3">
        <v>0</v>
      </c>
      <c r="AV78" s="3">
        <v>0</v>
      </c>
      <c r="AW78" s="3">
        <v>0</v>
      </c>
      <c r="AX78" s="3">
        <f t="shared" si="5"/>
        <v>7</v>
      </c>
      <c r="AY78" s="3">
        <f t="shared" si="6"/>
        <v>13</v>
      </c>
      <c r="AZ78" s="7">
        <f t="shared" si="7"/>
        <v>9.4999999999999982</v>
      </c>
      <c r="BA78" s="7">
        <v>0.4</v>
      </c>
      <c r="BB78" s="7">
        <v>1</v>
      </c>
      <c r="BC78" s="7">
        <v>0.1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0.1</v>
      </c>
      <c r="BJ78" s="7">
        <v>0.1</v>
      </c>
      <c r="BK78" s="7">
        <v>0</v>
      </c>
      <c r="BL78" s="7">
        <v>1.5</v>
      </c>
      <c r="BM78" s="7">
        <v>0</v>
      </c>
      <c r="BN78" s="7">
        <v>0.1</v>
      </c>
      <c r="BO78" s="7">
        <v>2</v>
      </c>
      <c r="BP78" s="7">
        <v>0</v>
      </c>
      <c r="BQ78" s="7">
        <v>2</v>
      </c>
      <c r="BR78" s="7">
        <v>0</v>
      </c>
      <c r="BS78" s="7">
        <v>0</v>
      </c>
      <c r="BT78" s="7">
        <v>0.5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0.1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0.1</v>
      </c>
      <c r="CR78" s="7">
        <v>0.1</v>
      </c>
      <c r="CS78" s="7">
        <v>0.2</v>
      </c>
      <c r="CT78" s="7">
        <v>0.1</v>
      </c>
      <c r="CU78" s="7">
        <v>0.1</v>
      </c>
      <c r="CV78" s="7">
        <v>1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</row>
    <row r="79" spans="1:109" ht="14.25" customHeight="1" x14ac:dyDescent="0.3">
      <c r="A79" s="3">
        <v>4013</v>
      </c>
      <c r="B79" s="8" t="s">
        <v>181</v>
      </c>
      <c r="C79" s="3" t="s">
        <v>192</v>
      </c>
      <c r="D79" s="9">
        <v>44427</v>
      </c>
      <c r="E79" s="3">
        <v>359</v>
      </c>
      <c r="F79" s="3" t="s">
        <v>112</v>
      </c>
      <c r="G79" s="8">
        <v>0.95248100000000002</v>
      </c>
      <c r="H79" s="3">
        <v>1</v>
      </c>
      <c r="I79" s="3">
        <v>9</v>
      </c>
      <c r="J79" s="3">
        <v>246</v>
      </c>
      <c r="K79" s="3">
        <v>3.84</v>
      </c>
      <c r="L79" s="8">
        <v>0</v>
      </c>
      <c r="M79" s="8">
        <v>0</v>
      </c>
      <c r="N79" s="10">
        <v>0.1</v>
      </c>
      <c r="O79" s="10">
        <v>12.35</v>
      </c>
      <c r="P79" s="10">
        <v>0</v>
      </c>
      <c r="Q79" s="3">
        <v>95</v>
      </c>
      <c r="R79" s="3">
        <v>17.600000000000001</v>
      </c>
      <c r="S79" s="3">
        <f t="shared" si="0"/>
        <v>82.4</v>
      </c>
      <c r="T79" s="3">
        <v>59146.317212181908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3">
        <v>0</v>
      </c>
      <c r="AA79" s="3">
        <f t="shared" si="1"/>
        <v>3</v>
      </c>
      <c r="AB79" s="3">
        <v>0</v>
      </c>
      <c r="AC79" s="3">
        <v>0</v>
      </c>
      <c r="AD79" s="3">
        <v>98</v>
      </c>
      <c r="AE79" s="3">
        <v>0</v>
      </c>
      <c r="AF79" s="3">
        <f t="shared" si="2"/>
        <v>98</v>
      </c>
      <c r="AG79" s="3">
        <v>2</v>
      </c>
      <c r="AH79" s="3">
        <v>0</v>
      </c>
      <c r="AI79" s="3">
        <v>8</v>
      </c>
      <c r="AJ79" s="3">
        <v>0</v>
      </c>
      <c r="AK79" s="3">
        <v>0</v>
      </c>
      <c r="AL79" s="3">
        <f t="shared" si="3"/>
        <v>10</v>
      </c>
      <c r="AM79" s="3">
        <v>22</v>
      </c>
      <c r="AN79" s="3">
        <v>1295</v>
      </c>
      <c r="AO79" s="3">
        <v>0</v>
      </c>
      <c r="AP79" s="3">
        <v>0</v>
      </c>
      <c r="AQ79" s="3">
        <f t="shared" si="4"/>
        <v>1428</v>
      </c>
      <c r="AR79" s="16">
        <v>6</v>
      </c>
      <c r="AS79" s="3">
        <v>8</v>
      </c>
      <c r="AT79" s="3">
        <v>2</v>
      </c>
      <c r="AU79" s="3">
        <v>0</v>
      </c>
      <c r="AV79" s="3">
        <v>0</v>
      </c>
      <c r="AW79" s="3">
        <v>0</v>
      </c>
      <c r="AX79" s="3">
        <f t="shared" si="5"/>
        <v>10</v>
      </c>
      <c r="AY79" s="3">
        <f t="shared" si="6"/>
        <v>13</v>
      </c>
      <c r="AZ79" s="7">
        <f t="shared" si="7"/>
        <v>0.5</v>
      </c>
      <c r="BA79" s="7">
        <v>0</v>
      </c>
      <c r="BB79" s="7">
        <v>0.1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0.1</v>
      </c>
      <c r="BJ79" s="7">
        <v>0</v>
      </c>
      <c r="BK79" s="7">
        <v>0.1</v>
      </c>
      <c r="BL79" s="7">
        <v>0.1</v>
      </c>
      <c r="BM79" s="7">
        <v>0</v>
      </c>
      <c r="BN79" s="7">
        <v>0</v>
      </c>
      <c r="BO79" s="7">
        <v>0</v>
      </c>
      <c r="BP79" s="7">
        <v>0</v>
      </c>
      <c r="BQ79" s="7">
        <v>0.1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</row>
    <row r="80" spans="1:109" ht="14.25" customHeight="1" x14ac:dyDescent="0.3">
      <c r="A80" s="3">
        <v>4014</v>
      </c>
      <c r="B80" s="8" t="s">
        <v>181</v>
      </c>
      <c r="C80" s="3" t="s">
        <v>193</v>
      </c>
      <c r="D80" s="9">
        <v>44427</v>
      </c>
      <c r="E80" s="3">
        <v>410</v>
      </c>
      <c r="F80" s="3" t="s">
        <v>112</v>
      </c>
      <c r="G80" s="8">
        <v>0.86687199999999998</v>
      </c>
      <c r="H80" s="3">
        <v>1</v>
      </c>
      <c r="I80" s="3">
        <v>9</v>
      </c>
      <c r="J80" s="3">
        <v>285</v>
      </c>
      <c r="K80" s="3">
        <v>71.02</v>
      </c>
      <c r="L80" s="8">
        <v>6.2774999999999999</v>
      </c>
      <c r="M80" s="8">
        <v>0</v>
      </c>
      <c r="N80" s="10">
        <v>0.15</v>
      </c>
      <c r="O80" s="10">
        <v>11.45</v>
      </c>
      <c r="P80" s="10">
        <v>0</v>
      </c>
      <c r="Q80" s="3">
        <v>87</v>
      </c>
      <c r="R80" s="3">
        <v>17.600000000000001</v>
      </c>
      <c r="S80" s="3">
        <f t="shared" si="0"/>
        <v>82.4</v>
      </c>
      <c r="T80" s="3">
        <v>83988.759571745279</v>
      </c>
      <c r="U80" s="3">
        <v>4</v>
      </c>
      <c r="V80" s="3">
        <v>2</v>
      </c>
      <c r="W80" s="3">
        <v>0</v>
      </c>
      <c r="X80" s="3">
        <v>0</v>
      </c>
      <c r="Y80" s="3">
        <v>0</v>
      </c>
      <c r="Z80" s="3">
        <v>0</v>
      </c>
      <c r="AA80" s="3">
        <f t="shared" si="1"/>
        <v>6</v>
      </c>
      <c r="AB80" s="3">
        <v>3</v>
      </c>
      <c r="AC80" s="3">
        <v>0</v>
      </c>
      <c r="AD80" s="3">
        <v>346</v>
      </c>
      <c r="AE80" s="3">
        <v>0</v>
      </c>
      <c r="AF80" s="3">
        <f t="shared" si="2"/>
        <v>349</v>
      </c>
      <c r="AG80" s="3">
        <v>9</v>
      </c>
      <c r="AH80" s="3">
        <v>0</v>
      </c>
      <c r="AI80" s="3">
        <v>7</v>
      </c>
      <c r="AJ80" s="3">
        <v>0</v>
      </c>
      <c r="AK80" s="3">
        <v>0</v>
      </c>
      <c r="AL80" s="3">
        <f t="shared" si="3"/>
        <v>16</v>
      </c>
      <c r="AM80" s="3">
        <v>183</v>
      </c>
      <c r="AN80" s="3">
        <v>1025</v>
      </c>
      <c r="AO80" s="3">
        <v>0</v>
      </c>
      <c r="AP80" s="3">
        <v>0</v>
      </c>
      <c r="AQ80" s="3">
        <f t="shared" si="4"/>
        <v>1579</v>
      </c>
      <c r="AR80" s="16">
        <v>0</v>
      </c>
      <c r="AS80" s="3">
        <v>5</v>
      </c>
      <c r="AT80" s="3">
        <v>0</v>
      </c>
      <c r="AU80" s="3">
        <v>0</v>
      </c>
      <c r="AV80" s="3">
        <v>0</v>
      </c>
      <c r="AW80" s="3">
        <v>0</v>
      </c>
      <c r="AX80" s="3">
        <f t="shared" si="5"/>
        <v>5</v>
      </c>
      <c r="AY80" s="3">
        <f t="shared" si="6"/>
        <v>11</v>
      </c>
      <c r="AZ80" s="7">
        <f t="shared" si="7"/>
        <v>0.79999999999999993</v>
      </c>
      <c r="BA80" s="7">
        <v>0.1</v>
      </c>
      <c r="BB80" s="7">
        <v>0.2</v>
      </c>
      <c r="BC80" s="7">
        <v>0</v>
      </c>
      <c r="BD80" s="7">
        <v>0.1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0.1</v>
      </c>
      <c r="BL80" s="7">
        <v>0.1</v>
      </c>
      <c r="BM80" s="7">
        <v>0</v>
      </c>
      <c r="BN80" s="7">
        <v>0</v>
      </c>
      <c r="BO80" s="7">
        <v>0</v>
      </c>
      <c r="BP80" s="7">
        <v>0</v>
      </c>
      <c r="BQ80" s="7">
        <v>0.1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0.1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</row>
    <row r="81" spans="1:109" ht="14.25" customHeight="1" x14ac:dyDescent="0.3">
      <c r="A81" s="3">
        <v>4015</v>
      </c>
      <c r="B81" s="8" t="s">
        <v>181</v>
      </c>
      <c r="C81" s="3" t="s">
        <v>194</v>
      </c>
      <c r="D81" s="9">
        <v>44427</v>
      </c>
      <c r="E81" s="3">
        <v>440</v>
      </c>
      <c r="F81" s="3" t="s">
        <v>112</v>
      </c>
      <c r="G81" s="8">
        <v>0.66604799999999997</v>
      </c>
      <c r="H81" s="3">
        <v>1</v>
      </c>
      <c r="I81" s="3">
        <v>9</v>
      </c>
      <c r="J81" s="3">
        <v>280</v>
      </c>
      <c r="K81" s="3">
        <v>43.27</v>
      </c>
      <c r="L81" s="8">
        <v>0</v>
      </c>
      <c r="M81" s="8">
        <v>0</v>
      </c>
      <c r="N81" s="10">
        <v>0.4</v>
      </c>
      <c r="O81" s="10">
        <v>9.15</v>
      </c>
      <c r="P81" s="10">
        <v>0</v>
      </c>
      <c r="Q81" s="3">
        <v>68</v>
      </c>
      <c r="R81" s="3">
        <v>17.600000000000001</v>
      </c>
      <c r="S81" s="3">
        <f t="shared" si="0"/>
        <v>82.4</v>
      </c>
      <c r="T81" s="3">
        <v>24232.329358272975</v>
      </c>
      <c r="U81" s="3">
        <v>6</v>
      </c>
      <c r="V81" s="3">
        <v>4</v>
      </c>
      <c r="W81" s="3">
        <v>0</v>
      </c>
      <c r="X81" s="3">
        <v>0</v>
      </c>
      <c r="Y81" s="3">
        <v>0</v>
      </c>
      <c r="Z81" s="3">
        <v>0</v>
      </c>
      <c r="AA81" s="3">
        <f t="shared" si="1"/>
        <v>10</v>
      </c>
      <c r="AB81" s="3">
        <v>1</v>
      </c>
      <c r="AC81" s="3">
        <v>8</v>
      </c>
      <c r="AD81" s="3">
        <v>53</v>
      </c>
      <c r="AE81" s="3">
        <v>88</v>
      </c>
      <c r="AF81" s="3">
        <f t="shared" si="2"/>
        <v>150</v>
      </c>
      <c r="AG81" s="3">
        <v>24</v>
      </c>
      <c r="AH81" s="3">
        <v>0</v>
      </c>
      <c r="AI81" s="3">
        <v>3</v>
      </c>
      <c r="AJ81" s="3">
        <v>0</v>
      </c>
      <c r="AK81" s="3">
        <v>0</v>
      </c>
      <c r="AL81" s="3">
        <f t="shared" si="3"/>
        <v>27</v>
      </c>
      <c r="AM81" s="3">
        <v>322</v>
      </c>
      <c r="AN81" s="3">
        <v>635</v>
      </c>
      <c r="AO81" s="3">
        <v>0</v>
      </c>
      <c r="AP81" s="3">
        <v>0</v>
      </c>
      <c r="AQ81" s="3">
        <f t="shared" si="4"/>
        <v>1144</v>
      </c>
      <c r="AR81" s="16">
        <v>7</v>
      </c>
      <c r="AS81" s="3">
        <v>3</v>
      </c>
      <c r="AT81" s="3">
        <v>3</v>
      </c>
      <c r="AU81" s="3">
        <v>2</v>
      </c>
      <c r="AV81" s="3">
        <v>0</v>
      </c>
      <c r="AW81" s="3">
        <v>0</v>
      </c>
      <c r="AX81" s="3">
        <f t="shared" si="5"/>
        <v>8</v>
      </c>
      <c r="AY81" s="3">
        <f t="shared" si="6"/>
        <v>18</v>
      </c>
      <c r="AZ81" s="7">
        <f t="shared" si="7"/>
        <v>2.2000000000000006</v>
      </c>
      <c r="BA81" s="7">
        <v>0</v>
      </c>
      <c r="BB81" s="7">
        <v>0.4</v>
      </c>
      <c r="BC81" s="7">
        <v>0.2</v>
      </c>
      <c r="BD81" s="7">
        <v>0.4</v>
      </c>
      <c r="BE81" s="7">
        <v>0</v>
      </c>
      <c r="BF81" s="7">
        <v>0</v>
      </c>
      <c r="BG81" s="7">
        <v>0</v>
      </c>
      <c r="BH81" s="7">
        <v>0</v>
      </c>
      <c r="BI81" s="7">
        <v>0.1</v>
      </c>
      <c r="BJ81" s="7">
        <v>0.1</v>
      </c>
      <c r="BK81" s="7">
        <v>0.1</v>
      </c>
      <c r="BL81" s="7">
        <v>0.1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0.4</v>
      </c>
      <c r="BU81" s="7">
        <v>0</v>
      </c>
      <c r="BV81" s="7">
        <v>0</v>
      </c>
      <c r="BW81" s="7">
        <v>0</v>
      </c>
      <c r="BX81" s="7">
        <v>0.1</v>
      </c>
      <c r="BY81" s="7">
        <v>0</v>
      </c>
      <c r="BZ81" s="7">
        <v>0</v>
      </c>
      <c r="CA81" s="7">
        <v>0</v>
      </c>
      <c r="CB81" s="7">
        <v>0</v>
      </c>
      <c r="CC81" s="7">
        <v>0.1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0.1</v>
      </c>
      <c r="CK81" s="7">
        <v>0</v>
      </c>
      <c r="CL81" s="7">
        <v>0.1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</row>
    <row r="82" spans="1:109" ht="14.25" customHeight="1" x14ac:dyDescent="0.3">
      <c r="A82" s="3">
        <v>4016</v>
      </c>
      <c r="B82" s="8" t="s">
        <v>181</v>
      </c>
      <c r="C82" s="3" t="s">
        <v>195</v>
      </c>
      <c r="D82" s="9">
        <v>44407</v>
      </c>
      <c r="E82" s="3" t="s">
        <v>106</v>
      </c>
      <c r="F82" s="3" t="s">
        <v>112</v>
      </c>
      <c r="G82" s="8">
        <v>1.1321619999999999</v>
      </c>
      <c r="H82" s="3">
        <v>1</v>
      </c>
      <c r="I82" s="3">
        <v>9</v>
      </c>
      <c r="J82" s="3">
        <v>170</v>
      </c>
      <c r="K82" s="3">
        <v>66.19</v>
      </c>
      <c r="L82" s="8">
        <v>0</v>
      </c>
      <c r="M82" s="8">
        <v>0</v>
      </c>
      <c r="N82" s="10">
        <v>0</v>
      </c>
      <c r="O82" s="10">
        <v>11.5</v>
      </c>
      <c r="P82" s="10">
        <v>0</v>
      </c>
      <c r="Q82" s="3">
        <v>80</v>
      </c>
      <c r="R82" s="3">
        <v>17.600000000000001</v>
      </c>
      <c r="S82" s="3">
        <f t="shared" si="0"/>
        <v>82.4</v>
      </c>
      <c r="T82" s="3">
        <v>65197.543025783685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1"/>
        <v>2</v>
      </c>
      <c r="AB82" s="3">
        <v>2</v>
      </c>
      <c r="AC82" s="3">
        <v>0</v>
      </c>
      <c r="AD82" s="3">
        <v>0</v>
      </c>
      <c r="AE82" s="3">
        <v>7</v>
      </c>
      <c r="AF82" s="3">
        <f t="shared" si="2"/>
        <v>9</v>
      </c>
      <c r="AG82" s="3">
        <v>8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"/>
        <v>8</v>
      </c>
      <c r="AM82" s="3">
        <v>502</v>
      </c>
      <c r="AN82" s="3">
        <v>197</v>
      </c>
      <c r="AO82" s="3">
        <v>0</v>
      </c>
      <c r="AP82" s="3">
        <v>0</v>
      </c>
      <c r="AQ82" s="3">
        <f t="shared" si="4"/>
        <v>718</v>
      </c>
      <c r="AR82" s="16">
        <v>2</v>
      </c>
      <c r="AS82" s="3">
        <v>3</v>
      </c>
      <c r="AT82" s="3">
        <v>2</v>
      </c>
      <c r="AU82" s="3">
        <v>1</v>
      </c>
      <c r="AV82" s="3">
        <v>0</v>
      </c>
      <c r="AW82" s="3">
        <v>0</v>
      </c>
      <c r="AX82" s="3">
        <f t="shared" si="5"/>
        <v>6</v>
      </c>
      <c r="AY82" s="3">
        <f t="shared" si="6"/>
        <v>8</v>
      </c>
      <c r="AZ82" s="7">
        <f t="shared" si="7"/>
        <v>0.89999999999999991</v>
      </c>
      <c r="BA82" s="7">
        <v>0.1</v>
      </c>
      <c r="BB82" s="7">
        <v>0.3</v>
      </c>
      <c r="BC82" s="7">
        <v>0</v>
      </c>
      <c r="BD82" s="7">
        <v>0</v>
      </c>
      <c r="BE82" s="7">
        <v>0</v>
      </c>
      <c r="BF82" s="7">
        <v>0.1</v>
      </c>
      <c r="BG82" s="7">
        <v>0</v>
      </c>
      <c r="BH82" s="7">
        <v>0</v>
      </c>
      <c r="BI82" s="7">
        <v>0</v>
      </c>
      <c r="BJ82" s="7">
        <v>0.1</v>
      </c>
      <c r="BK82" s="7">
        <v>0.1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0.1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0.1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</row>
    <row r="83" spans="1:109" ht="14.25" customHeight="1" x14ac:dyDescent="0.3">
      <c r="A83" s="3">
        <v>4017</v>
      </c>
      <c r="B83" s="8" t="s">
        <v>181</v>
      </c>
      <c r="C83" s="3" t="s">
        <v>196</v>
      </c>
      <c r="D83" s="9">
        <v>44407</v>
      </c>
      <c r="E83" s="3" t="s">
        <v>106</v>
      </c>
      <c r="F83" s="3" t="s">
        <v>117</v>
      </c>
      <c r="G83" s="8">
        <v>0.79491199999999995</v>
      </c>
      <c r="H83" s="3">
        <v>1</v>
      </c>
      <c r="I83" s="3">
        <v>9</v>
      </c>
      <c r="J83" s="3">
        <v>254</v>
      </c>
      <c r="K83" s="3">
        <v>51.83</v>
      </c>
      <c r="L83" s="8">
        <v>0</v>
      </c>
      <c r="M83" s="8">
        <v>317.44069999999999</v>
      </c>
      <c r="N83" s="10">
        <v>0.2</v>
      </c>
      <c r="O83" s="10">
        <v>13.2</v>
      </c>
      <c r="P83" s="10">
        <v>0</v>
      </c>
      <c r="Q83" s="3">
        <v>83</v>
      </c>
      <c r="R83" s="3">
        <v>37.6</v>
      </c>
      <c r="S83" s="3">
        <f t="shared" si="0"/>
        <v>62.4</v>
      </c>
      <c r="T83" s="3">
        <v>60118.78936411898</v>
      </c>
      <c r="U83" s="3">
        <v>3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1"/>
        <v>3</v>
      </c>
      <c r="AB83" s="3">
        <v>0</v>
      </c>
      <c r="AC83" s="3">
        <v>0</v>
      </c>
      <c r="AD83" s="3">
        <v>0</v>
      </c>
      <c r="AE83" s="3">
        <v>3</v>
      </c>
      <c r="AF83" s="3">
        <f t="shared" si="2"/>
        <v>3</v>
      </c>
      <c r="AG83" s="3">
        <v>16</v>
      </c>
      <c r="AH83" s="3">
        <v>0</v>
      </c>
      <c r="AI83" s="3">
        <v>4</v>
      </c>
      <c r="AJ83" s="3">
        <v>0</v>
      </c>
      <c r="AK83" s="3">
        <v>0</v>
      </c>
      <c r="AL83" s="3">
        <f t="shared" si="3"/>
        <v>20</v>
      </c>
      <c r="AM83" s="3">
        <v>261</v>
      </c>
      <c r="AN83" s="3">
        <v>299</v>
      </c>
      <c r="AO83" s="3">
        <v>0</v>
      </c>
      <c r="AP83" s="3">
        <v>0</v>
      </c>
      <c r="AQ83" s="3">
        <f t="shared" si="4"/>
        <v>586</v>
      </c>
      <c r="AR83" s="16">
        <v>5</v>
      </c>
      <c r="AS83" s="3">
        <v>9</v>
      </c>
      <c r="AT83" s="3">
        <v>0</v>
      </c>
      <c r="AU83" s="3">
        <v>0</v>
      </c>
      <c r="AV83" s="3">
        <v>0</v>
      </c>
      <c r="AW83" s="3">
        <v>0</v>
      </c>
      <c r="AX83" s="3">
        <f t="shared" si="5"/>
        <v>9</v>
      </c>
      <c r="AY83" s="3">
        <f t="shared" si="6"/>
        <v>12</v>
      </c>
      <c r="AZ83" s="7">
        <f t="shared" si="7"/>
        <v>1.6000000000000003</v>
      </c>
      <c r="BA83" s="7">
        <v>0.1</v>
      </c>
      <c r="BB83" s="7">
        <v>0.5</v>
      </c>
      <c r="BC83" s="7">
        <v>0</v>
      </c>
      <c r="BD83" s="7">
        <v>0.2</v>
      </c>
      <c r="BE83" s="7">
        <v>0</v>
      </c>
      <c r="BF83" s="7">
        <v>0</v>
      </c>
      <c r="BG83" s="7">
        <v>0</v>
      </c>
      <c r="BH83" s="7">
        <v>0</v>
      </c>
      <c r="BI83" s="7">
        <v>0.1</v>
      </c>
      <c r="BJ83" s="7">
        <v>0</v>
      </c>
      <c r="BK83" s="7">
        <v>0.2</v>
      </c>
      <c r="BL83" s="7">
        <v>0.1</v>
      </c>
      <c r="BM83" s="7">
        <v>0</v>
      </c>
      <c r="BN83" s="7">
        <v>0</v>
      </c>
      <c r="BO83" s="7">
        <v>0</v>
      </c>
      <c r="BP83" s="7">
        <v>0</v>
      </c>
      <c r="BQ83" s="7">
        <v>0.3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0.1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</row>
    <row r="84" spans="1:109" ht="14.25" customHeight="1" x14ac:dyDescent="0.3">
      <c r="A84" s="3">
        <v>4019</v>
      </c>
      <c r="B84" s="8" t="s">
        <v>181</v>
      </c>
      <c r="C84" s="3" t="s">
        <v>197</v>
      </c>
      <c r="D84" s="9">
        <v>44407</v>
      </c>
      <c r="E84" s="3" t="s">
        <v>106</v>
      </c>
      <c r="F84" s="3" t="s">
        <v>107</v>
      </c>
      <c r="G84" s="8">
        <v>0.79339599999999999</v>
      </c>
      <c r="H84" s="3">
        <v>1</v>
      </c>
      <c r="I84" s="3">
        <v>9</v>
      </c>
      <c r="J84" s="3">
        <v>175</v>
      </c>
      <c r="K84" s="3">
        <v>44.73</v>
      </c>
      <c r="L84" s="8">
        <v>5.7319000000000004</v>
      </c>
      <c r="M84" s="8">
        <v>33.17315</v>
      </c>
      <c r="N84" s="10">
        <v>0.3</v>
      </c>
      <c r="O84" s="10">
        <v>1.5</v>
      </c>
      <c r="P84" s="10">
        <v>0</v>
      </c>
      <c r="Q84" s="3">
        <v>68</v>
      </c>
      <c r="R84" s="3">
        <v>87.6</v>
      </c>
      <c r="S84" s="3">
        <f t="shared" si="0"/>
        <v>12.400000000000006</v>
      </c>
      <c r="T84" s="3">
        <v>4660.3484980779749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1"/>
        <v>0</v>
      </c>
      <c r="AB84" s="3">
        <v>0</v>
      </c>
      <c r="AC84" s="3">
        <v>0</v>
      </c>
      <c r="AD84" s="3">
        <v>1</v>
      </c>
      <c r="AE84" s="3">
        <v>1</v>
      </c>
      <c r="AF84" s="3">
        <f t="shared" si="2"/>
        <v>2</v>
      </c>
      <c r="AG84" s="3">
        <v>15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"/>
        <v>15</v>
      </c>
      <c r="AM84" s="3">
        <v>710</v>
      </c>
      <c r="AN84" s="3">
        <v>0</v>
      </c>
      <c r="AO84" s="3">
        <v>0</v>
      </c>
      <c r="AP84" s="3">
        <v>0</v>
      </c>
      <c r="AQ84" s="3">
        <f t="shared" si="4"/>
        <v>727</v>
      </c>
      <c r="AR84" s="16">
        <v>4</v>
      </c>
      <c r="AS84" s="3">
        <v>0</v>
      </c>
      <c r="AT84" s="3">
        <v>4</v>
      </c>
      <c r="AU84" s="3">
        <v>0</v>
      </c>
      <c r="AV84" s="3">
        <v>0</v>
      </c>
      <c r="AW84" s="3">
        <v>0</v>
      </c>
      <c r="AX84" s="3">
        <f t="shared" si="5"/>
        <v>4</v>
      </c>
      <c r="AY84" s="3">
        <f t="shared" si="6"/>
        <v>4</v>
      </c>
      <c r="AZ84" s="7">
        <f t="shared" si="7"/>
        <v>2.8000000000000003</v>
      </c>
      <c r="BA84" s="7">
        <v>0</v>
      </c>
      <c r="BB84" s="7">
        <v>1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0.2</v>
      </c>
      <c r="BK84" s="7">
        <v>0.2</v>
      </c>
      <c r="BL84" s="7">
        <v>0.1</v>
      </c>
      <c r="BM84" s="7">
        <v>0</v>
      </c>
      <c r="BN84" s="7">
        <v>0.2</v>
      </c>
      <c r="BO84" s="7">
        <v>0</v>
      </c>
      <c r="BP84" s="7">
        <v>0</v>
      </c>
      <c r="BQ84" s="7">
        <v>0.8</v>
      </c>
      <c r="BR84" s="7">
        <v>0</v>
      </c>
      <c r="BS84" s="7">
        <v>0.1</v>
      </c>
      <c r="BT84" s="7">
        <v>0</v>
      </c>
      <c r="BU84" s="7">
        <v>0</v>
      </c>
      <c r="BV84" s="7">
        <v>0</v>
      </c>
      <c r="BW84" s="7">
        <v>0</v>
      </c>
      <c r="BX84" s="7">
        <v>0.1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0.1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</row>
    <row r="85" spans="1:109" ht="14.25" customHeight="1" x14ac:dyDescent="0.3">
      <c r="A85" s="3">
        <v>4020</v>
      </c>
      <c r="B85" s="8" t="s">
        <v>181</v>
      </c>
      <c r="C85" s="3" t="s">
        <v>198</v>
      </c>
      <c r="D85" s="9">
        <v>44407</v>
      </c>
      <c r="E85" s="3" t="s">
        <v>106</v>
      </c>
      <c r="F85" s="3" t="s">
        <v>107</v>
      </c>
      <c r="G85" s="8">
        <v>0.68679500000000004</v>
      </c>
      <c r="H85" s="3">
        <v>1</v>
      </c>
      <c r="I85" s="3">
        <v>9</v>
      </c>
      <c r="J85" s="3">
        <v>223</v>
      </c>
      <c r="K85" s="3">
        <v>52.95</v>
      </c>
      <c r="L85" s="8">
        <v>7.2919999999999998</v>
      </c>
      <c r="M85" s="8">
        <v>335.18819999999999</v>
      </c>
      <c r="N85" s="10">
        <v>1.35</v>
      </c>
      <c r="O85" s="10">
        <v>8.8000000000000007</v>
      </c>
      <c r="P85" s="10">
        <v>0</v>
      </c>
      <c r="Q85" s="3">
        <v>73</v>
      </c>
      <c r="R85" s="3">
        <v>87.6</v>
      </c>
      <c r="S85" s="3">
        <f t="shared" si="0"/>
        <v>12.400000000000006</v>
      </c>
      <c r="T85" s="3">
        <v>7069.3374528138957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f t="shared" si="1"/>
        <v>0</v>
      </c>
      <c r="AB85" s="3">
        <v>0</v>
      </c>
      <c r="AC85" s="3">
        <v>0</v>
      </c>
      <c r="AD85" s="3">
        <v>0</v>
      </c>
      <c r="AE85" s="3">
        <v>1</v>
      </c>
      <c r="AF85" s="3">
        <f t="shared" si="2"/>
        <v>1</v>
      </c>
      <c r="AG85" s="3">
        <v>0</v>
      </c>
      <c r="AH85" s="3">
        <v>3</v>
      </c>
      <c r="AI85" s="3">
        <v>0</v>
      </c>
      <c r="AJ85" s="3">
        <v>0</v>
      </c>
      <c r="AK85" s="3">
        <v>0</v>
      </c>
      <c r="AL85" s="3">
        <f t="shared" si="3"/>
        <v>3</v>
      </c>
      <c r="AM85" s="3">
        <v>409</v>
      </c>
      <c r="AN85" s="3">
        <v>104</v>
      </c>
      <c r="AO85" s="3">
        <v>0</v>
      </c>
      <c r="AP85" s="3">
        <v>0</v>
      </c>
      <c r="AQ85" s="3">
        <f t="shared" si="4"/>
        <v>517</v>
      </c>
      <c r="AR85" s="16">
        <v>7</v>
      </c>
      <c r="AS85" s="3">
        <v>1</v>
      </c>
      <c r="AT85" s="3">
        <v>7</v>
      </c>
      <c r="AU85" s="3">
        <v>0</v>
      </c>
      <c r="AV85" s="3">
        <v>0</v>
      </c>
      <c r="AW85" s="3">
        <v>0</v>
      </c>
      <c r="AX85" s="3">
        <f t="shared" si="5"/>
        <v>8</v>
      </c>
      <c r="AY85" s="3">
        <f t="shared" si="6"/>
        <v>8</v>
      </c>
      <c r="AZ85" s="7">
        <f t="shared" si="7"/>
        <v>1.2</v>
      </c>
      <c r="BA85" s="7">
        <v>0.1</v>
      </c>
      <c r="BB85" s="7">
        <v>0.3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0.1</v>
      </c>
      <c r="BI85" s="7">
        <v>0</v>
      </c>
      <c r="BJ85" s="7">
        <v>0.1</v>
      </c>
      <c r="BK85" s="7">
        <v>0.1</v>
      </c>
      <c r="BL85" s="7">
        <v>0</v>
      </c>
      <c r="BM85" s="7">
        <v>0</v>
      </c>
      <c r="BN85" s="7">
        <v>0.1</v>
      </c>
      <c r="BO85" s="7">
        <v>0</v>
      </c>
      <c r="BP85" s="7">
        <v>0</v>
      </c>
      <c r="BQ85" s="7">
        <v>0.1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0.1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0.1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0.1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</row>
    <row r="86" spans="1:109" ht="14.25" customHeight="1" x14ac:dyDescent="0.3">
      <c r="A86" s="3">
        <v>5001</v>
      </c>
      <c r="B86" s="8" t="s">
        <v>199</v>
      </c>
      <c r="C86" s="3" t="s">
        <v>200</v>
      </c>
      <c r="D86" s="9">
        <v>44453</v>
      </c>
      <c r="E86" s="3">
        <v>355</v>
      </c>
      <c r="F86" s="3" t="s">
        <v>107</v>
      </c>
      <c r="G86" s="8">
        <v>0.93332400000000004</v>
      </c>
      <c r="H86" s="3">
        <v>0</v>
      </c>
      <c r="I86" s="3">
        <v>85</v>
      </c>
      <c r="J86" s="3">
        <v>260</v>
      </c>
      <c r="K86" s="3">
        <v>8.4</v>
      </c>
      <c r="L86" s="8">
        <v>183.6173</v>
      </c>
      <c r="M86" s="8">
        <v>52.319600000000001</v>
      </c>
      <c r="N86" s="10">
        <v>0</v>
      </c>
      <c r="O86" s="10">
        <v>1.1000000000000001</v>
      </c>
      <c r="P86" s="10">
        <v>0</v>
      </c>
      <c r="Q86" s="3">
        <v>69</v>
      </c>
      <c r="R86" s="3">
        <v>87.6</v>
      </c>
      <c r="S86" s="3">
        <f t="shared" si="0"/>
        <v>12.400000000000006</v>
      </c>
      <c r="T86" s="3">
        <v>50209.939099321222</v>
      </c>
      <c r="U86" s="3">
        <v>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f t="shared" si="1"/>
        <v>5</v>
      </c>
      <c r="AB86" s="3">
        <v>0</v>
      </c>
      <c r="AC86" s="3">
        <v>0</v>
      </c>
      <c r="AD86" s="3">
        <v>0</v>
      </c>
      <c r="AE86" s="3">
        <v>0</v>
      </c>
      <c r="AF86" s="3">
        <f t="shared" si="2"/>
        <v>0</v>
      </c>
      <c r="AG86" s="3">
        <v>4</v>
      </c>
      <c r="AH86" s="3">
        <v>0</v>
      </c>
      <c r="AI86" s="3">
        <v>1</v>
      </c>
      <c r="AJ86" s="3">
        <v>1</v>
      </c>
      <c r="AK86" s="3">
        <v>0</v>
      </c>
      <c r="AL86" s="3">
        <f t="shared" si="3"/>
        <v>6</v>
      </c>
      <c r="AM86" s="3">
        <v>224</v>
      </c>
      <c r="AN86" s="3">
        <v>760</v>
      </c>
      <c r="AO86" s="3">
        <v>0</v>
      </c>
      <c r="AP86" s="3">
        <v>0</v>
      </c>
      <c r="AQ86" s="3">
        <f t="shared" si="4"/>
        <v>995</v>
      </c>
      <c r="AR86" s="16">
        <v>8</v>
      </c>
      <c r="AS86" s="3">
        <v>3</v>
      </c>
      <c r="AT86" s="3">
        <v>6</v>
      </c>
      <c r="AU86" s="3">
        <v>0</v>
      </c>
      <c r="AV86" s="3">
        <v>0</v>
      </c>
      <c r="AW86" s="3">
        <v>0</v>
      </c>
      <c r="AX86" s="3">
        <f t="shared" si="5"/>
        <v>9</v>
      </c>
      <c r="AY86" s="3">
        <f t="shared" si="6"/>
        <v>14</v>
      </c>
      <c r="AZ86" s="7">
        <f t="shared" si="7"/>
        <v>0.99999999999999989</v>
      </c>
      <c r="BA86" s="7">
        <v>0</v>
      </c>
      <c r="BB86" s="7">
        <v>0.3</v>
      </c>
      <c r="BC86" s="7">
        <v>0.1</v>
      </c>
      <c r="BD86" s="7">
        <v>0.1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0.1</v>
      </c>
      <c r="BO86" s="7">
        <v>0</v>
      </c>
      <c r="BP86" s="7">
        <v>0</v>
      </c>
      <c r="BQ86" s="7">
        <v>0.1</v>
      </c>
      <c r="BR86" s="7">
        <v>0</v>
      </c>
      <c r="BS86" s="7">
        <v>0.1</v>
      </c>
      <c r="BT86" s="7">
        <v>0</v>
      </c>
      <c r="BU86" s="7">
        <v>0</v>
      </c>
      <c r="BV86" s="7">
        <v>0</v>
      </c>
      <c r="BW86" s="7">
        <v>0</v>
      </c>
      <c r="BX86" s="7">
        <v>0.1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0.1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</row>
    <row r="87" spans="1:109" ht="14.25" customHeight="1" x14ac:dyDescent="0.3">
      <c r="A87" s="3">
        <v>5002</v>
      </c>
      <c r="B87" s="8" t="s">
        <v>199</v>
      </c>
      <c r="C87" s="3" t="s">
        <v>201</v>
      </c>
      <c r="D87" s="9">
        <v>44413</v>
      </c>
      <c r="E87" s="3" t="s">
        <v>106</v>
      </c>
      <c r="F87" s="3" t="s">
        <v>107</v>
      </c>
      <c r="G87" s="8">
        <v>0.66769199999999995</v>
      </c>
      <c r="H87" s="3">
        <v>0</v>
      </c>
      <c r="I87" s="3">
        <v>85</v>
      </c>
      <c r="J87" s="3">
        <v>200</v>
      </c>
      <c r="K87" s="3">
        <v>62</v>
      </c>
      <c r="L87" s="8">
        <v>0</v>
      </c>
      <c r="M87" s="8">
        <v>0</v>
      </c>
      <c r="N87" s="10">
        <v>0.1</v>
      </c>
      <c r="O87" s="10">
        <v>2.4500000000000002</v>
      </c>
      <c r="P87" s="10">
        <v>0</v>
      </c>
      <c r="Q87" s="3">
        <v>74</v>
      </c>
      <c r="R87" s="3">
        <v>87.6</v>
      </c>
      <c r="S87" s="3">
        <f t="shared" si="0"/>
        <v>12.400000000000006</v>
      </c>
      <c r="T87" s="3">
        <v>80137.198394370716</v>
      </c>
      <c r="U87" s="3">
        <v>7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1"/>
        <v>7</v>
      </c>
      <c r="AB87" s="3">
        <v>0</v>
      </c>
      <c r="AC87" s="3">
        <v>0</v>
      </c>
      <c r="AD87" s="3">
        <v>0</v>
      </c>
      <c r="AE87" s="3">
        <v>0</v>
      </c>
      <c r="AF87" s="3">
        <f t="shared" si="2"/>
        <v>0</v>
      </c>
      <c r="AG87" s="3">
        <v>17</v>
      </c>
      <c r="AH87" s="3">
        <v>0</v>
      </c>
      <c r="AI87" s="3">
        <v>2</v>
      </c>
      <c r="AJ87" s="3">
        <v>0</v>
      </c>
      <c r="AK87" s="3">
        <v>0</v>
      </c>
      <c r="AL87" s="3">
        <f t="shared" si="3"/>
        <v>19</v>
      </c>
      <c r="AM87" s="3">
        <v>661</v>
      </c>
      <c r="AN87" s="3">
        <v>552</v>
      </c>
      <c r="AO87" s="3">
        <v>0</v>
      </c>
      <c r="AP87" s="3">
        <v>0</v>
      </c>
      <c r="AQ87" s="3">
        <f t="shared" si="4"/>
        <v>1239</v>
      </c>
      <c r="AR87" s="16">
        <v>9</v>
      </c>
      <c r="AS87" s="3">
        <v>4</v>
      </c>
      <c r="AT87" s="3">
        <v>8</v>
      </c>
      <c r="AU87" s="3">
        <v>1</v>
      </c>
      <c r="AV87" s="3">
        <v>0</v>
      </c>
      <c r="AW87" s="3">
        <v>0</v>
      </c>
      <c r="AX87" s="3">
        <f t="shared" si="5"/>
        <v>13</v>
      </c>
      <c r="AY87" s="3">
        <f t="shared" si="6"/>
        <v>20</v>
      </c>
      <c r="AZ87" s="7">
        <f t="shared" si="7"/>
        <v>0.79999999999999993</v>
      </c>
      <c r="BA87" s="7">
        <v>0</v>
      </c>
      <c r="BB87" s="7">
        <v>0.3</v>
      </c>
      <c r="BC87" s="7">
        <v>0.1</v>
      </c>
      <c r="BD87" s="7">
        <v>0.1</v>
      </c>
      <c r="BE87" s="7">
        <v>0</v>
      </c>
      <c r="BF87" s="7">
        <v>0</v>
      </c>
      <c r="BG87" s="7">
        <v>0</v>
      </c>
      <c r="BH87" s="7">
        <v>0</v>
      </c>
      <c r="BI87" s="7">
        <v>0.1</v>
      </c>
      <c r="BJ87" s="7">
        <v>0</v>
      </c>
      <c r="BK87" s="7">
        <v>0</v>
      </c>
      <c r="BL87" s="7">
        <v>0</v>
      </c>
      <c r="BM87" s="7">
        <v>0</v>
      </c>
      <c r="BN87" s="7">
        <v>0.1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0.1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</row>
    <row r="88" spans="1:109" ht="14.25" customHeight="1" x14ac:dyDescent="0.3">
      <c r="A88" s="3">
        <v>5003</v>
      </c>
      <c r="B88" s="8" t="s">
        <v>199</v>
      </c>
      <c r="C88" s="3" t="s">
        <v>202</v>
      </c>
      <c r="D88" s="9">
        <v>44413</v>
      </c>
      <c r="E88" s="3" t="s">
        <v>106</v>
      </c>
      <c r="F88" s="3" t="s">
        <v>107</v>
      </c>
      <c r="G88" s="8">
        <v>0.76195000000000002</v>
      </c>
      <c r="H88" s="3">
        <v>0</v>
      </c>
      <c r="I88" s="3">
        <v>85</v>
      </c>
      <c r="J88" s="3">
        <v>300</v>
      </c>
      <c r="K88" s="3">
        <v>27.54</v>
      </c>
      <c r="L88" s="8">
        <v>494.88029999999998</v>
      </c>
      <c r="M88" s="8">
        <v>0</v>
      </c>
      <c r="N88" s="10">
        <v>48.5</v>
      </c>
      <c r="O88" s="10">
        <v>8.5500000000000007</v>
      </c>
      <c r="P88" s="10">
        <v>0</v>
      </c>
      <c r="Q88" s="3">
        <v>62</v>
      </c>
      <c r="R88" s="3">
        <v>87.6</v>
      </c>
      <c r="S88" s="3">
        <f t="shared" si="0"/>
        <v>12.400000000000006</v>
      </c>
      <c r="T88" s="3">
        <v>220886.18843400665</v>
      </c>
      <c r="U88" s="3">
        <v>3</v>
      </c>
      <c r="V88" s="3">
        <v>1</v>
      </c>
      <c r="W88" s="3">
        <v>0</v>
      </c>
      <c r="X88" s="3">
        <v>0</v>
      </c>
      <c r="Y88" s="3">
        <v>0</v>
      </c>
      <c r="Z88" s="3">
        <v>0</v>
      </c>
      <c r="AA88" s="3">
        <f t="shared" si="1"/>
        <v>4</v>
      </c>
      <c r="AB88" s="3">
        <v>0</v>
      </c>
      <c r="AC88" s="3">
        <v>0</v>
      </c>
      <c r="AD88" s="3">
        <v>0</v>
      </c>
      <c r="AE88" s="3">
        <v>0</v>
      </c>
      <c r="AF88" s="3">
        <f t="shared" si="2"/>
        <v>0</v>
      </c>
      <c r="AG88" s="3">
        <v>6</v>
      </c>
      <c r="AH88" s="3">
        <v>0</v>
      </c>
      <c r="AI88" s="3">
        <v>3</v>
      </c>
      <c r="AJ88" s="3">
        <v>0</v>
      </c>
      <c r="AK88" s="3">
        <v>0</v>
      </c>
      <c r="AL88" s="3">
        <f t="shared" si="3"/>
        <v>9</v>
      </c>
      <c r="AM88" s="3">
        <v>428</v>
      </c>
      <c r="AN88" s="3">
        <v>889</v>
      </c>
      <c r="AO88" s="3">
        <v>0</v>
      </c>
      <c r="AP88" s="3">
        <v>0</v>
      </c>
      <c r="AQ88" s="3">
        <f t="shared" si="4"/>
        <v>1330</v>
      </c>
      <c r="AR88" s="16">
        <v>19</v>
      </c>
      <c r="AS88" s="3">
        <v>5</v>
      </c>
      <c r="AT88" s="3">
        <v>7</v>
      </c>
      <c r="AU88" s="3">
        <v>0</v>
      </c>
      <c r="AV88" s="3">
        <v>0</v>
      </c>
      <c r="AW88" s="3">
        <v>0</v>
      </c>
      <c r="AX88" s="3">
        <f t="shared" si="5"/>
        <v>12</v>
      </c>
      <c r="AY88" s="3">
        <f t="shared" si="6"/>
        <v>16</v>
      </c>
      <c r="AZ88" s="7">
        <f t="shared" si="7"/>
        <v>1.6000000000000005</v>
      </c>
      <c r="BA88" s="7">
        <v>0</v>
      </c>
      <c r="BB88" s="7">
        <v>1</v>
      </c>
      <c r="BC88" s="7">
        <v>0.1</v>
      </c>
      <c r="BD88" s="7">
        <v>0.1</v>
      </c>
      <c r="BE88" s="7">
        <v>0.1</v>
      </c>
      <c r="BF88" s="7">
        <v>0.1</v>
      </c>
      <c r="BG88" s="7">
        <v>0.1</v>
      </c>
      <c r="BH88" s="7">
        <v>0.1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</row>
    <row r="89" spans="1:109" ht="14.25" customHeight="1" x14ac:dyDescent="0.3">
      <c r="A89" s="3">
        <v>5006</v>
      </c>
      <c r="B89" s="8" t="s">
        <v>199</v>
      </c>
      <c r="C89" s="3" t="s">
        <v>203</v>
      </c>
      <c r="D89" s="9">
        <v>44447</v>
      </c>
      <c r="E89" s="3">
        <v>342</v>
      </c>
      <c r="F89" s="3" t="s">
        <v>107</v>
      </c>
      <c r="G89" s="8">
        <v>0.77721499999999999</v>
      </c>
      <c r="H89" s="3">
        <v>0</v>
      </c>
      <c r="I89" s="3">
        <v>85</v>
      </c>
      <c r="J89" s="3">
        <v>225</v>
      </c>
      <c r="K89" s="3">
        <v>33.65</v>
      </c>
      <c r="L89" s="8">
        <v>403.99590000000001</v>
      </c>
      <c r="M89" s="8">
        <v>0</v>
      </c>
      <c r="N89" s="10">
        <v>39.5</v>
      </c>
      <c r="O89" s="10">
        <v>2.2999999999999998</v>
      </c>
      <c r="P89" s="10">
        <v>0</v>
      </c>
      <c r="Q89" s="3">
        <v>70</v>
      </c>
      <c r="R89" s="3">
        <v>87.6</v>
      </c>
      <c r="S89" s="3">
        <f t="shared" si="0"/>
        <v>12.400000000000006</v>
      </c>
      <c r="T89" s="3">
        <v>41634.145137257947</v>
      </c>
      <c r="U89" s="3">
        <v>10</v>
      </c>
      <c r="V89" s="3">
        <v>2</v>
      </c>
      <c r="W89" s="3">
        <v>0</v>
      </c>
      <c r="X89" s="3">
        <v>0</v>
      </c>
      <c r="Y89" s="3">
        <v>0</v>
      </c>
      <c r="Z89" s="3">
        <v>0</v>
      </c>
      <c r="AA89" s="3">
        <f t="shared" si="1"/>
        <v>12</v>
      </c>
      <c r="AB89" s="3">
        <v>0</v>
      </c>
      <c r="AC89" s="3">
        <v>0</v>
      </c>
      <c r="AD89" s="3">
        <v>0</v>
      </c>
      <c r="AE89" s="3">
        <v>0</v>
      </c>
      <c r="AF89" s="3">
        <f t="shared" si="2"/>
        <v>0</v>
      </c>
      <c r="AG89" s="3">
        <v>19</v>
      </c>
      <c r="AH89" s="3">
        <v>1</v>
      </c>
      <c r="AI89" s="3">
        <v>1</v>
      </c>
      <c r="AJ89" s="3">
        <v>0</v>
      </c>
      <c r="AK89" s="3">
        <v>0</v>
      </c>
      <c r="AL89" s="3">
        <f t="shared" si="3"/>
        <v>21</v>
      </c>
      <c r="AM89" s="3">
        <v>382</v>
      </c>
      <c r="AN89" s="3">
        <v>390</v>
      </c>
      <c r="AO89" s="3">
        <v>3</v>
      </c>
      <c r="AP89" s="3">
        <v>0</v>
      </c>
      <c r="AQ89" s="3">
        <f t="shared" si="4"/>
        <v>808</v>
      </c>
      <c r="AR89" s="16">
        <v>5</v>
      </c>
      <c r="AS89" s="3">
        <v>3</v>
      </c>
      <c r="AT89" s="3">
        <v>5</v>
      </c>
      <c r="AU89" s="3">
        <v>0</v>
      </c>
      <c r="AV89" s="3">
        <v>0</v>
      </c>
      <c r="AW89" s="3">
        <v>0</v>
      </c>
      <c r="AX89" s="3">
        <f t="shared" si="5"/>
        <v>8</v>
      </c>
      <c r="AY89" s="3">
        <f t="shared" si="6"/>
        <v>20</v>
      </c>
      <c r="AZ89" s="7">
        <f t="shared" si="7"/>
        <v>3.1999999999999997</v>
      </c>
      <c r="BA89" s="7">
        <v>0.1</v>
      </c>
      <c r="BB89" s="7">
        <v>0.1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0.1</v>
      </c>
      <c r="BJ89" s="7">
        <v>0</v>
      </c>
      <c r="BK89" s="7">
        <v>0</v>
      </c>
      <c r="BL89" s="7">
        <v>0.1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1.5</v>
      </c>
      <c r="BU89" s="7">
        <v>0</v>
      </c>
      <c r="BV89" s="7">
        <v>0.3</v>
      </c>
      <c r="BW89" s="7">
        <v>0</v>
      </c>
      <c r="BX89" s="7">
        <v>0</v>
      </c>
      <c r="BY89" s="7">
        <v>0</v>
      </c>
      <c r="BZ89" s="7">
        <v>1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</row>
    <row r="90" spans="1:109" ht="14.25" customHeight="1" x14ac:dyDescent="0.3">
      <c r="A90" s="3">
        <v>5007</v>
      </c>
      <c r="B90" s="8" t="s">
        <v>199</v>
      </c>
      <c r="C90" s="3" t="s">
        <v>204</v>
      </c>
      <c r="D90" s="9">
        <v>44447</v>
      </c>
      <c r="E90" s="3">
        <v>342</v>
      </c>
      <c r="F90" s="3" t="s">
        <v>107</v>
      </c>
      <c r="G90" s="8">
        <v>0.85070500000000004</v>
      </c>
      <c r="H90" s="3">
        <v>0</v>
      </c>
      <c r="I90" s="3">
        <v>85</v>
      </c>
      <c r="J90" s="12">
        <v>230</v>
      </c>
      <c r="K90" s="3">
        <v>11.39</v>
      </c>
      <c r="L90" s="8">
        <v>0</v>
      </c>
      <c r="M90" s="8">
        <v>0</v>
      </c>
      <c r="N90" s="10">
        <v>0</v>
      </c>
      <c r="O90" s="10">
        <v>8.85</v>
      </c>
      <c r="P90" s="10">
        <v>0</v>
      </c>
      <c r="Q90" s="3">
        <v>64</v>
      </c>
      <c r="R90" s="3">
        <v>87.6</v>
      </c>
      <c r="S90" s="3">
        <f t="shared" si="0"/>
        <v>12.400000000000006</v>
      </c>
      <c r="T90" s="3">
        <v>26943.610212118936</v>
      </c>
      <c r="U90" s="3">
        <v>2</v>
      </c>
      <c r="V90" s="3">
        <v>1</v>
      </c>
      <c r="W90" s="3">
        <v>0</v>
      </c>
      <c r="X90" s="3">
        <v>0</v>
      </c>
      <c r="Y90" s="3">
        <v>0</v>
      </c>
      <c r="Z90" s="3">
        <v>0</v>
      </c>
      <c r="AA90" s="3">
        <f t="shared" si="1"/>
        <v>3</v>
      </c>
      <c r="AB90" s="3">
        <v>0</v>
      </c>
      <c r="AC90" s="3">
        <v>1</v>
      </c>
      <c r="AD90" s="3">
        <v>0</v>
      </c>
      <c r="AE90" s="3">
        <v>2</v>
      </c>
      <c r="AF90" s="3">
        <f t="shared" si="2"/>
        <v>3</v>
      </c>
      <c r="AG90" s="3">
        <v>15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"/>
        <v>15</v>
      </c>
      <c r="AM90" s="3">
        <v>219</v>
      </c>
      <c r="AN90" s="3">
        <v>280</v>
      </c>
      <c r="AO90" s="3">
        <v>0</v>
      </c>
      <c r="AP90" s="3">
        <v>45</v>
      </c>
      <c r="AQ90" s="3">
        <f t="shared" si="4"/>
        <v>565</v>
      </c>
      <c r="AR90" s="16">
        <v>8</v>
      </c>
      <c r="AS90" s="3">
        <v>3</v>
      </c>
      <c r="AT90" s="3">
        <v>7</v>
      </c>
      <c r="AU90" s="3">
        <v>0</v>
      </c>
      <c r="AV90" s="3">
        <v>0</v>
      </c>
      <c r="AW90" s="3">
        <v>1</v>
      </c>
      <c r="AX90" s="3">
        <f t="shared" si="5"/>
        <v>11</v>
      </c>
      <c r="AY90" s="3">
        <f t="shared" si="6"/>
        <v>14</v>
      </c>
      <c r="AZ90" s="7">
        <f t="shared" si="7"/>
        <v>4.6000000000000005</v>
      </c>
      <c r="BA90" s="7">
        <v>0</v>
      </c>
      <c r="BB90" s="7">
        <v>0</v>
      </c>
      <c r="BC90" s="7">
        <v>0.3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0.1</v>
      </c>
      <c r="BK90" s="7">
        <v>0.5</v>
      </c>
      <c r="BL90" s="7">
        <v>0.1</v>
      </c>
      <c r="BM90" s="7">
        <v>2</v>
      </c>
      <c r="BN90" s="7">
        <v>0</v>
      </c>
      <c r="BO90" s="7">
        <v>0</v>
      </c>
      <c r="BP90" s="7">
        <v>0</v>
      </c>
      <c r="BQ90" s="7">
        <v>0.2</v>
      </c>
      <c r="BR90" s="7">
        <v>0</v>
      </c>
      <c r="BS90" s="7">
        <v>0</v>
      </c>
      <c r="BT90" s="7">
        <v>0.4</v>
      </c>
      <c r="BU90" s="7">
        <v>0</v>
      </c>
      <c r="BV90" s="7">
        <v>0</v>
      </c>
      <c r="BW90" s="7">
        <v>0</v>
      </c>
      <c r="BX90" s="7">
        <v>0.1</v>
      </c>
      <c r="BY90" s="7">
        <v>0.2</v>
      </c>
      <c r="BZ90" s="7">
        <v>0.2</v>
      </c>
      <c r="CA90" s="7">
        <v>0</v>
      </c>
      <c r="CB90" s="7">
        <v>0</v>
      </c>
      <c r="CC90" s="7">
        <v>0</v>
      </c>
      <c r="CD90" s="7">
        <v>0</v>
      </c>
      <c r="CE90" s="7">
        <v>0.5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</row>
    <row r="91" spans="1:109" ht="14.25" customHeight="1" x14ac:dyDescent="0.3">
      <c r="A91" s="12">
        <v>5008</v>
      </c>
      <c r="B91" s="8" t="s">
        <v>199</v>
      </c>
      <c r="C91" s="3" t="s">
        <v>205</v>
      </c>
      <c r="D91" s="9">
        <v>44488</v>
      </c>
      <c r="E91" s="3">
        <v>365</v>
      </c>
      <c r="F91" s="3" t="s">
        <v>107</v>
      </c>
      <c r="G91" s="8">
        <v>0.94630400000000003</v>
      </c>
      <c r="H91" s="3">
        <v>0</v>
      </c>
      <c r="I91" s="3">
        <v>85</v>
      </c>
      <c r="J91" s="3">
        <v>270</v>
      </c>
      <c r="K91" s="3">
        <v>6.99</v>
      </c>
      <c r="L91" s="8">
        <v>34.742550000000001</v>
      </c>
      <c r="M91" s="8">
        <v>0</v>
      </c>
      <c r="N91" s="10">
        <v>1.75</v>
      </c>
      <c r="O91" s="10">
        <v>2.25</v>
      </c>
      <c r="P91" s="10">
        <v>0</v>
      </c>
      <c r="Q91" s="3">
        <v>74</v>
      </c>
      <c r="R91" s="3">
        <v>87.6</v>
      </c>
      <c r="S91" s="3">
        <f t="shared" si="0"/>
        <v>12.400000000000006</v>
      </c>
      <c r="T91" s="3">
        <v>45560.48407376957</v>
      </c>
      <c r="U91" s="3">
        <v>0</v>
      </c>
      <c r="V91" s="3">
        <v>5</v>
      </c>
      <c r="W91" s="3">
        <v>0</v>
      </c>
      <c r="X91" s="3">
        <v>0</v>
      </c>
      <c r="Y91" s="3">
        <v>0</v>
      </c>
      <c r="Z91" s="3">
        <v>0</v>
      </c>
      <c r="AA91" s="3">
        <f t="shared" si="1"/>
        <v>5</v>
      </c>
      <c r="AB91" s="3">
        <v>0</v>
      </c>
      <c r="AC91" s="3">
        <v>0</v>
      </c>
      <c r="AD91" s="3">
        <v>1</v>
      </c>
      <c r="AE91" s="3">
        <v>1</v>
      </c>
      <c r="AF91" s="3">
        <f t="shared" si="2"/>
        <v>2</v>
      </c>
      <c r="AG91" s="3">
        <v>5</v>
      </c>
      <c r="AH91" s="3">
        <v>0</v>
      </c>
      <c r="AI91" s="3">
        <v>2</v>
      </c>
      <c r="AJ91" s="3">
        <v>0</v>
      </c>
      <c r="AK91" s="3">
        <v>0</v>
      </c>
      <c r="AL91" s="3">
        <f t="shared" si="3"/>
        <v>7</v>
      </c>
      <c r="AM91" s="3">
        <v>94</v>
      </c>
      <c r="AN91" s="3">
        <v>438</v>
      </c>
      <c r="AO91" s="3">
        <v>0</v>
      </c>
      <c r="AP91" s="3">
        <v>0</v>
      </c>
      <c r="AQ91" s="3">
        <f t="shared" si="4"/>
        <v>546</v>
      </c>
      <c r="AR91" s="16">
        <v>12</v>
      </c>
      <c r="AS91" s="3">
        <v>12</v>
      </c>
      <c r="AT91" s="3">
        <v>1</v>
      </c>
      <c r="AU91" s="3">
        <v>1</v>
      </c>
      <c r="AV91" s="3">
        <v>0</v>
      </c>
      <c r="AW91" s="3">
        <v>0</v>
      </c>
      <c r="AX91" s="3">
        <f t="shared" si="5"/>
        <v>14</v>
      </c>
      <c r="AY91" s="3">
        <f t="shared" si="6"/>
        <v>19</v>
      </c>
      <c r="AZ91" s="7">
        <f t="shared" si="7"/>
        <v>1.5000000000000002</v>
      </c>
      <c r="BA91" s="7">
        <v>0</v>
      </c>
      <c r="BB91" s="7">
        <v>0.3</v>
      </c>
      <c r="BC91" s="7">
        <v>0.1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0.1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0.7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0.1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0.1</v>
      </c>
      <c r="CN91" s="7">
        <v>0.1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</row>
    <row r="92" spans="1:109" ht="14.25" customHeight="1" x14ac:dyDescent="0.3">
      <c r="A92" s="12">
        <v>5009</v>
      </c>
      <c r="B92" s="8" t="s">
        <v>199</v>
      </c>
      <c r="C92" s="3" t="s">
        <v>206</v>
      </c>
      <c r="D92" s="9">
        <v>44488</v>
      </c>
      <c r="E92" s="3">
        <v>353</v>
      </c>
      <c r="F92" s="3" t="s">
        <v>107</v>
      </c>
      <c r="G92" s="8">
        <v>0.97086399999999995</v>
      </c>
      <c r="H92" s="3">
        <v>0</v>
      </c>
      <c r="I92" s="3">
        <v>85</v>
      </c>
      <c r="J92" s="3">
        <v>227</v>
      </c>
      <c r="K92" s="3">
        <v>6.29</v>
      </c>
      <c r="L92" s="8">
        <v>221.5652</v>
      </c>
      <c r="M92" s="8">
        <v>317.44069999999999</v>
      </c>
      <c r="N92" s="10">
        <v>40.200000000000003</v>
      </c>
      <c r="O92" s="10">
        <v>3.3</v>
      </c>
      <c r="P92" s="10">
        <v>0</v>
      </c>
      <c r="Q92" s="3">
        <v>84</v>
      </c>
      <c r="R92" s="3">
        <v>87.6</v>
      </c>
      <c r="S92" s="3">
        <f t="shared" si="0"/>
        <v>12.400000000000006</v>
      </c>
      <c r="T92" s="3">
        <v>94960.559856903521</v>
      </c>
      <c r="U92" s="3">
        <v>2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1"/>
        <v>2</v>
      </c>
      <c r="AB92" s="3">
        <v>0</v>
      </c>
      <c r="AC92" s="3">
        <v>0</v>
      </c>
      <c r="AD92" s="3">
        <v>0</v>
      </c>
      <c r="AE92" s="3">
        <v>1</v>
      </c>
      <c r="AF92" s="3">
        <f t="shared" si="2"/>
        <v>1</v>
      </c>
      <c r="AG92" s="3">
        <v>10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"/>
        <v>10</v>
      </c>
      <c r="AM92" s="3">
        <v>177</v>
      </c>
      <c r="AN92" s="3">
        <v>830</v>
      </c>
      <c r="AO92" s="3">
        <v>28</v>
      </c>
      <c r="AP92" s="3">
        <v>0</v>
      </c>
      <c r="AQ92" s="3">
        <f t="shared" si="4"/>
        <v>1048</v>
      </c>
      <c r="AR92" s="16">
        <v>7</v>
      </c>
      <c r="AS92" s="3">
        <v>13</v>
      </c>
      <c r="AT92" s="3">
        <v>2</v>
      </c>
      <c r="AU92" s="3">
        <v>0</v>
      </c>
      <c r="AV92" s="3">
        <v>1</v>
      </c>
      <c r="AW92" s="3">
        <v>0</v>
      </c>
      <c r="AX92" s="3">
        <f t="shared" si="5"/>
        <v>16</v>
      </c>
      <c r="AY92" s="3">
        <f t="shared" si="6"/>
        <v>18</v>
      </c>
      <c r="AZ92" s="7">
        <f t="shared" si="7"/>
        <v>1.2</v>
      </c>
      <c r="BA92" s="7">
        <v>0</v>
      </c>
      <c r="BB92" s="7">
        <v>0.2</v>
      </c>
      <c r="BC92" s="7">
        <v>0.2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0.3</v>
      </c>
      <c r="BM92" s="7">
        <v>0</v>
      </c>
      <c r="BN92" s="7">
        <v>0.1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0.1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0.1</v>
      </c>
      <c r="CF92" s="7">
        <v>0</v>
      </c>
      <c r="CG92" s="7">
        <v>0</v>
      </c>
      <c r="CH92" s="7">
        <v>0</v>
      </c>
      <c r="CI92" s="7">
        <v>0</v>
      </c>
      <c r="CJ92" s="7">
        <v>0.1</v>
      </c>
      <c r="CK92" s="7">
        <v>0</v>
      </c>
      <c r="CL92" s="7">
        <v>0</v>
      </c>
      <c r="CM92" s="7">
        <v>0.1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</row>
    <row r="93" spans="1:109" ht="14.25" customHeight="1" x14ac:dyDescent="0.3">
      <c r="A93" s="3">
        <v>5011</v>
      </c>
      <c r="B93" s="8" t="s">
        <v>199</v>
      </c>
      <c r="C93" s="3" t="s">
        <v>207</v>
      </c>
      <c r="D93" s="9">
        <v>44447</v>
      </c>
      <c r="E93" s="3">
        <v>362</v>
      </c>
      <c r="F93" s="3" t="s">
        <v>107</v>
      </c>
      <c r="G93" s="8">
        <v>1.1146929999999999</v>
      </c>
      <c r="H93" s="3">
        <v>0</v>
      </c>
      <c r="I93" s="3">
        <v>85</v>
      </c>
      <c r="J93" s="3">
        <v>240</v>
      </c>
      <c r="K93" s="3">
        <v>29.81</v>
      </c>
      <c r="L93" s="8">
        <v>46.383850000000002</v>
      </c>
      <c r="M93" s="8">
        <v>862.09320000000002</v>
      </c>
      <c r="N93" s="10">
        <v>34.5</v>
      </c>
      <c r="O93" s="10">
        <v>0.75</v>
      </c>
      <c r="P93" s="10">
        <v>0</v>
      </c>
      <c r="Q93" s="3">
        <v>72</v>
      </c>
      <c r="R93" s="3">
        <v>87.6</v>
      </c>
      <c r="S93" s="3">
        <f t="shared" si="0"/>
        <v>12.400000000000006</v>
      </c>
      <c r="T93" s="3">
        <v>82460.162688269731</v>
      </c>
      <c r="U93" s="3">
        <v>8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f t="shared" si="1"/>
        <v>8</v>
      </c>
      <c r="AB93" s="3">
        <v>1</v>
      </c>
      <c r="AC93" s="3">
        <v>0</v>
      </c>
      <c r="AD93" s="3">
        <v>0</v>
      </c>
      <c r="AE93" s="3">
        <v>0</v>
      </c>
      <c r="AF93" s="3">
        <f t="shared" si="2"/>
        <v>1</v>
      </c>
      <c r="AG93" s="3">
        <v>26</v>
      </c>
      <c r="AH93" s="3">
        <v>0</v>
      </c>
      <c r="AI93" s="3">
        <v>1</v>
      </c>
      <c r="AJ93" s="3">
        <v>0</v>
      </c>
      <c r="AK93" s="3">
        <v>0</v>
      </c>
      <c r="AL93" s="3">
        <f t="shared" si="3"/>
        <v>27</v>
      </c>
      <c r="AM93" s="3">
        <v>637</v>
      </c>
      <c r="AN93" s="3">
        <v>410</v>
      </c>
      <c r="AO93" s="3">
        <v>0</v>
      </c>
      <c r="AP93" s="3">
        <v>52</v>
      </c>
      <c r="AQ93" s="3">
        <f t="shared" si="4"/>
        <v>1135</v>
      </c>
      <c r="AR93" s="16">
        <v>8</v>
      </c>
      <c r="AS93" s="3">
        <v>4</v>
      </c>
      <c r="AT93" s="3">
        <v>7</v>
      </c>
      <c r="AU93" s="3">
        <v>0</v>
      </c>
      <c r="AV93" s="3">
        <v>0</v>
      </c>
      <c r="AW93" s="3">
        <v>1</v>
      </c>
      <c r="AX93" s="3">
        <f t="shared" si="5"/>
        <v>12</v>
      </c>
      <c r="AY93" s="3">
        <f t="shared" si="6"/>
        <v>20</v>
      </c>
      <c r="AZ93" s="7">
        <f t="shared" si="7"/>
        <v>0.3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0.3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</row>
    <row r="94" spans="1:109" ht="14.25" customHeight="1" x14ac:dyDescent="0.3">
      <c r="A94" s="3">
        <v>5012</v>
      </c>
      <c r="B94" s="8" t="s">
        <v>199</v>
      </c>
      <c r="C94" s="3" t="s">
        <v>208</v>
      </c>
      <c r="D94" s="9">
        <v>44399</v>
      </c>
      <c r="E94" s="3" t="s">
        <v>106</v>
      </c>
      <c r="F94" s="3" t="s">
        <v>107</v>
      </c>
      <c r="G94" s="8">
        <v>0.92458399999999996</v>
      </c>
      <c r="H94" s="3">
        <v>0</v>
      </c>
      <c r="I94" s="3">
        <v>85</v>
      </c>
      <c r="J94" s="3">
        <v>260</v>
      </c>
      <c r="K94" s="3">
        <v>32.880000000000003</v>
      </c>
      <c r="L94" s="8">
        <v>0</v>
      </c>
      <c r="M94" s="8">
        <v>0</v>
      </c>
      <c r="N94" s="10">
        <v>0.2</v>
      </c>
      <c r="O94" s="10">
        <v>6.6</v>
      </c>
      <c r="P94" s="10">
        <v>0</v>
      </c>
      <c r="Q94" s="3">
        <v>94</v>
      </c>
      <c r="R94" s="3">
        <v>87.6</v>
      </c>
      <c r="S94" s="3">
        <f t="shared" si="0"/>
        <v>12.400000000000006</v>
      </c>
      <c r="T94" s="3">
        <v>54209.90911365136</v>
      </c>
      <c r="U94" s="3">
        <v>24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1"/>
        <v>24</v>
      </c>
      <c r="AB94" s="3">
        <v>0</v>
      </c>
      <c r="AC94" s="3">
        <v>0</v>
      </c>
      <c r="AD94" s="3">
        <v>0</v>
      </c>
      <c r="AE94" s="3">
        <v>5</v>
      </c>
      <c r="AF94" s="3">
        <f t="shared" si="2"/>
        <v>5</v>
      </c>
      <c r="AG94" s="3">
        <v>5</v>
      </c>
      <c r="AH94" s="3">
        <v>0</v>
      </c>
      <c r="AI94" s="3">
        <v>0</v>
      </c>
      <c r="AJ94" s="3">
        <v>0</v>
      </c>
      <c r="AK94" s="3">
        <v>0</v>
      </c>
      <c r="AL94" s="3">
        <f t="shared" si="3"/>
        <v>5</v>
      </c>
      <c r="AM94" s="3">
        <v>406</v>
      </c>
      <c r="AN94" s="3">
        <v>0</v>
      </c>
      <c r="AO94" s="3">
        <v>0</v>
      </c>
      <c r="AP94" s="3">
        <v>0</v>
      </c>
      <c r="AQ94" s="3">
        <f t="shared" si="4"/>
        <v>440</v>
      </c>
      <c r="AR94" s="16">
        <v>11</v>
      </c>
      <c r="AS94" s="3">
        <v>0</v>
      </c>
      <c r="AT94" s="3">
        <v>8</v>
      </c>
      <c r="AU94" s="3">
        <v>3</v>
      </c>
      <c r="AV94" s="3">
        <v>0</v>
      </c>
      <c r="AW94" s="3">
        <v>0</v>
      </c>
      <c r="AX94" s="3">
        <f t="shared" si="5"/>
        <v>11</v>
      </c>
      <c r="AY94" s="3">
        <f t="shared" si="6"/>
        <v>35</v>
      </c>
      <c r="AZ94" s="7">
        <f t="shared" si="7"/>
        <v>5.5000000000000009</v>
      </c>
      <c r="BA94" s="7">
        <v>0</v>
      </c>
      <c r="BB94" s="7">
        <v>1.5</v>
      </c>
      <c r="BC94" s="7">
        <v>0</v>
      </c>
      <c r="BD94" s="7">
        <v>0.7</v>
      </c>
      <c r="BE94" s="7">
        <v>0</v>
      </c>
      <c r="BF94" s="7">
        <v>0</v>
      </c>
      <c r="BG94" s="7">
        <v>0</v>
      </c>
      <c r="BH94" s="7">
        <v>0.1</v>
      </c>
      <c r="BI94" s="7">
        <v>0.2</v>
      </c>
      <c r="BJ94" s="7">
        <v>0</v>
      </c>
      <c r="BK94" s="7">
        <v>0</v>
      </c>
      <c r="BL94" s="7">
        <v>0.2</v>
      </c>
      <c r="BM94" s="7">
        <v>0</v>
      </c>
      <c r="BN94" s="7">
        <v>0</v>
      </c>
      <c r="BO94" s="7">
        <v>0</v>
      </c>
      <c r="BP94" s="7">
        <v>0</v>
      </c>
      <c r="BQ94" s="7">
        <v>0.2</v>
      </c>
      <c r="BR94" s="7">
        <v>0</v>
      </c>
      <c r="BS94" s="7">
        <v>0</v>
      </c>
      <c r="BT94" s="7">
        <v>0</v>
      </c>
      <c r="BU94" s="7">
        <v>0.1</v>
      </c>
      <c r="BV94" s="7">
        <v>2.5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</row>
    <row r="95" spans="1:109" ht="14.25" customHeight="1" x14ac:dyDescent="0.3">
      <c r="A95" s="3">
        <v>5014</v>
      </c>
      <c r="B95" s="8" t="s">
        <v>199</v>
      </c>
      <c r="C95" s="3" t="s">
        <v>209</v>
      </c>
      <c r="D95" s="9">
        <v>44413</v>
      </c>
      <c r="E95" s="3" t="s">
        <v>106</v>
      </c>
      <c r="F95" s="3" t="s">
        <v>107</v>
      </c>
      <c r="G95" s="8">
        <v>0.64246800000000004</v>
      </c>
      <c r="H95" s="3">
        <v>0</v>
      </c>
      <c r="I95" s="3">
        <v>85</v>
      </c>
      <c r="J95" s="3">
        <v>225</v>
      </c>
      <c r="K95" s="3">
        <v>60.8</v>
      </c>
      <c r="L95" s="8">
        <v>0</v>
      </c>
      <c r="M95" s="8">
        <v>0</v>
      </c>
      <c r="N95" s="10">
        <v>0.6</v>
      </c>
      <c r="O95" s="10">
        <v>0.6</v>
      </c>
      <c r="P95" s="10">
        <v>0</v>
      </c>
      <c r="Q95" s="3">
        <v>75</v>
      </c>
      <c r="R95" s="3">
        <v>87.6</v>
      </c>
      <c r="S95" s="3">
        <f t="shared" si="0"/>
        <v>12.400000000000006</v>
      </c>
      <c r="T95" s="3">
        <v>83479.758730010653</v>
      </c>
      <c r="U95" s="3">
        <v>3</v>
      </c>
      <c r="V95" s="3">
        <v>3</v>
      </c>
      <c r="W95" s="3">
        <v>0</v>
      </c>
      <c r="X95" s="3">
        <v>0</v>
      </c>
      <c r="Y95" s="3">
        <v>0</v>
      </c>
      <c r="Z95" s="3">
        <v>0</v>
      </c>
      <c r="AA95" s="3">
        <f t="shared" si="1"/>
        <v>6</v>
      </c>
      <c r="AB95" s="3">
        <v>0</v>
      </c>
      <c r="AC95" s="3">
        <v>0</v>
      </c>
      <c r="AD95" s="3">
        <v>0</v>
      </c>
      <c r="AE95" s="3">
        <v>0</v>
      </c>
      <c r="AF95" s="3">
        <f t="shared" si="2"/>
        <v>0</v>
      </c>
      <c r="AG95" s="3">
        <v>9</v>
      </c>
      <c r="AH95" s="3">
        <v>0</v>
      </c>
      <c r="AI95" s="3">
        <v>5</v>
      </c>
      <c r="AJ95" s="3">
        <v>0</v>
      </c>
      <c r="AK95" s="3">
        <v>0</v>
      </c>
      <c r="AL95" s="3">
        <f t="shared" si="3"/>
        <v>14</v>
      </c>
      <c r="AM95" s="3">
        <v>529</v>
      </c>
      <c r="AN95" s="3">
        <v>626</v>
      </c>
      <c r="AO95" s="3">
        <v>0</v>
      </c>
      <c r="AP95" s="3">
        <v>0</v>
      </c>
      <c r="AQ95" s="3">
        <f t="shared" si="4"/>
        <v>1175</v>
      </c>
      <c r="AR95" s="16">
        <v>12</v>
      </c>
      <c r="AS95" s="3">
        <v>6</v>
      </c>
      <c r="AT95" s="3">
        <v>10</v>
      </c>
      <c r="AU95" s="3">
        <v>0</v>
      </c>
      <c r="AV95" s="3">
        <v>0</v>
      </c>
      <c r="AW95" s="3">
        <v>0</v>
      </c>
      <c r="AX95" s="3">
        <f t="shared" si="5"/>
        <v>16</v>
      </c>
      <c r="AY95" s="3">
        <f t="shared" si="6"/>
        <v>22</v>
      </c>
      <c r="AZ95" s="7">
        <f t="shared" si="7"/>
        <v>0.7</v>
      </c>
      <c r="BA95" s="7">
        <v>0</v>
      </c>
      <c r="BB95" s="7">
        <v>0.5</v>
      </c>
      <c r="BC95" s="7">
        <v>0.1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0.1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</row>
    <row r="96" spans="1:109" ht="14.25" customHeight="1" x14ac:dyDescent="0.3">
      <c r="A96" s="3">
        <v>5015</v>
      </c>
      <c r="B96" s="8" t="s">
        <v>199</v>
      </c>
      <c r="C96" s="3" t="s">
        <v>210</v>
      </c>
      <c r="D96" s="9">
        <v>44413</v>
      </c>
      <c r="E96" s="3" t="s">
        <v>106</v>
      </c>
      <c r="F96" s="3" t="s">
        <v>107</v>
      </c>
      <c r="G96" s="8">
        <v>1.037677</v>
      </c>
      <c r="H96" s="3">
        <v>0</v>
      </c>
      <c r="I96" s="3">
        <v>85</v>
      </c>
      <c r="J96" s="3">
        <v>308</v>
      </c>
      <c r="K96" s="3">
        <v>27.17</v>
      </c>
      <c r="L96" s="8">
        <v>0</v>
      </c>
      <c r="M96" s="8">
        <v>595.91309999999999</v>
      </c>
      <c r="N96" s="10">
        <v>0.1</v>
      </c>
      <c r="O96" s="10">
        <v>2.4500000000000002</v>
      </c>
      <c r="P96" s="10">
        <v>0</v>
      </c>
      <c r="Q96" s="3">
        <v>69</v>
      </c>
      <c r="R96" s="3">
        <v>87.6</v>
      </c>
      <c r="S96" s="3">
        <f t="shared" si="0"/>
        <v>12.400000000000006</v>
      </c>
      <c r="T96" s="3">
        <v>172317.48802275542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1"/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2"/>
        <v>0</v>
      </c>
      <c r="AG96" s="3">
        <v>8</v>
      </c>
      <c r="AH96" s="3">
        <v>0</v>
      </c>
      <c r="AI96" s="3">
        <v>4</v>
      </c>
      <c r="AJ96" s="3">
        <v>0</v>
      </c>
      <c r="AK96" s="3">
        <v>0</v>
      </c>
      <c r="AL96" s="3">
        <f t="shared" si="3"/>
        <v>12</v>
      </c>
      <c r="AM96" s="3">
        <v>93</v>
      </c>
      <c r="AN96" s="3">
        <v>337</v>
      </c>
      <c r="AO96" s="3">
        <v>0</v>
      </c>
      <c r="AP96" s="3">
        <v>0</v>
      </c>
      <c r="AQ96" s="3">
        <f t="shared" si="4"/>
        <v>442</v>
      </c>
      <c r="AR96" s="16">
        <v>1</v>
      </c>
      <c r="AS96" s="3">
        <v>6</v>
      </c>
      <c r="AT96" s="3">
        <v>1</v>
      </c>
      <c r="AU96" s="3">
        <v>0</v>
      </c>
      <c r="AV96" s="3">
        <v>0</v>
      </c>
      <c r="AW96" s="3">
        <v>0</v>
      </c>
      <c r="AX96" s="3">
        <f t="shared" si="5"/>
        <v>7</v>
      </c>
      <c r="AY96" s="3">
        <f t="shared" si="6"/>
        <v>7</v>
      </c>
      <c r="AZ96" s="7">
        <f t="shared" si="7"/>
        <v>1.0999999999999999</v>
      </c>
      <c r="BA96" s="7">
        <v>0</v>
      </c>
      <c r="BB96" s="7">
        <v>0.3</v>
      </c>
      <c r="BC96" s="7">
        <v>0.2</v>
      </c>
      <c r="BD96" s="7">
        <v>0.1</v>
      </c>
      <c r="BE96" s="7">
        <v>0</v>
      </c>
      <c r="BF96" s="7">
        <v>0</v>
      </c>
      <c r="BG96" s="7">
        <v>0.1</v>
      </c>
      <c r="BH96" s="7">
        <v>0</v>
      </c>
      <c r="BI96" s="7">
        <v>0.1</v>
      </c>
      <c r="BJ96" s="7">
        <v>0</v>
      </c>
      <c r="BK96" s="7">
        <v>0</v>
      </c>
      <c r="BL96" s="7">
        <v>0</v>
      </c>
      <c r="BM96" s="7">
        <v>0</v>
      </c>
      <c r="BN96" s="7">
        <v>0.1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0.1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0.1</v>
      </c>
      <c r="DC96" s="7">
        <v>0</v>
      </c>
      <c r="DD96" s="7">
        <v>0</v>
      </c>
      <c r="DE96" s="7">
        <v>0</v>
      </c>
    </row>
    <row r="97" spans="1:109" ht="14.25" customHeight="1" x14ac:dyDescent="0.3">
      <c r="A97" s="12">
        <v>5016</v>
      </c>
      <c r="B97" s="8" t="s">
        <v>199</v>
      </c>
      <c r="C97" s="3" t="s">
        <v>211</v>
      </c>
      <c r="D97" s="9">
        <v>44488</v>
      </c>
      <c r="E97" s="3">
        <v>333</v>
      </c>
      <c r="F97" s="3" t="s">
        <v>107</v>
      </c>
      <c r="G97" s="8">
        <v>0.76580700000000002</v>
      </c>
      <c r="H97" s="3">
        <v>0</v>
      </c>
      <c r="I97" s="3">
        <v>85</v>
      </c>
      <c r="J97" s="3">
        <v>275</v>
      </c>
      <c r="K97" s="3">
        <v>29.05</v>
      </c>
      <c r="L97" s="8">
        <v>131.63640000000001</v>
      </c>
      <c r="M97" s="8">
        <v>0</v>
      </c>
      <c r="N97" s="10">
        <v>2.5</v>
      </c>
      <c r="O97" s="10">
        <v>2.5</v>
      </c>
      <c r="P97" s="10">
        <v>0</v>
      </c>
      <c r="Q97" s="3">
        <v>70</v>
      </c>
      <c r="R97" s="3">
        <v>87.6</v>
      </c>
      <c r="S97" s="3">
        <f t="shared" si="0"/>
        <v>12.400000000000006</v>
      </c>
      <c r="T97" s="3">
        <v>72802.765499465298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1"/>
        <v>0</v>
      </c>
      <c r="AB97" s="3">
        <v>0</v>
      </c>
      <c r="AC97" s="3">
        <v>0</v>
      </c>
      <c r="AD97" s="3">
        <v>0</v>
      </c>
      <c r="AE97" s="3">
        <v>0</v>
      </c>
      <c r="AF97" s="3">
        <f t="shared" si="2"/>
        <v>0</v>
      </c>
      <c r="AG97" s="3">
        <v>15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"/>
        <v>15</v>
      </c>
      <c r="AM97" s="3">
        <v>239</v>
      </c>
      <c r="AN97" s="3">
        <v>138</v>
      </c>
      <c r="AO97" s="3">
        <v>0</v>
      </c>
      <c r="AP97" s="3">
        <v>0</v>
      </c>
      <c r="AQ97" s="3">
        <f t="shared" si="4"/>
        <v>392</v>
      </c>
      <c r="AR97" s="16">
        <v>7</v>
      </c>
      <c r="AS97" s="3">
        <v>4</v>
      </c>
      <c r="AT97" s="3">
        <v>4</v>
      </c>
      <c r="AU97" s="3">
        <v>2</v>
      </c>
      <c r="AV97" s="3">
        <v>0</v>
      </c>
      <c r="AW97" s="3">
        <v>0</v>
      </c>
      <c r="AX97" s="3">
        <f t="shared" si="5"/>
        <v>10</v>
      </c>
      <c r="AY97" s="3">
        <f t="shared" si="6"/>
        <v>10</v>
      </c>
      <c r="AZ97" s="7">
        <f t="shared" si="7"/>
        <v>3.0000000000000004</v>
      </c>
      <c r="BA97" s="7">
        <v>0</v>
      </c>
      <c r="BB97" s="7">
        <v>1.5</v>
      </c>
      <c r="BC97" s="7">
        <v>0.7</v>
      </c>
      <c r="BD97" s="7">
        <v>0.3</v>
      </c>
      <c r="BE97" s="7">
        <v>0</v>
      </c>
      <c r="BF97" s="7">
        <v>0</v>
      </c>
      <c r="BG97" s="7">
        <v>0</v>
      </c>
      <c r="BH97" s="7">
        <v>0.1</v>
      </c>
      <c r="BI97" s="7">
        <v>0.1</v>
      </c>
      <c r="BJ97" s="7">
        <v>0</v>
      </c>
      <c r="BK97" s="7">
        <v>0</v>
      </c>
      <c r="BL97" s="7">
        <v>0</v>
      </c>
      <c r="BM97" s="7">
        <v>0</v>
      </c>
      <c r="BN97" s="7">
        <v>0.1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0.1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0.1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</row>
    <row r="98" spans="1:109" ht="14.25" customHeight="1" x14ac:dyDescent="0.3">
      <c r="A98" s="3">
        <v>5017</v>
      </c>
      <c r="B98" s="8" t="s">
        <v>199</v>
      </c>
      <c r="C98" s="3" t="s">
        <v>212</v>
      </c>
      <c r="D98" s="9">
        <v>44399</v>
      </c>
      <c r="E98" s="3" t="s">
        <v>106</v>
      </c>
      <c r="F98" s="3" t="s">
        <v>107</v>
      </c>
      <c r="G98" s="8">
        <v>1.032327</v>
      </c>
      <c r="H98" s="3">
        <v>0</v>
      </c>
      <c r="I98" s="3">
        <v>85</v>
      </c>
      <c r="J98" s="3">
        <v>220</v>
      </c>
      <c r="K98" s="3">
        <v>27.17</v>
      </c>
      <c r="L98" s="8">
        <v>13.709</v>
      </c>
      <c r="M98" s="8">
        <v>0</v>
      </c>
      <c r="N98" s="10">
        <v>1.3</v>
      </c>
      <c r="O98" s="10">
        <v>4.75</v>
      </c>
      <c r="P98" s="10">
        <v>0</v>
      </c>
      <c r="Q98" s="3">
        <v>85</v>
      </c>
      <c r="R98" s="3">
        <v>87.6</v>
      </c>
      <c r="S98" s="3">
        <f t="shared" si="0"/>
        <v>12.400000000000006</v>
      </c>
      <c r="T98" s="3">
        <v>50171.250385792257</v>
      </c>
      <c r="U98" s="3">
        <v>12</v>
      </c>
      <c r="V98" s="3">
        <v>7</v>
      </c>
      <c r="W98" s="3">
        <v>0</v>
      </c>
      <c r="X98" s="3">
        <v>0</v>
      </c>
      <c r="Y98" s="3">
        <v>0</v>
      </c>
      <c r="Z98" s="3">
        <v>0</v>
      </c>
      <c r="AA98" s="3">
        <f t="shared" si="1"/>
        <v>19</v>
      </c>
      <c r="AB98" s="3">
        <v>0</v>
      </c>
      <c r="AC98" s="3">
        <v>1</v>
      </c>
      <c r="AD98" s="3">
        <v>3</v>
      </c>
      <c r="AE98" s="3">
        <v>0</v>
      </c>
      <c r="AF98" s="3">
        <f t="shared" si="2"/>
        <v>4</v>
      </c>
      <c r="AG98" s="3">
        <v>5</v>
      </c>
      <c r="AH98" s="3">
        <v>0</v>
      </c>
      <c r="AI98" s="3">
        <v>3</v>
      </c>
      <c r="AJ98" s="3">
        <v>0</v>
      </c>
      <c r="AK98" s="3">
        <v>0</v>
      </c>
      <c r="AL98" s="3">
        <f t="shared" si="3"/>
        <v>8</v>
      </c>
      <c r="AM98" s="3">
        <v>615</v>
      </c>
      <c r="AN98" s="3">
        <v>357</v>
      </c>
      <c r="AO98" s="3">
        <v>34</v>
      </c>
      <c r="AP98" s="3">
        <v>0</v>
      </c>
      <c r="AQ98" s="3">
        <f t="shared" si="4"/>
        <v>1037</v>
      </c>
      <c r="AR98" s="16">
        <v>3</v>
      </c>
      <c r="AS98" s="3">
        <v>2</v>
      </c>
      <c r="AT98" s="3">
        <v>3</v>
      </c>
      <c r="AU98" s="3">
        <v>0</v>
      </c>
      <c r="AV98" s="3">
        <v>0</v>
      </c>
      <c r="AW98" s="3">
        <v>0</v>
      </c>
      <c r="AX98" s="3">
        <f t="shared" si="5"/>
        <v>5</v>
      </c>
      <c r="AY98" s="3">
        <f t="shared" si="6"/>
        <v>24</v>
      </c>
      <c r="AZ98" s="7">
        <f t="shared" si="7"/>
        <v>2.0000000000000004</v>
      </c>
      <c r="BA98" s="7">
        <v>0</v>
      </c>
      <c r="BB98" s="7">
        <v>1.5</v>
      </c>
      <c r="BC98" s="7">
        <v>0.1</v>
      </c>
      <c r="BD98" s="7">
        <v>0</v>
      </c>
      <c r="BE98" s="7">
        <v>0.1</v>
      </c>
      <c r="BF98" s="7">
        <v>0.1</v>
      </c>
      <c r="BG98" s="7">
        <v>0</v>
      </c>
      <c r="BH98" s="7">
        <v>0</v>
      </c>
      <c r="BI98" s="7">
        <v>0.1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0.1</v>
      </c>
      <c r="BR98" s="7">
        <v>0</v>
      </c>
      <c r="BS98" s="5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</row>
    <row r="99" spans="1:109" ht="14.25" customHeight="1" x14ac:dyDescent="0.3">
      <c r="A99" s="3">
        <v>5018</v>
      </c>
      <c r="B99" s="8" t="s">
        <v>199</v>
      </c>
      <c r="C99" s="3" t="s">
        <v>213</v>
      </c>
      <c r="D99" s="9">
        <v>44413</v>
      </c>
      <c r="E99" s="3" t="s">
        <v>106</v>
      </c>
      <c r="F99" s="3" t="s">
        <v>107</v>
      </c>
      <c r="G99" s="8">
        <v>1.1836100000000001</v>
      </c>
      <c r="H99" s="3">
        <v>0</v>
      </c>
      <c r="I99" s="3">
        <v>85</v>
      </c>
      <c r="J99" s="3">
        <v>340</v>
      </c>
      <c r="K99" s="3">
        <v>72.92</v>
      </c>
      <c r="L99" s="8">
        <v>0</v>
      </c>
      <c r="M99" s="8">
        <v>0</v>
      </c>
      <c r="N99" s="10">
        <v>0.55000000000000004</v>
      </c>
      <c r="O99" s="10">
        <v>1.35</v>
      </c>
      <c r="P99" s="10">
        <v>0</v>
      </c>
      <c r="Q99" s="3">
        <v>73</v>
      </c>
      <c r="R99" s="3">
        <v>87.6</v>
      </c>
      <c r="S99" s="3">
        <f t="shared" si="0"/>
        <v>12.400000000000006</v>
      </c>
      <c r="T99" s="3">
        <v>35357.337263165151</v>
      </c>
      <c r="U99" s="3">
        <v>8</v>
      </c>
      <c r="V99" s="3">
        <v>2</v>
      </c>
      <c r="W99" s="3">
        <v>0</v>
      </c>
      <c r="X99" s="3">
        <v>0</v>
      </c>
      <c r="Y99" s="3">
        <v>0</v>
      </c>
      <c r="Z99" s="3">
        <v>0</v>
      </c>
      <c r="AA99" s="3">
        <f t="shared" si="1"/>
        <v>10</v>
      </c>
      <c r="AB99" s="3">
        <v>0</v>
      </c>
      <c r="AC99" s="3">
        <v>0</v>
      </c>
      <c r="AD99" s="3">
        <v>0</v>
      </c>
      <c r="AE99" s="3">
        <v>3</v>
      </c>
      <c r="AF99" s="3">
        <f t="shared" si="2"/>
        <v>3</v>
      </c>
      <c r="AG99" s="3">
        <v>24</v>
      </c>
      <c r="AH99" s="3">
        <v>0</v>
      </c>
      <c r="AI99" s="3">
        <v>1</v>
      </c>
      <c r="AJ99" s="3">
        <v>0</v>
      </c>
      <c r="AK99" s="3">
        <v>0</v>
      </c>
      <c r="AL99" s="3">
        <f t="shared" si="3"/>
        <v>25</v>
      </c>
      <c r="AM99" s="3">
        <v>762</v>
      </c>
      <c r="AN99" s="3">
        <v>277</v>
      </c>
      <c r="AO99" s="3">
        <v>0</v>
      </c>
      <c r="AP99" s="3">
        <v>0</v>
      </c>
      <c r="AQ99" s="3">
        <f t="shared" si="4"/>
        <v>1077</v>
      </c>
      <c r="AR99" s="16">
        <v>13</v>
      </c>
      <c r="AS99" s="3">
        <v>8</v>
      </c>
      <c r="AT99" s="3">
        <v>10</v>
      </c>
      <c r="AU99" s="3">
        <v>1</v>
      </c>
      <c r="AV99" s="3">
        <v>0</v>
      </c>
      <c r="AW99" s="3">
        <v>0</v>
      </c>
      <c r="AX99" s="3">
        <f t="shared" si="5"/>
        <v>19</v>
      </c>
      <c r="AY99" s="3">
        <f t="shared" si="6"/>
        <v>29</v>
      </c>
      <c r="AZ99" s="7">
        <f t="shared" si="7"/>
        <v>0.99999999999999989</v>
      </c>
      <c r="BA99" s="7">
        <v>0</v>
      </c>
      <c r="BB99" s="7">
        <v>0.5</v>
      </c>
      <c r="BC99" s="7">
        <v>0.1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0.1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0.2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0.1</v>
      </c>
      <c r="DB99" s="7">
        <v>0</v>
      </c>
      <c r="DC99" s="7">
        <v>0</v>
      </c>
      <c r="DD99" s="7">
        <v>0</v>
      </c>
      <c r="DE99" s="7">
        <v>0</v>
      </c>
    </row>
    <row r="100" spans="1:109" ht="14.25" customHeight="1" x14ac:dyDescent="0.3">
      <c r="A100" s="3">
        <v>5019</v>
      </c>
      <c r="B100" s="8" t="s">
        <v>199</v>
      </c>
      <c r="C100" s="3" t="s">
        <v>214</v>
      </c>
      <c r="D100" s="9">
        <v>44454</v>
      </c>
      <c r="E100" s="3" t="s">
        <v>106</v>
      </c>
      <c r="F100" s="3" t="s">
        <v>107</v>
      </c>
      <c r="G100" s="8">
        <v>1.058333</v>
      </c>
      <c r="H100" s="3">
        <v>0</v>
      </c>
      <c r="I100" s="3">
        <v>85</v>
      </c>
      <c r="J100" s="3">
        <v>308</v>
      </c>
      <c r="K100" s="3">
        <v>39.19</v>
      </c>
      <c r="L100" s="8">
        <v>0</v>
      </c>
      <c r="M100" s="8">
        <v>0</v>
      </c>
      <c r="N100" s="10">
        <v>0</v>
      </c>
      <c r="O100" s="10">
        <v>2.5499999999999998</v>
      </c>
      <c r="P100" s="10">
        <v>0</v>
      </c>
      <c r="Q100" s="3">
        <v>76</v>
      </c>
      <c r="R100" s="3">
        <v>87.6</v>
      </c>
      <c r="S100" s="3">
        <f t="shared" si="0"/>
        <v>12.400000000000006</v>
      </c>
      <c r="T100" s="3">
        <v>2524.7487900390715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1"/>
        <v>0</v>
      </c>
      <c r="AB100" s="3">
        <v>0</v>
      </c>
      <c r="AC100" s="3">
        <v>0</v>
      </c>
      <c r="AD100" s="3">
        <v>2</v>
      </c>
      <c r="AE100" s="3">
        <v>4</v>
      </c>
      <c r="AF100" s="3">
        <f t="shared" si="2"/>
        <v>6</v>
      </c>
      <c r="AG100" s="3">
        <v>13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"/>
        <v>13</v>
      </c>
      <c r="AM100" s="3">
        <v>466</v>
      </c>
      <c r="AN100" s="3">
        <v>0</v>
      </c>
      <c r="AO100" s="3">
        <v>0</v>
      </c>
      <c r="AP100" s="3">
        <v>0</v>
      </c>
      <c r="AQ100" s="3">
        <f t="shared" si="4"/>
        <v>485</v>
      </c>
      <c r="AR100" s="16">
        <v>13</v>
      </c>
      <c r="AS100" s="3">
        <v>0</v>
      </c>
      <c r="AT100" s="3">
        <v>13</v>
      </c>
      <c r="AU100" s="3">
        <v>0</v>
      </c>
      <c r="AV100" s="3">
        <v>0</v>
      </c>
      <c r="AW100" s="3">
        <v>0</v>
      </c>
      <c r="AX100" s="3">
        <f t="shared" si="5"/>
        <v>13</v>
      </c>
      <c r="AY100" s="3">
        <f t="shared" si="6"/>
        <v>13</v>
      </c>
      <c r="AZ100" s="7">
        <f t="shared" si="7"/>
        <v>4.1999999999999993</v>
      </c>
      <c r="BA100" s="7">
        <v>0</v>
      </c>
      <c r="BB100" s="7">
        <v>2.5</v>
      </c>
      <c r="BC100" s="7">
        <v>0.4</v>
      </c>
      <c r="BD100" s="7">
        <v>0.3</v>
      </c>
      <c r="BE100" s="7">
        <v>0.1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0.1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0.7</v>
      </c>
      <c r="BW100" s="7">
        <v>0</v>
      </c>
      <c r="BX100" s="7">
        <v>0.1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</row>
    <row r="101" spans="1:109" ht="14.25" customHeight="1" thickBot="1" x14ac:dyDescent="0.35">
      <c r="A101" s="3">
        <v>5020</v>
      </c>
      <c r="B101" s="8" t="s">
        <v>199</v>
      </c>
      <c r="C101" s="3" t="s">
        <v>215</v>
      </c>
      <c r="D101" s="9">
        <v>44454</v>
      </c>
      <c r="E101" s="3">
        <v>337</v>
      </c>
      <c r="F101" s="3" t="s">
        <v>107</v>
      </c>
      <c r="G101" s="8">
        <v>0.61022299999999996</v>
      </c>
      <c r="H101" s="3">
        <v>0</v>
      </c>
      <c r="I101" s="3">
        <v>85</v>
      </c>
      <c r="J101" s="3">
        <v>293</v>
      </c>
      <c r="K101" s="3">
        <v>47.48</v>
      </c>
      <c r="L101" s="8">
        <v>23.266300000000001</v>
      </c>
      <c r="M101" s="8">
        <v>268.34429999999998</v>
      </c>
      <c r="N101" s="10">
        <v>3</v>
      </c>
      <c r="O101" s="10">
        <v>0.85</v>
      </c>
      <c r="P101" s="10">
        <v>0</v>
      </c>
      <c r="Q101" s="3">
        <v>72</v>
      </c>
      <c r="R101" s="3">
        <v>87.6</v>
      </c>
      <c r="S101" s="3">
        <f t="shared" si="0"/>
        <v>12.400000000000006</v>
      </c>
      <c r="T101" s="3">
        <v>46211.767646785265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1"/>
        <v>3</v>
      </c>
      <c r="AB101" s="3">
        <v>0</v>
      </c>
      <c r="AC101" s="3">
        <v>0</v>
      </c>
      <c r="AD101" s="3">
        <v>0</v>
      </c>
      <c r="AE101" s="3">
        <v>0</v>
      </c>
      <c r="AF101" s="3">
        <f t="shared" si="2"/>
        <v>0</v>
      </c>
      <c r="AG101" s="3">
        <v>17</v>
      </c>
      <c r="AH101" s="3">
        <v>0</v>
      </c>
      <c r="AI101" s="3">
        <v>1</v>
      </c>
      <c r="AJ101" s="3">
        <v>0</v>
      </c>
      <c r="AK101" s="3">
        <v>0</v>
      </c>
      <c r="AL101" s="3">
        <f t="shared" si="3"/>
        <v>18</v>
      </c>
      <c r="AM101" s="3">
        <v>200</v>
      </c>
      <c r="AN101" s="3">
        <v>268</v>
      </c>
      <c r="AO101" s="3">
        <v>0</v>
      </c>
      <c r="AP101" s="3">
        <v>0</v>
      </c>
      <c r="AQ101" s="3">
        <f t="shared" si="4"/>
        <v>489</v>
      </c>
      <c r="AR101" s="17">
        <v>6</v>
      </c>
      <c r="AS101" s="3">
        <v>5</v>
      </c>
      <c r="AT101" s="3">
        <v>2</v>
      </c>
      <c r="AU101" s="3">
        <v>1</v>
      </c>
      <c r="AV101" s="3">
        <v>0</v>
      </c>
      <c r="AW101" s="3">
        <v>0</v>
      </c>
      <c r="AX101" s="3">
        <f t="shared" si="5"/>
        <v>8</v>
      </c>
      <c r="AY101" s="3">
        <f t="shared" si="6"/>
        <v>11</v>
      </c>
      <c r="AZ101" s="7">
        <f t="shared" si="7"/>
        <v>31.500000000000007</v>
      </c>
      <c r="BA101" s="7">
        <v>0</v>
      </c>
      <c r="BB101" s="7">
        <v>30</v>
      </c>
      <c r="BC101" s="7">
        <v>0</v>
      </c>
      <c r="BD101" s="7">
        <v>0.1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1</v>
      </c>
      <c r="BW101" s="7">
        <v>0</v>
      </c>
      <c r="BX101" s="7">
        <v>0.1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0.1</v>
      </c>
      <c r="CI101" s="7">
        <v>0.1</v>
      </c>
      <c r="CJ101" s="7">
        <v>0.1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</row>
    <row r="102" spans="1:109" ht="14.25" customHeight="1" thickTop="1" x14ac:dyDescent="0.3">
      <c r="F102" s="3"/>
      <c r="L102" s="8"/>
      <c r="M102" s="8"/>
    </row>
    <row r="103" spans="1:109" ht="14.25" customHeight="1" x14ac:dyDescent="0.3">
      <c r="F103" s="3"/>
      <c r="L103" s="8"/>
      <c r="M103" s="8"/>
    </row>
    <row r="104" spans="1:109" ht="14.25" customHeight="1" x14ac:dyDescent="0.3">
      <c r="F104" s="3"/>
    </row>
    <row r="105" spans="1:109" ht="14.25" customHeight="1" x14ac:dyDescent="0.3">
      <c r="F105" s="3"/>
    </row>
    <row r="106" spans="1:109" ht="14.25" customHeight="1" x14ac:dyDescent="0.3">
      <c r="F106" s="3"/>
    </row>
    <row r="107" spans="1:109" ht="14.25" customHeight="1" x14ac:dyDescent="0.3">
      <c r="F107" s="3"/>
    </row>
    <row r="108" spans="1:109" ht="14.25" customHeight="1" x14ac:dyDescent="0.3">
      <c r="F108" s="3"/>
    </row>
    <row r="109" spans="1:109" ht="14.25" customHeight="1" x14ac:dyDescent="0.3">
      <c r="F109" s="3"/>
    </row>
    <row r="110" spans="1:109" ht="14.25" customHeight="1" x14ac:dyDescent="0.3">
      <c r="F110" s="3"/>
    </row>
    <row r="111" spans="1:109" ht="14.25" customHeight="1" x14ac:dyDescent="0.3">
      <c r="F111" s="3"/>
    </row>
    <row r="112" spans="1:109" ht="14.25" customHeight="1" x14ac:dyDescent="0.3">
      <c r="F112" s="3"/>
    </row>
    <row r="113" spans="6:6" ht="14.25" customHeight="1" x14ac:dyDescent="0.3">
      <c r="F113" s="3"/>
    </row>
    <row r="114" spans="6:6" ht="14.25" customHeight="1" x14ac:dyDescent="0.3">
      <c r="F114" s="3"/>
    </row>
    <row r="115" spans="6:6" ht="14.25" customHeight="1" x14ac:dyDescent="0.3">
      <c r="F115" s="3"/>
    </row>
    <row r="116" spans="6:6" ht="14.25" customHeight="1" x14ac:dyDescent="0.3">
      <c r="F116" s="3"/>
    </row>
    <row r="117" spans="6:6" ht="14.25" customHeight="1" x14ac:dyDescent="0.3">
      <c r="F117" s="3"/>
    </row>
    <row r="118" spans="6:6" ht="14.25" customHeight="1" x14ac:dyDescent="0.3">
      <c r="F118" s="3"/>
    </row>
    <row r="119" spans="6:6" ht="14.25" customHeight="1" x14ac:dyDescent="0.3">
      <c r="F119" s="3"/>
    </row>
    <row r="120" spans="6:6" ht="14.25" customHeight="1" x14ac:dyDescent="0.3">
      <c r="F120" s="3"/>
    </row>
    <row r="121" spans="6:6" ht="14.25" customHeight="1" x14ac:dyDescent="0.3">
      <c r="F121" s="3"/>
    </row>
    <row r="122" spans="6:6" ht="14.25" customHeight="1" x14ac:dyDescent="0.3">
      <c r="F122" s="3"/>
    </row>
    <row r="123" spans="6:6" ht="14.25" customHeight="1" x14ac:dyDescent="0.3">
      <c r="F123" s="3"/>
    </row>
    <row r="124" spans="6:6" ht="14.25" customHeight="1" x14ac:dyDescent="0.3">
      <c r="F124" s="3"/>
    </row>
    <row r="125" spans="6:6" ht="14.25" customHeight="1" x14ac:dyDescent="0.3">
      <c r="F125" s="3"/>
    </row>
    <row r="126" spans="6:6" ht="14.25" customHeight="1" x14ac:dyDescent="0.3">
      <c r="F126" s="3"/>
    </row>
    <row r="127" spans="6:6" ht="14.25" customHeight="1" x14ac:dyDescent="0.3">
      <c r="F127" s="3"/>
    </row>
    <row r="128" spans="6:6" ht="14.25" customHeight="1" x14ac:dyDescent="0.3">
      <c r="F128" s="3"/>
    </row>
    <row r="129" spans="6:6" ht="14.25" customHeight="1" x14ac:dyDescent="0.3">
      <c r="F129" s="3"/>
    </row>
    <row r="130" spans="6:6" ht="14.25" customHeight="1" x14ac:dyDescent="0.3">
      <c r="F130" s="3"/>
    </row>
    <row r="131" spans="6:6" ht="14.25" customHeight="1" x14ac:dyDescent="0.3">
      <c r="F131" s="3"/>
    </row>
    <row r="132" spans="6:6" ht="14.25" customHeight="1" x14ac:dyDescent="0.3">
      <c r="F132" s="3"/>
    </row>
    <row r="133" spans="6:6" ht="14.25" customHeight="1" x14ac:dyDescent="0.3">
      <c r="F133" s="3"/>
    </row>
    <row r="134" spans="6:6" ht="14.25" customHeight="1" x14ac:dyDescent="0.3">
      <c r="F134" s="3"/>
    </row>
    <row r="135" spans="6:6" ht="14.25" customHeight="1" x14ac:dyDescent="0.3">
      <c r="F135" s="3"/>
    </row>
    <row r="136" spans="6:6" ht="14.25" customHeight="1" x14ac:dyDescent="0.3">
      <c r="F136" s="3"/>
    </row>
    <row r="137" spans="6:6" ht="14.25" customHeight="1" x14ac:dyDescent="0.3">
      <c r="F137" s="3"/>
    </row>
    <row r="138" spans="6:6" ht="14.25" customHeight="1" x14ac:dyDescent="0.3">
      <c r="F138" s="3"/>
    </row>
    <row r="139" spans="6:6" ht="14.25" customHeight="1" x14ac:dyDescent="0.3">
      <c r="F139" s="3"/>
    </row>
    <row r="140" spans="6:6" ht="14.25" customHeight="1" x14ac:dyDescent="0.3">
      <c r="F140" s="3"/>
    </row>
    <row r="141" spans="6:6" ht="14.25" customHeight="1" x14ac:dyDescent="0.3">
      <c r="F141" s="3"/>
    </row>
    <row r="142" spans="6:6" ht="14.25" customHeight="1" x14ac:dyDescent="0.3">
      <c r="F142" s="3"/>
    </row>
    <row r="143" spans="6:6" ht="14.25" customHeight="1" x14ac:dyDescent="0.3">
      <c r="F143" s="3"/>
    </row>
    <row r="144" spans="6:6" ht="14.25" customHeight="1" x14ac:dyDescent="0.3">
      <c r="F144" s="3"/>
    </row>
    <row r="145" spans="6:6" ht="14.25" customHeight="1" x14ac:dyDescent="0.3">
      <c r="F145" s="3"/>
    </row>
    <row r="146" spans="6:6" ht="14.25" customHeight="1" x14ac:dyDescent="0.3">
      <c r="F146" s="3"/>
    </row>
    <row r="147" spans="6:6" ht="14.25" customHeight="1" x14ac:dyDescent="0.3">
      <c r="F147" s="3"/>
    </row>
    <row r="148" spans="6:6" ht="14.25" customHeight="1" x14ac:dyDescent="0.3">
      <c r="F148" s="3"/>
    </row>
    <row r="149" spans="6:6" ht="14.25" customHeight="1" x14ac:dyDescent="0.3">
      <c r="F149" s="3"/>
    </row>
    <row r="150" spans="6:6" ht="14.25" customHeight="1" x14ac:dyDescent="0.3">
      <c r="F150" s="3"/>
    </row>
    <row r="151" spans="6:6" ht="14.25" customHeight="1" x14ac:dyDescent="0.3">
      <c r="F151" s="3"/>
    </row>
    <row r="152" spans="6:6" ht="14.25" customHeight="1" x14ac:dyDescent="0.3">
      <c r="F152" s="3"/>
    </row>
    <row r="153" spans="6:6" ht="14.25" customHeight="1" x14ac:dyDescent="0.3">
      <c r="F153" s="3"/>
    </row>
    <row r="154" spans="6:6" ht="14.25" customHeight="1" x14ac:dyDescent="0.3">
      <c r="F154" s="3"/>
    </row>
    <row r="155" spans="6:6" ht="14.25" customHeight="1" x14ac:dyDescent="0.3">
      <c r="F155" s="3"/>
    </row>
    <row r="156" spans="6:6" ht="14.25" customHeight="1" x14ac:dyDescent="0.3">
      <c r="F156" s="3"/>
    </row>
    <row r="157" spans="6:6" ht="14.25" customHeight="1" x14ac:dyDescent="0.3">
      <c r="F157" s="3"/>
    </row>
    <row r="158" spans="6:6" ht="14.25" customHeight="1" x14ac:dyDescent="0.3">
      <c r="F158" s="3"/>
    </row>
    <row r="159" spans="6:6" ht="14.25" customHeight="1" x14ac:dyDescent="0.3">
      <c r="F159" s="3"/>
    </row>
    <row r="160" spans="6:6" ht="14.25" customHeight="1" x14ac:dyDescent="0.3">
      <c r="F160" s="3"/>
    </row>
    <row r="161" spans="6:6" ht="14.25" customHeight="1" x14ac:dyDescent="0.3">
      <c r="F161" s="3"/>
    </row>
    <row r="162" spans="6:6" ht="14.25" customHeight="1" x14ac:dyDescent="0.3">
      <c r="F162" s="3"/>
    </row>
    <row r="163" spans="6:6" ht="14.25" customHeight="1" x14ac:dyDescent="0.3">
      <c r="F163" s="3"/>
    </row>
    <row r="164" spans="6:6" ht="14.25" customHeight="1" x14ac:dyDescent="0.3">
      <c r="F164" s="3"/>
    </row>
    <row r="165" spans="6:6" ht="14.25" customHeight="1" x14ac:dyDescent="0.3">
      <c r="F165" s="3"/>
    </row>
    <row r="166" spans="6:6" ht="14.25" customHeight="1" x14ac:dyDescent="0.3">
      <c r="F166" s="3"/>
    </row>
    <row r="167" spans="6:6" ht="14.25" customHeight="1" x14ac:dyDescent="0.3">
      <c r="F167" s="3"/>
    </row>
    <row r="168" spans="6:6" ht="14.25" customHeight="1" x14ac:dyDescent="0.3">
      <c r="F168" s="3"/>
    </row>
    <row r="169" spans="6:6" ht="14.25" customHeight="1" x14ac:dyDescent="0.3">
      <c r="F169" s="3"/>
    </row>
    <row r="170" spans="6:6" ht="14.25" customHeight="1" x14ac:dyDescent="0.3">
      <c r="F170" s="3"/>
    </row>
    <row r="171" spans="6:6" ht="14.25" customHeight="1" x14ac:dyDescent="0.3">
      <c r="F171" s="3"/>
    </row>
  </sheetData>
  <dataValidations count="1">
    <dataValidation type="list" allowBlank="1" showErrorMessage="1" sqref="F1:F171" xr:uid="{EF68880F-A937-4265-95C8-C83F9DD41226}">
      <formula1>"0-10,10.1-25,25.1-50,50.1-75,75.1-100"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0DFA-E3A0-4D54-AC6A-DF2D2DED7CDB}">
  <dimension ref="A1:DE171"/>
  <sheetViews>
    <sheetView workbookViewId="0">
      <pane ySplit="1" topLeftCell="A2" activePane="bottomLeft" state="frozen"/>
      <selection pane="bottomLeft" activeCell="AJ138" sqref="AJ138"/>
    </sheetView>
  </sheetViews>
  <sheetFormatPr defaultColWidth="12.6640625" defaultRowHeight="15.75" customHeight="1" x14ac:dyDescent="0.3"/>
  <cols>
    <col min="1" max="1" width="10.21875" customWidth="1"/>
    <col min="2" max="2" width="7.6640625" customWidth="1"/>
    <col min="3" max="3" width="18.21875" customWidth="1"/>
    <col min="4" max="4" width="12.109375" customWidth="1"/>
    <col min="5" max="6" width="12.44140625" customWidth="1"/>
    <col min="7" max="7" width="8.6640625" customWidth="1"/>
    <col min="8" max="11" width="7.6640625" customWidth="1"/>
    <col min="12" max="12" width="9.109375" customWidth="1"/>
    <col min="13" max="16" width="7.6640625" customWidth="1"/>
    <col min="17" max="17" width="10.21875" customWidth="1"/>
    <col min="18" max="19" width="12.44140625" customWidth="1"/>
    <col min="20" max="20" width="15.44140625" customWidth="1"/>
    <col min="21" max="39" width="7.6640625" customWidth="1"/>
    <col min="40" max="50" width="10.6640625" customWidth="1"/>
    <col min="51" max="109" width="11.6640625" customWidth="1"/>
  </cols>
  <sheetData>
    <row r="1" spans="1:109" ht="14.2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233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216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6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7">
        <v>0</v>
      </c>
      <c r="CN1" s="7">
        <v>0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7">
        <v>0</v>
      </c>
      <c r="CX1" s="5" t="s">
        <v>96</v>
      </c>
      <c r="CY1" s="5" t="s">
        <v>97</v>
      </c>
      <c r="CZ1" s="5" t="s">
        <v>98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</row>
    <row r="2" spans="1:109" ht="14.25" customHeight="1" thickTop="1" x14ac:dyDescent="0.3">
      <c r="A2" s="3">
        <v>1</v>
      </c>
      <c r="B2" s="8" t="s">
        <v>104</v>
      </c>
      <c r="C2" s="3" t="s">
        <v>105</v>
      </c>
      <c r="D2" s="9">
        <v>44393</v>
      </c>
      <c r="E2" s="3" t="s">
        <v>106</v>
      </c>
      <c r="F2" s="3" t="s">
        <v>107</v>
      </c>
      <c r="G2" s="8">
        <v>0.87536599999999998</v>
      </c>
      <c r="H2" s="3">
        <v>1</v>
      </c>
      <c r="I2" s="3">
        <v>14</v>
      </c>
      <c r="J2" s="3">
        <v>200</v>
      </c>
      <c r="K2" s="3">
        <v>13</v>
      </c>
      <c r="L2" s="8">
        <v>0</v>
      </c>
      <c r="M2" s="8">
        <v>0</v>
      </c>
      <c r="N2" s="10">
        <v>8.1</v>
      </c>
      <c r="O2" s="10">
        <v>0.8</v>
      </c>
      <c r="P2" s="10">
        <v>0</v>
      </c>
      <c r="Q2" s="3">
        <v>86</v>
      </c>
      <c r="R2" s="3">
        <v>87.6</v>
      </c>
      <c r="S2" s="3">
        <f t="shared" ref="S2:S101" si="0">(100-R2)</f>
        <v>12.400000000000006</v>
      </c>
      <c r="T2" s="3">
        <v>52293.2627056044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f t="shared" ref="AA2:AA101" si="1">SUM(U2:Z2)</f>
        <v>0</v>
      </c>
      <c r="AB2" s="3">
        <v>0</v>
      </c>
      <c r="AC2" s="3">
        <v>0</v>
      </c>
      <c r="AD2" s="3">
        <v>4</v>
      </c>
      <c r="AE2" s="3">
        <v>0</v>
      </c>
      <c r="AF2" s="3">
        <f t="shared" ref="AF2:AF101" si="2">SUM(AB2,AC2,AD2,AE2)</f>
        <v>4</v>
      </c>
      <c r="AG2" s="3">
        <v>2</v>
      </c>
      <c r="AH2" s="3">
        <v>0</v>
      </c>
      <c r="AI2" s="3">
        <v>1</v>
      </c>
      <c r="AJ2" s="3">
        <v>0</v>
      </c>
      <c r="AK2" s="3">
        <v>0</v>
      </c>
      <c r="AL2" s="3">
        <f t="shared" ref="AL2:AL101" si="3">SUM(AG2,AH2, AI2, AJ2, AK2)</f>
        <v>3</v>
      </c>
      <c r="AM2" s="3">
        <v>189</v>
      </c>
      <c r="AN2" s="3">
        <v>633</v>
      </c>
      <c r="AO2" s="3">
        <v>0</v>
      </c>
      <c r="AP2" s="3">
        <v>0</v>
      </c>
      <c r="AQ2" s="3">
        <f t="shared" ref="AQ2:AQ101" si="4">SUM(AA2,AF2,AL2,AM2,AN2,AO2,AP2)</f>
        <v>829</v>
      </c>
      <c r="AR2" s="15">
        <v>4</v>
      </c>
      <c r="AS2" s="3">
        <v>4</v>
      </c>
      <c r="AT2" s="3">
        <v>3</v>
      </c>
      <c r="AU2" s="3">
        <v>0</v>
      </c>
      <c r="AV2" s="3">
        <v>0</v>
      </c>
      <c r="AW2" s="3">
        <v>0</v>
      </c>
      <c r="AX2" s="3">
        <f t="shared" ref="AX2:AX101" si="5">SUM(AS2, AT2, AU2, AV2, AW2)</f>
        <v>7</v>
      </c>
      <c r="AY2" s="3">
        <f t="shared" ref="AY2:AY101" si="6">AA2+AX2</f>
        <v>7</v>
      </c>
      <c r="AZ2" s="7">
        <f t="shared" ref="AZ2:AZ101" si="7">SUM(BA2:DE2)</f>
        <v>3.1</v>
      </c>
      <c r="BA2" s="7">
        <v>0</v>
      </c>
      <c r="BB2" s="7">
        <v>1</v>
      </c>
      <c r="BC2" s="7">
        <v>0.1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2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</row>
    <row r="3" spans="1:109" ht="14.25" customHeight="1" x14ac:dyDescent="0.3">
      <c r="A3" s="3">
        <v>2</v>
      </c>
      <c r="B3" s="8" t="s">
        <v>104</v>
      </c>
      <c r="C3" s="3" t="s">
        <v>108</v>
      </c>
      <c r="D3" s="9">
        <v>44384</v>
      </c>
      <c r="E3" s="3" t="s">
        <v>106</v>
      </c>
      <c r="F3" s="3" t="s">
        <v>107</v>
      </c>
      <c r="G3" s="8">
        <v>0.83770100000000003</v>
      </c>
      <c r="H3" s="3">
        <v>1</v>
      </c>
      <c r="I3" s="3">
        <v>14</v>
      </c>
      <c r="J3" s="3">
        <v>263</v>
      </c>
      <c r="K3" s="3">
        <v>29.43</v>
      </c>
      <c r="L3" s="8">
        <v>94.481999999999999</v>
      </c>
      <c r="M3" s="8">
        <v>46.002549999999999</v>
      </c>
      <c r="N3" s="10">
        <v>0</v>
      </c>
      <c r="O3" s="10">
        <v>0.85</v>
      </c>
      <c r="P3" s="10">
        <v>0</v>
      </c>
      <c r="Q3" s="3">
        <v>81</v>
      </c>
      <c r="R3" s="3">
        <v>87.6</v>
      </c>
      <c r="S3" s="3">
        <f t="shared" si="0"/>
        <v>12.400000000000006</v>
      </c>
      <c r="T3" s="3">
        <v>3312.0868869001106</v>
      </c>
      <c r="U3" s="3">
        <v>3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f t="shared" si="1"/>
        <v>4</v>
      </c>
      <c r="AB3" s="3">
        <v>0</v>
      </c>
      <c r="AC3" s="3">
        <v>0</v>
      </c>
      <c r="AD3" s="3">
        <v>5</v>
      </c>
      <c r="AE3" s="3">
        <v>0</v>
      </c>
      <c r="AF3" s="3">
        <f t="shared" si="2"/>
        <v>5</v>
      </c>
      <c r="AG3" s="3">
        <v>4</v>
      </c>
      <c r="AH3" s="3">
        <v>0</v>
      </c>
      <c r="AI3" s="3">
        <v>0</v>
      </c>
      <c r="AJ3" s="3">
        <v>0</v>
      </c>
      <c r="AK3" s="3">
        <v>0</v>
      </c>
      <c r="AL3" s="3">
        <f t="shared" si="3"/>
        <v>4</v>
      </c>
      <c r="AM3" s="3">
        <v>216</v>
      </c>
      <c r="AN3" s="3">
        <v>443</v>
      </c>
      <c r="AO3" s="3">
        <v>0</v>
      </c>
      <c r="AP3" s="3">
        <v>0</v>
      </c>
      <c r="AQ3" s="3">
        <f t="shared" si="4"/>
        <v>672</v>
      </c>
      <c r="AR3" s="16">
        <v>0</v>
      </c>
      <c r="AS3" s="3">
        <v>4</v>
      </c>
      <c r="AT3" s="3">
        <v>0</v>
      </c>
      <c r="AU3" s="3">
        <v>0</v>
      </c>
      <c r="AV3" s="3">
        <v>0</v>
      </c>
      <c r="AW3" s="3">
        <v>0</v>
      </c>
      <c r="AX3" s="3">
        <f t="shared" si="5"/>
        <v>4</v>
      </c>
      <c r="AY3" s="3">
        <f t="shared" si="6"/>
        <v>8</v>
      </c>
      <c r="AZ3" s="7">
        <f t="shared" si="7"/>
        <v>2.2000000000000002</v>
      </c>
      <c r="BA3" s="7">
        <v>0</v>
      </c>
      <c r="BB3" s="7">
        <v>0.5</v>
      </c>
      <c r="BC3" s="7">
        <v>0</v>
      </c>
      <c r="BD3" s="7">
        <v>0.2</v>
      </c>
      <c r="BE3" s="7">
        <v>0.1</v>
      </c>
      <c r="BF3" s="7">
        <v>0</v>
      </c>
      <c r="BG3" s="7">
        <v>0</v>
      </c>
      <c r="BH3" s="7">
        <v>0</v>
      </c>
      <c r="BI3" s="7">
        <v>0</v>
      </c>
      <c r="BJ3" s="7">
        <v>0.1</v>
      </c>
      <c r="BK3" s="7">
        <v>0</v>
      </c>
      <c r="BL3" s="7">
        <v>1</v>
      </c>
      <c r="BM3" s="7">
        <v>0</v>
      </c>
      <c r="BN3" s="7">
        <v>0.1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0.1</v>
      </c>
      <c r="CB3" s="7">
        <v>0.1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</row>
    <row r="4" spans="1:109" ht="14.25" customHeight="1" x14ac:dyDescent="0.3">
      <c r="A4" s="3">
        <v>3</v>
      </c>
      <c r="B4" s="8" t="s">
        <v>104</v>
      </c>
      <c r="C4" s="3" t="s">
        <v>109</v>
      </c>
      <c r="D4" s="11">
        <v>44384</v>
      </c>
      <c r="E4" s="3" t="s">
        <v>106</v>
      </c>
      <c r="F4" s="3" t="s">
        <v>107</v>
      </c>
      <c r="G4" s="8">
        <v>0.98869099999999999</v>
      </c>
      <c r="H4" s="3">
        <v>1</v>
      </c>
      <c r="I4" s="3">
        <v>14</v>
      </c>
      <c r="J4" s="3">
        <v>184</v>
      </c>
      <c r="K4" s="3">
        <v>14.59</v>
      </c>
      <c r="L4" s="8">
        <v>59.028750000000002</v>
      </c>
      <c r="M4" s="8">
        <v>36.444400000000002</v>
      </c>
      <c r="N4" s="10">
        <v>0.95</v>
      </c>
      <c r="O4" s="10">
        <v>7.75</v>
      </c>
      <c r="P4" s="10">
        <v>0</v>
      </c>
      <c r="Q4" s="3">
        <v>80</v>
      </c>
      <c r="R4" s="3">
        <v>87.6</v>
      </c>
      <c r="S4" s="3">
        <f t="shared" si="0"/>
        <v>12.400000000000006</v>
      </c>
      <c r="T4" s="3">
        <v>59786.055432195659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si="1"/>
        <v>0</v>
      </c>
      <c r="AB4" s="3">
        <v>2</v>
      </c>
      <c r="AC4" s="3">
        <v>0</v>
      </c>
      <c r="AD4" s="3">
        <v>8</v>
      </c>
      <c r="AE4" s="3">
        <v>0</v>
      </c>
      <c r="AF4" s="3">
        <f t="shared" si="2"/>
        <v>10</v>
      </c>
      <c r="AG4" s="3">
        <v>0</v>
      </c>
      <c r="AH4" s="3">
        <v>0</v>
      </c>
      <c r="AI4" s="3">
        <v>3</v>
      </c>
      <c r="AJ4" s="3">
        <v>0</v>
      </c>
      <c r="AK4" s="3">
        <v>0</v>
      </c>
      <c r="AL4" s="3">
        <f t="shared" si="3"/>
        <v>3</v>
      </c>
      <c r="AM4" s="3">
        <v>0</v>
      </c>
      <c r="AN4" s="3">
        <v>743</v>
      </c>
      <c r="AO4" s="3">
        <v>0</v>
      </c>
      <c r="AP4" s="3">
        <v>0</v>
      </c>
      <c r="AQ4" s="3">
        <f t="shared" si="4"/>
        <v>756</v>
      </c>
      <c r="AR4" s="16">
        <v>0</v>
      </c>
      <c r="AS4" s="3">
        <v>3</v>
      </c>
      <c r="AT4" s="3">
        <v>0</v>
      </c>
      <c r="AU4" s="3">
        <v>0</v>
      </c>
      <c r="AV4" s="3">
        <v>0</v>
      </c>
      <c r="AW4" s="3">
        <v>0</v>
      </c>
      <c r="AX4" s="3">
        <f t="shared" si="5"/>
        <v>3</v>
      </c>
      <c r="AY4" s="3">
        <f t="shared" si="6"/>
        <v>3</v>
      </c>
      <c r="AZ4" s="7">
        <f t="shared" si="7"/>
        <v>5.4</v>
      </c>
      <c r="BA4" s="7">
        <v>0</v>
      </c>
      <c r="BB4" s="7">
        <v>0.5</v>
      </c>
      <c r="BC4" s="7">
        <v>0.1</v>
      </c>
      <c r="BD4" s="7">
        <v>0.1</v>
      </c>
      <c r="BE4" s="7">
        <v>0</v>
      </c>
      <c r="BF4" s="7">
        <v>0</v>
      </c>
      <c r="BG4" s="7">
        <v>0</v>
      </c>
      <c r="BH4" s="7">
        <v>0</v>
      </c>
      <c r="BI4" s="7">
        <v>0.1</v>
      </c>
      <c r="BJ4" s="7">
        <v>0</v>
      </c>
      <c r="BK4" s="7">
        <v>0.1</v>
      </c>
      <c r="BL4" s="7">
        <v>4</v>
      </c>
      <c r="BM4" s="7">
        <v>0.5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</row>
    <row r="5" spans="1:109" ht="14.25" customHeight="1" x14ac:dyDescent="0.3">
      <c r="A5" s="3">
        <v>5</v>
      </c>
      <c r="B5" s="8" t="s">
        <v>104</v>
      </c>
      <c r="C5" s="3" t="s">
        <v>110</v>
      </c>
      <c r="D5" s="9">
        <v>44393</v>
      </c>
      <c r="E5" s="3" t="s">
        <v>106</v>
      </c>
      <c r="F5" s="3" t="s">
        <v>107</v>
      </c>
      <c r="G5" s="8">
        <v>1.1066260000000001</v>
      </c>
      <c r="H5" s="3">
        <v>1</v>
      </c>
      <c r="I5" s="3">
        <v>14</v>
      </c>
      <c r="J5" s="3">
        <v>246</v>
      </c>
      <c r="K5" s="3">
        <v>27.92</v>
      </c>
      <c r="L5" s="8">
        <v>0</v>
      </c>
      <c r="M5" s="8">
        <v>474.62720000000002</v>
      </c>
      <c r="N5" s="10">
        <v>4.95</v>
      </c>
      <c r="O5" s="10">
        <v>3.55</v>
      </c>
      <c r="P5" s="10">
        <v>0</v>
      </c>
      <c r="Q5" s="3">
        <v>88</v>
      </c>
      <c r="R5" s="3">
        <v>87.6</v>
      </c>
      <c r="S5" s="3">
        <f t="shared" si="0"/>
        <v>12.400000000000006</v>
      </c>
      <c r="T5" s="3">
        <v>57162.856982374724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1"/>
        <v>0</v>
      </c>
      <c r="AB5" s="3">
        <v>3</v>
      </c>
      <c r="AC5" s="3">
        <v>0</v>
      </c>
      <c r="AD5" s="3">
        <v>0</v>
      </c>
      <c r="AE5" s="3">
        <v>518</v>
      </c>
      <c r="AF5" s="3">
        <f t="shared" si="2"/>
        <v>521</v>
      </c>
      <c r="AG5" s="3">
        <v>2</v>
      </c>
      <c r="AH5" s="3">
        <v>0</v>
      </c>
      <c r="AI5" s="3">
        <v>4</v>
      </c>
      <c r="AJ5" s="3">
        <v>0</v>
      </c>
      <c r="AK5" s="3">
        <v>0</v>
      </c>
      <c r="AL5" s="3">
        <f t="shared" si="3"/>
        <v>6</v>
      </c>
      <c r="AM5" s="3">
        <v>117</v>
      </c>
      <c r="AN5" s="3">
        <v>535</v>
      </c>
      <c r="AO5" s="3">
        <v>0</v>
      </c>
      <c r="AP5" s="3">
        <v>0</v>
      </c>
      <c r="AQ5" s="3">
        <f t="shared" si="4"/>
        <v>1179</v>
      </c>
      <c r="AR5" s="16">
        <v>2</v>
      </c>
      <c r="AS5" s="3">
        <v>3</v>
      </c>
      <c r="AT5" s="3">
        <v>2</v>
      </c>
      <c r="AU5" s="3">
        <v>0</v>
      </c>
      <c r="AV5" s="3">
        <v>0</v>
      </c>
      <c r="AW5" s="3">
        <v>0</v>
      </c>
      <c r="AX5" s="3">
        <f t="shared" si="5"/>
        <v>5</v>
      </c>
      <c r="AY5" s="3">
        <f t="shared" si="6"/>
        <v>5</v>
      </c>
      <c r="AZ5" s="7">
        <f t="shared" si="7"/>
        <v>3.2000000000000006</v>
      </c>
      <c r="BA5" s="7">
        <v>0</v>
      </c>
      <c r="BB5" s="7">
        <v>0.5</v>
      </c>
      <c r="BC5" s="7">
        <v>0</v>
      </c>
      <c r="BD5" s="7">
        <v>0</v>
      </c>
      <c r="BE5" s="7">
        <v>0.1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2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0.1</v>
      </c>
      <c r="BT5" s="7">
        <v>0.2</v>
      </c>
      <c r="BU5" s="7">
        <v>0</v>
      </c>
      <c r="BV5" s="7">
        <v>0</v>
      </c>
      <c r="BW5" s="7">
        <v>0.1</v>
      </c>
      <c r="BX5" s="7">
        <v>0.2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</row>
    <row r="6" spans="1:109" ht="14.25" customHeight="1" x14ac:dyDescent="0.3">
      <c r="A6" s="3">
        <v>6</v>
      </c>
      <c r="B6" s="8" t="s">
        <v>104</v>
      </c>
      <c r="C6" s="3" t="s">
        <v>111</v>
      </c>
      <c r="D6" s="9">
        <v>44432</v>
      </c>
      <c r="E6" s="3" t="s">
        <v>106</v>
      </c>
      <c r="F6" s="3" t="s">
        <v>112</v>
      </c>
      <c r="G6" s="8">
        <v>0.98465400000000003</v>
      </c>
      <c r="H6" s="3">
        <v>1</v>
      </c>
      <c r="I6" s="3">
        <v>14</v>
      </c>
      <c r="J6" s="3">
        <v>220</v>
      </c>
      <c r="K6" s="3">
        <v>15.12</v>
      </c>
      <c r="L6" s="8">
        <v>73.799499999999995</v>
      </c>
      <c r="M6" s="8">
        <v>15.4605</v>
      </c>
      <c r="N6" s="10">
        <v>1.25</v>
      </c>
      <c r="O6" s="10">
        <v>9.8000000000000007</v>
      </c>
      <c r="P6" s="10">
        <v>0</v>
      </c>
      <c r="Q6" s="3">
        <v>82</v>
      </c>
      <c r="R6" s="3">
        <v>17.600000000000001</v>
      </c>
      <c r="S6" s="3">
        <f t="shared" si="0"/>
        <v>82.4</v>
      </c>
      <c r="T6" s="3">
        <v>37062.004706911146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1"/>
        <v>0</v>
      </c>
      <c r="AB6" s="3">
        <v>0</v>
      </c>
      <c r="AC6" s="3">
        <v>0</v>
      </c>
      <c r="AD6" s="3">
        <v>0</v>
      </c>
      <c r="AE6" s="3">
        <v>15</v>
      </c>
      <c r="AF6" s="3">
        <f t="shared" si="2"/>
        <v>15</v>
      </c>
      <c r="AG6" s="3">
        <v>6</v>
      </c>
      <c r="AH6" s="3">
        <v>0</v>
      </c>
      <c r="AI6" s="3">
        <v>0</v>
      </c>
      <c r="AJ6" s="3">
        <v>0</v>
      </c>
      <c r="AK6" s="3">
        <v>0</v>
      </c>
      <c r="AL6" s="3">
        <f t="shared" si="3"/>
        <v>6</v>
      </c>
      <c r="AM6" s="3">
        <v>223</v>
      </c>
      <c r="AN6" s="3">
        <v>59</v>
      </c>
      <c r="AO6" s="3">
        <v>0</v>
      </c>
      <c r="AP6" s="3">
        <v>0</v>
      </c>
      <c r="AQ6" s="3">
        <f t="shared" si="4"/>
        <v>303</v>
      </c>
      <c r="AR6" s="16">
        <v>8</v>
      </c>
      <c r="AS6" s="3">
        <v>2</v>
      </c>
      <c r="AT6" s="3">
        <v>7</v>
      </c>
      <c r="AU6" s="3">
        <v>1</v>
      </c>
      <c r="AV6" s="3">
        <v>0</v>
      </c>
      <c r="AW6" s="3">
        <v>0</v>
      </c>
      <c r="AX6" s="3">
        <f t="shared" si="5"/>
        <v>10</v>
      </c>
      <c r="AY6" s="3">
        <f t="shared" si="6"/>
        <v>10</v>
      </c>
      <c r="AZ6" s="7">
        <f t="shared" si="7"/>
        <v>20.7</v>
      </c>
      <c r="BA6" s="7">
        <v>0</v>
      </c>
      <c r="BB6" s="7">
        <v>0.3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0.1</v>
      </c>
      <c r="BI6" s="7">
        <v>0</v>
      </c>
      <c r="BJ6" s="7">
        <v>0</v>
      </c>
      <c r="BK6" s="7">
        <v>0</v>
      </c>
      <c r="BL6" s="7">
        <v>20</v>
      </c>
      <c r="BM6" s="7">
        <v>0</v>
      </c>
      <c r="BN6" s="7">
        <v>0</v>
      </c>
      <c r="BO6" s="7">
        <v>0</v>
      </c>
      <c r="BP6" s="7">
        <v>0</v>
      </c>
      <c r="BQ6" s="7">
        <v>0.2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0.1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</row>
    <row r="7" spans="1:109" ht="14.25" customHeight="1" x14ac:dyDescent="0.3">
      <c r="A7" s="3">
        <v>7</v>
      </c>
      <c r="B7" s="8" t="s">
        <v>104</v>
      </c>
      <c r="C7" s="3" t="s">
        <v>113</v>
      </c>
      <c r="D7" s="9">
        <v>44432</v>
      </c>
      <c r="E7" s="3">
        <v>320</v>
      </c>
      <c r="F7" s="3" t="s">
        <v>112</v>
      </c>
      <c r="G7" s="8">
        <v>0.74480100000000005</v>
      </c>
      <c r="H7" s="3">
        <v>1</v>
      </c>
      <c r="I7" s="3">
        <v>14</v>
      </c>
      <c r="J7" s="3">
        <v>168</v>
      </c>
      <c r="K7" s="3">
        <v>29.43</v>
      </c>
      <c r="L7" s="8">
        <v>0</v>
      </c>
      <c r="M7" s="8">
        <v>30.418800000000001</v>
      </c>
      <c r="N7" s="10">
        <v>3.2</v>
      </c>
      <c r="O7" s="10">
        <v>7.65</v>
      </c>
      <c r="P7" s="10">
        <v>0</v>
      </c>
      <c r="Q7" s="3">
        <v>93</v>
      </c>
      <c r="R7" s="3">
        <v>17.600000000000001</v>
      </c>
      <c r="S7" s="3">
        <f t="shared" si="0"/>
        <v>82.4</v>
      </c>
      <c r="T7" s="3">
        <v>37719.04524846455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f t="shared" si="1"/>
        <v>1</v>
      </c>
      <c r="AB7" s="3">
        <v>0</v>
      </c>
      <c r="AC7" s="3">
        <v>0</v>
      </c>
      <c r="AD7" s="3">
        <v>2595</v>
      </c>
      <c r="AE7" s="3">
        <v>10</v>
      </c>
      <c r="AF7" s="3">
        <f t="shared" si="2"/>
        <v>2605</v>
      </c>
      <c r="AG7" s="3">
        <v>2</v>
      </c>
      <c r="AH7" s="3">
        <v>0</v>
      </c>
      <c r="AI7" s="3">
        <v>1</v>
      </c>
      <c r="AJ7" s="3">
        <v>0</v>
      </c>
      <c r="AK7" s="3">
        <v>0</v>
      </c>
      <c r="AL7" s="3">
        <f t="shared" si="3"/>
        <v>3</v>
      </c>
      <c r="AM7" s="3">
        <v>22</v>
      </c>
      <c r="AN7" s="3">
        <v>253</v>
      </c>
      <c r="AO7" s="3">
        <v>0</v>
      </c>
      <c r="AP7" s="3">
        <v>0</v>
      </c>
      <c r="AQ7" s="3">
        <f t="shared" si="4"/>
        <v>2884</v>
      </c>
      <c r="AR7" s="16">
        <v>2</v>
      </c>
      <c r="AS7" s="3">
        <v>7</v>
      </c>
      <c r="AT7" s="3">
        <v>1</v>
      </c>
      <c r="AU7" s="3">
        <v>1</v>
      </c>
      <c r="AV7" s="3">
        <v>0</v>
      </c>
      <c r="AW7" s="3">
        <v>0</v>
      </c>
      <c r="AX7" s="3">
        <f t="shared" si="5"/>
        <v>9</v>
      </c>
      <c r="AY7" s="3">
        <f t="shared" si="6"/>
        <v>10</v>
      </c>
      <c r="AZ7" s="7">
        <f t="shared" si="7"/>
        <v>2.1</v>
      </c>
      <c r="BA7" s="7">
        <v>0.1</v>
      </c>
      <c r="BB7" s="7">
        <v>0.3</v>
      </c>
      <c r="BC7" s="7">
        <v>0.1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0.1</v>
      </c>
      <c r="BL7" s="7">
        <v>1.5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</row>
    <row r="8" spans="1:109" ht="14.25" customHeight="1" x14ac:dyDescent="0.3">
      <c r="A8" s="3">
        <v>8</v>
      </c>
      <c r="B8" s="8" t="s">
        <v>104</v>
      </c>
      <c r="C8" s="3" t="s">
        <v>114</v>
      </c>
      <c r="D8" s="9">
        <v>44432</v>
      </c>
      <c r="E8" s="3">
        <v>340</v>
      </c>
      <c r="F8" s="3" t="s">
        <v>112</v>
      </c>
      <c r="G8" s="8">
        <v>0.79220800000000002</v>
      </c>
      <c r="H8" s="3">
        <v>1</v>
      </c>
      <c r="I8" s="3">
        <v>14</v>
      </c>
      <c r="J8" s="3">
        <v>256</v>
      </c>
      <c r="K8" s="3">
        <v>20.89</v>
      </c>
      <c r="L8" s="8">
        <v>20.71735</v>
      </c>
      <c r="M8" s="8">
        <v>0</v>
      </c>
      <c r="N8" s="10">
        <v>0</v>
      </c>
      <c r="O8" s="10">
        <v>6.45</v>
      </c>
      <c r="P8" s="10">
        <v>0</v>
      </c>
      <c r="Q8" s="3">
        <v>77</v>
      </c>
      <c r="R8" s="3">
        <v>17.600000000000001</v>
      </c>
      <c r="S8" s="3">
        <f t="shared" si="0"/>
        <v>82.4</v>
      </c>
      <c r="T8" s="3">
        <v>85596.870165283181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f t="shared" si="1"/>
        <v>2</v>
      </c>
      <c r="AB8" s="3">
        <v>0</v>
      </c>
      <c r="AC8" s="3">
        <v>0</v>
      </c>
      <c r="AD8" s="3">
        <v>185</v>
      </c>
      <c r="AE8" s="3">
        <v>0</v>
      </c>
      <c r="AF8" s="3">
        <f t="shared" si="2"/>
        <v>185</v>
      </c>
      <c r="AG8" s="3">
        <v>7</v>
      </c>
      <c r="AH8" s="3">
        <v>0</v>
      </c>
      <c r="AI8" s="3">
        <v>1</v>
      </c>
      <c r="AJ8" s="3">
        <v>0</v>
      </c>
      <c r="AK8" s="3">
        <v>0</v>
      </c>
      <c r="AL8" s="3">
        <f t="shared" si="3"/>
        <v>8</v>
      </c>
      <c r="AM8" s="3">
        <v>103</v>
      </c>
      <c r="AN8" s="3">
        <v>706</v>
      </c>
      <c r="AO8" s="3">
        <v>0</v>
      </c>
      <c r="AP8" s="3">
        <v>0</v>
      </c>
      <c r="AQ8" s="3">
        <f t="shared" si="4"/>
        <v>1004</v>
      </c>
      <c r="AR8" s="16">
        <v>4</v>
      </c>
      <c r="AS8" s="3">
        <v>7</v>
      </c>
      <c r="AT8" s="3">
        <v>2</v>
      </c>
      <c r="AU8" s="3">
        <v>0</v>
      </c>
      <c r="AV8" s="3">
        <v>0</v>
      </c>
      <c r="AW8" s="3">
        <v>0</v>
      </c>
      <c r="AX8" s="3">
        <f t="shared" si="5"/>
        <v>9</v>
      </c>
      <c r="AY8" s="3">
        <f t="shared" si="6"/>
        <v>11</v>
      </c>
      <c r="AZ8" s="7">
        <f t="shared" si="7"/>
        <v>2.2000000000000002</v>
      </c>
      <c r="BA8" s="7">
        <v>0</v>
      </c>
      <c r="BB8" s="7">
        <v>0.3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0.1</v>
      </c>
      <c r="BJ8" s="7">
        <v>0</v>
      </c>
      <c r="BK8" s="7">
        <v>0</v>
      </c>
      <c r="BL8" s="7">
        <v>1</v>
      </c>
      <c r="BM8" s="7">
        <v>0</v>
      </c>
      <c r="BN8" s="7">
        <v>0</v>
      </c>
      <c r="BO8" s="7">
        <v>0</v>
      </c>
      <c r="BP8" s="7">
        <v>0</v>
      </c>
      <c r="BQ8" s="7">
        <v>0.3</v>
      </c>
      <c r="BR8" s="7">
        <v>0</v>
      </c>
      <c r="BS8" s="7">
        <v>0</v>
      </c>
      <c r="BT8" s="7">
        <v>0.1</v>
      </c>
      <c r="BU8" s="7">
        <v>0.1</v>
      </c>
      <c r="BV8" s="7">
        <v>0.1</v>
      </c>
      <c r="BW8" s="7">
        <v>0</v>
      </c>
      <c r="BX8" s="7">
        <v>0</v>
      </c>
      <c r="BY8" s="7">
        <v>0.1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0.1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</row>
    <row r="9" spans="1:109" ht="14.25" customHeight="1" x14ac:dyDescent="0.3">
      <c r="A9" s="3">
        <v>9</v>
      </c>
      <c r="B9" s="8" t="s">
        <v>104</v>
      </c>
      <c r="C9" s="3" t="s">
        <v>115</v>
      </c>
      <c r="D9" s="9">
        <v>44400</v>
      </c>
      <c r="E9" s="3" t="s">
        <v>106</v>
      </c>
      <c r="F9" s="3" t="s">
        <v>112</v>
      </c>
      <c r="G9" s="8">
        <v>0.93012099999999998</v>
      </c>
      <c r="H9" s="3">
        <v>1</v>
      </c>
      <c r="I9" s="3">
        <v>14</v>
      </c>
      <c r="J9" s="3">
        <v>260</v>
      </c>
      <c r="K9" s="3">
        <v>15.12</v>
      </c>
      <c r="L9" s="8">
        <v>23.412050000000001</v>
      </c>
      <c r="M9" s="8">
        <v>66.8245</v>
      </c>
      <c r="N9" s="10">
        <v>15.4</v>
      </c>
      <c r="O9" s="10">
        <v>7.05</v>
      </c>
      <c r="P9" s="10">
        <v>0</v>
      </c>
      <c r="Q9" s="3">
        <v>84</v>
      </c>
      <c r="R9" s="3">
        <v>17.600000000000001</v>
      </c>
      <c r="S9" s="3">
        <f t="shared" si="0"/>
        <v>82.4</v>
      </c>
      <c r="T9" s="3">
        <v>69055.882189308351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1"/>
        <v>0</v>
      </c>
      <c r="AB9" s="3">
        <v>0</v>
      </c>
      <c r="AC9" s="3">
        <v>0</v>
      </c>
      <c r="AD9" s="3">
        <v>4505</v>
      </c>
      <c r="AE9" s="3">
        <v>0</v>
      </c>
      <c r="AF9" s="3">
        <f t="shared" si="2"/>
        <v>4505</v>
      </c>
      <c r="AG9" s="3">
        <v>2</v>
      </c>
      <c r="AH9" s="3">
        <v>0</v>
      </c>
      <c r="AI9" s="3">
        <v>4</v>
      </c>
      <c r="AJ9" s="3">
        <v>0</v>
      </c>
      <c r="AK9" s="3">
        <v>0</v>
      </c>
      <c r="AL9" s="3">
        <f t="shared" si="3"/>
        <v>6</v>
      </c>
      <c r="AM9" s="3">
        <v>335</v>
      </c>
      <c r="AN9" s="3">
        <v>129</v>
      </c>
      <c r="AO9" s="3">
        <v>0</v>
      </c>
      <c r="AP9" s="3">
        <v>0</v>
      </c>
      <c r="AQ9" s="3">
        <f t="shared" si="4"/>
        <v>4975</v>
      </c>
      <c r="AR9" s="16">
        <v>4</v>
      </c>
      <c r="AS9" s="3">
        <v>3</v>
      </c>
      <c r="AT9" s="3">
        <v>4</v>
      </c>
      <c r="AU9" s="3">
        <v>1</v>
      </c>
      <c r="AV9" s="3">
        <v>0</v>
      </c>
      <c r="AW9" s="3">
        <v>0</v>
      </c>
      <c r="AX9" s="3">
        <f t="shared" si="5"/>
        <v>8</v>
      </c>
      <c r="AY9" s="3">
        <f t="shared" si="6"/>
        <v>8</v>
      </c>
      <c r="AZ9" s="7">
        <f t="shared" si="7"/>
        <v>2.1</v>
      </c>
      <c r="BA9" s="7">
        <v>0</v>
      </c>
      <c r="BB9" s="7">
        <v>1.5</v>
      </c>
      <c r="BC9" s="7">
        <v>0.1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0.3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0.2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</row>
    <row r="10" spans="1:109" ht="14.25" customHeight="1" x14ac:dyDescent="0.3">
      <c r="A10" s="3">
        <v>10</v>
      </c>
      <c r="B10" s="8" t="s">
        <v>104</v>
      </c>
      <c r="C10" s="3" t="s">
        <v>116</v>
      </c>
      <c r="D10" s="9">
        <v>44400</v>
      </c>
      <c r="E10" s="3" t="s">
        <v>106</v>
      </c>
      <c r="F10" s="3" t="s">
        <v>117</v>
      </c>
      <c r="G10" s="8">
        <v>0.75264399999999998</v>
      </c>
      <c r="H10" s="3">
        <v>1</v>
      </c>
      <c r="I10" s="3">
        <v>14</v>
      </c>
      <c r="J10" s="3">
        <v>280</v>
      </c>
      <c r="K10" s="3">
        <v>27.54</v>
      </c>
      <c r="L10" s="8">
        <v>38.892699999999998</v>
      </c>
      <c r="M10" s="8">
        <v>0</v>
      </c>
      <c r="N10" s="10">
        <v>0.5</v>
      </c>
      <c r="O10" s="10">
        <v>4.1500000000000004</v>
      </c>
      <c r="P10" s="10">
        <v>0</v>
      </c>
      <c r="Q10" s="3">
        <v>97</v>
      </c>
      <c r="R10" s="3">
        <v>37.6</v>
      </c>
      <c r="S10" s="3">
        <f t="shared" si="0"/>
        <v>62.4</v>
      </c>
      <c r="T10" s="3">
        <v>10895.396751822933</v>
      </c>
      <c r="U10" s="3">
        <v>2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f t="shared" si="1"/>
        <v>3</v>
      </c>
      <c r="AB10" s="3">
        <v>0</v>
      </c>
      <c r="AC10" s="3">
        <v>0</v>
      </c>
      <c r="AD10" s="3">
        <v>1692</v>
      </c>
      <c r="AE10" s="3">
        <v>0</v>
      </c>
      <c r="AF10" s="3">
        <f t="shared" si="2"/>
        <v>1692</v>
      </c>
      <c r="AG10" s="3">
        <v>4</v>
      </c>
      <c r="AH10" s="3">
        <v>0</v>
      </c>
      <c r="AI10" s="3">
        <v>7</v>
      </c>
      <c r="AJ10" s="3">
        <v>0</v>
      </c>
      <c r="AK10" s="3">
        <v>0</v>
      </c>
      <c r="AL10" s="3">
        <f t="shared" si="3"/>
        <v>11</v>
      </c>
      <c r="AM10" s="3">
        <v>279</v>
      </c>
      <c r="AN10" s="3">
        <v>74</v>
      </c>
      <c r="AO10" s="3">
        <v>0</v>
      </c>
      <c r="AP10" s="3">
        <v>0</v>
      </c>
      <c r="AQ10" s="3">
        <f t="shared" si="4"/>
        <v>2059</v>
      </c>
      <c r="AR10" s="16">
        <v>2</v>
      </c>
      <c r="AS10" s="3">
        <v>2</v>
      </c>
      <c r="AT10" s="3">
        <v>2</v>
      </c>
      <c r="AU10" s="3">
        <v>0</v>
      </c>
      <c r="AV10" s="3">
        <v>0</v>
      </c>
      <c r="AW10" s="3">
        <v>0</v>
      </c>
      <c r="AX10" s="3">
        <f t="shared" si="5"/>
        <v>4</v>
      </c>
      <c r="AY10" s="3">
        <f t="shared" si="6"/>
        <v>7</v>
      </c>
      <c r="AZ10" s="7">
        <f t="shared" si="7"/>
        <v>2.3000000000000003</v>
      </c>
      <c r="BA10" s="7">
        <v>0</v>
      </c>
      <c r="BB10" s="7">
        <v>2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0.1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0.2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</row>
    <row r="11" spans="1:109" ht="14.25" customHeight="1" x14ac:dyDescent="0.3">
      <c r="A11" s="12">
        <v>11</v>
      </c>
      <c r="B11" s="8" t="s">
        <v>104</v>
      </c>
      <c r="C11" s="3" t="s">
        <v>118</v>
      </c>
      <c r="D11" s="9">
        <v>44400</v>
      </c>
      <c r="E11" s="3" t="s">
        <v>106</v>
      </c>
      <c r="F11" s="3" t="s">
        <v>119</v>
      </c>
      <c r="G11" s="8">
        <v>0.50504800000000005</v>
      </c>
      <c r="H11" s="3">
        <v>1</v>
      </c>
      <c r="I11" s="3">
        <v>14</v>
      </c>
      <c r="J11" s="3">
        <v>306</v>
      </c>
      <c r="K11" s="3">
        <v>67.959999999999994</v>
      </c>
      <c r="L11" s="8">
        <v>0</v>
      </c>
      <c r="M11" s="8">
        <v>636.91489999999999</v>
      </c>
      <c r="N11" s="10">
        <v>0</v>
      </c>
      <c r="O11" s="10">
        <v>6.75</v>
      </c>
      <c r="P11" s="10">
        <v>0</v>
      </c>
      <c r="Q11" s="3">
        <v>78</v>
      </c>
      <c r="R11" s="3">
        <v>62.6</v>
      </c>
      <c r="S11" s="3">
        <f t="shared" si="0"/>
        <v>37.4</v>
      </c>
      <c r="T11" s="3">
        <v>39549.282150574523</v>
      </c>
      <c r="U11" s="3">
        <v>6</v>
      </c>
      <c r="V11" s="3">
        <v>5</v>
      </c>
      <c r="W11" s="3">
        <v>0</v>
      </c>
      <c r="X11" s="3">
        <v>0</v>
      </c>
      <c r="Y11" s="3">
        <v>0</v>
      </c>
      <c r="Z11" s="3">
        <v>0</v>
      </c>
      <c r="AA11" s="3">
        <f t="shared" si="1"/>
        <v>11</v>
      </c>
      <c r="AB11" s="3">
        <v>4</v>
      </c>
      <c r="AC11" s="3">
        <v>0</v>
      </c>
      <c r="AD11" s="3">
        <v>98</v>
      </c>
      <c r="AE11" s="3">
        <v>0</v>
      </c>
      <c r="AF11" s="3">
        <f t="shared" si="2"/>
        <v>102</v>
      </c>
      <c r="AG11" s="3">
        <v>22</v>
      </c>
      <c r="AH11" s="3">
        <v>0</v>
      </c>
      <c r="AI11" s="3">
        <v>2</v>
      </c>
      <c r="AJ11" s="3">
        <v>0</v>
      </c>
      <c r="AK11" s="3">
        <v>0</v>
      </c>
      <c r="AL11" s="3">
        <f t="shared" si="3"/>
        <v>24</v>
      </c>
      <c r="AM11" s="3">
        <v>336</v>
      </c>
      <c r="AN11" s="3">
        <v>255</v>
      </c>
      <c r="AO11" s="3">
        <v>0</v>
      </c>
      <c r="AP11" s="3">
        <v>0</v>
      </c>
      <c r="AQ11" s="3">
        <f t="shared" si="4"/>
        <v>728</v>
      </c>
      <c r="AR11" s="16">
        <v>1</v>
      </c>
      <c r="AS11" s="3">
        <v>2</v>
      </c>
      <c r="AT11" s="3">
        <v>1</v>
      </c>
      <c r="AU11" s="3">
        <v>0</v>
      </c>
      <c r="AV11" s="3">
        <v>0</v>
      </c>
      <c r="AW11" s="3">
        <v>0</v>
      </c>
      <c r="AX11" s="3">
        <f t="shared" si="5"/>
        <v>3</v>
      </c>
      <c r="AY11" s="3">
        <f t="shared" si="6"/>
        <v>14</v>
      </c>
      <c r="AZ11" s="7">
        <f t="shared" si="7"/>
        <v>12.2</v>
      </c>
      <c r="BA11" s="7">
        <v>0</v>
      </c>
      <c r="BB11" s="7">
        <v>1.5</v>
      </c>
      <c r="BC11" s="7">
        <v>0</v>
      </c>
      <c r="BD11" s="7">
        <v>1.5</v>
      </c>
      <c r="BE11" s="7">
        <v>0.1</v>
      </c>
      <c r="BF11" s="7">
        <v>0</v>
      </c>
      <c r="BG11" s="7">
        <v>0</v>
      </c>
      <c r="BH11" s="7">
        <v>0.1</v>
      </c>
      <c r="BI11" s="7">
        <v>0.5</v>
      </c>
      <c r="BJ11" s="7">
        <v>0.1</v>
      </c>
      <c r="BK11" s="7">
        <v>0</v>
      </c>
      <c r="BL11" s="7">
        <v>8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0.1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0.1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0.2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</row>
    <row r="12" spans="1:109" ht="14.25" customHeight="1" x14ac:dyDescent="0.3">
      <c r="A12" s="12">
        <v>12</v>
      </c>
      <c r="B12" s="8" t="s">
        <v>104</v>
      </c>
      <c r="C12" s="3" t="s">
        <v>120</v>
      </c>
      <c r="D12" s="9">
        <v>44488</v>
      </c>
      <c r="E12" s="3">
        <v>262</v>
      </c>
      <c r="F12" s="3" t="s">
        <v>107</v>
      </c>
      <c r="G12" s="8">
        <v>0.75472300000000003</v>
      </c>
      <c r="H12" s="3">
        <v>1</v>
      </c>
      <c r="I12" s="3">
        <v>14</v>
      </c>
      <c r="J12" s="3">
        <v>250</v>
      </c>
      <c r="K12" s="3">
        <v>31.91</v>
      </c>
      <c r="L12" s="8">
        <v>0</v>
      </c>
      <c r="M12" s="8">
        <v>453.61540000000002</v>
      </c>
      <c r="N12" s="10">
        <v>1.35</v>
      </c>
      <c r="O12" s="10">
        <v>3.05</v>
      </c>
      <c r="P12" s="10">
        <v>0</v>
      </c>
      <c r="Q12" s="3">
        <v>78</v>
      </c>
      <c r="R12" s="3">
        <v>87.6</v>
      </c>
      <c r="S12" s="3">
        <f t="shared" si="0"/>
        <v>12.400000000000006</v>
      </c>
      <c r="T12" s="3">
        <v>87084.704884078412</v>
      </c>
      <c r="U12" s="3">
        <v>1</v>
      </c>
      <c r="V12" s="3">
        <v>0</v>
      </c>
      <c r="W12" s="3">
        <v>0</v>
      </c>
      <c r="X12" s="3">
        <v>0</v>
      </c>
      <c r="Y12" s="3">
        <v>3</v>
      </c>
      <c r="Z12" s="3">
        <v>0</v>
      </c>
      <c r="AA12" s="3">
        <f t="shared" si="1"/>
        <v>4</v>
      </c>
      <c r="AB12" s="3">
        <v>0</v>
      </c>
      <c r="AC12" s="3">
        <v>0</v>
      </c>
      <c r="AD12" s="3">
        <v>50</v>
      </c>
      <c r="AE12" s="3">
        <v>3</v>
      </c>
      <c r="AF12" s="3">
        <f t="shared" si="2"/>
        <v>53</v>
      </c>
      <c r="AG12" s="3">
        <v>9</v>
      </c>
      <c r="AH12" s="3">
        <v>0</v>
      </c>
      <c r="AI12" s="3">
        <v>0</v>
      </c>
      <c r="AJ12" s="3">
        <v>0</v>
      </c>
      <c r="AK12" s="3">
        <v>0</v>
      </c>
      <c r="AL12" s="3">
        <f t="shared" si="3"/>
        <v>9</v>
      </c>
      <c r="AM12" s="3">
        <v>82</v>
      </c>
      <c r="AN12" s="3">
        <v>508</v>
      </c>
      <c r="AO12" s="3">
        <v>0</v>
      </c>
      <c r="AP12" s="3">
        <v>0</v>
      </c>
      <c r="AQ12" s="3">
        <f t="shared" si="4"/>
        <v>656</v>
      </c>
      <c r="AR12" s="16">
        <v>2</v>
      </c>
      <c r="AS12" s="3">
        <v>5</v>
      </c>
      <c r="AT12" s="3">
        <v>1</v>
      </c>
      <c r="AU12" s="3">
        <v>0</v>
      </c>
      <c r="AV12" s="3">
        <v>0</v>
      </c>
      <c r="AW12" s="3">
        <v>0</v>
      </c>
      <c r="AX12" s="3">
        <f t="shared" si="5"/>
        <v>6</v>
      </c>
      <c r="AY12" s="3">
        <f t="shared" si="6"/>
        <v>10</v>
      </c>
      <c r="AZ12" s="7">
        <f t="shared" si="7"/>
        <v>3.4000000000000004</v>
      </c>
      <c r="BA12" s="7">
        <v>0</v>
      </c>
      <c r="BB12" s="7">
        <v>0.1</v>
      </c>
      <c r="BC12" s="7">
        <v>0.1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3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0.2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</row>
    <row r="13" spans="1:109" ht="14.25" customHeight="1" x14ac:dyDescent="0.3">
      <c r="A13" s="3">
        <v>13</v>
      </c>
      <c r="B13" s="8" t="s">
        <v>104</v>
      </c>
      <c r="C13" s="3" t="s">
        <v>121</v>
      </c>
      <c r="D13" s="9">
        <v>44400</v>
      </c>
      <c r="E13" s="3" t="s">
        <v>106</v>
      </c>
      <c r="F13" s="3" t="s">
        <v>119</v>
      </c>
      <c r="G13" s="8">
        <v>0.82746600000000003</v>
      </c>
      <c r="H13" s="3">
        <v>1</v>
      </c>
      <c r="I13" s="3">
        <v>14</v>
      </c>
      <c r="J13" s="3">
        <v>320</v>
      </c>
      <c r="K13" s="3">
        <v>66.94</v>
      </c>
      <c r="L13" s="8">
        <v>0</v>
      </c>
      <c r="M13" s="8">
        <v>0</v>
      </c>
      <c r="N13" s="10">
        <v>0</v>
      </c>
      <c r="O13" s="10">
        <v>3.6</v>
      </c>
      <c r="P13" s="10">
        <v>0</v>
      </c>
      <c r="Q13" s="3">
        <v>85</v>
      </c>
      <c r="R13" s="3">
        <v>62.6</v>
      </c>
      <c r="S13" s="3">
        <f t="shared" si="0"/>
        <v>37.4</v>
      </c>
      <c r="T13" s="3">
        <v>32355.160637560035</v>
      </c>
      <c r="U13" s="3">
        <v>7</v>
      </c>
      <c r="V13" s="3">
        <v>3</v>
      </c>
      <c r="W13" s="3">
        <v>0</v>
      </c>
      <c r="X13" s="3">
        <v>0</v>
      </c>
      <c r="Y13" s="3">
        <v>0</v>
      </c>
      <c r="Z13" s="3">
        <v>0</v>
      </c>
      <c r="AA13" s="3">
        <f t="shared" si="1"/>
        <v>10</v>
      </c>
      <c r="AB13" s="3">
        <v>0</v>
      </c>
      <c r="AC13" s="3">
        <v>0</v>
      </c>
      <c r="AD13" s="3">
        <v>4</v>
      </c>
      <c r="AE13" s="3">
        <v>0</v>
      </c>
      <c r="AF13" s="3">
        <f t="shared" si="2"/>
        <v>4</v>
      </c>
      <c r="AG13" s="3">
        <v>17</v>
      </c>
      <c r="AH13" s="3">
        <v>0</v>
      </c>
      <c r="AI13" s="3">
        <v>2</v>
      </c>
      <c r="AJ13" s="3">
        <v>0</v>
      </c>
      <c r="AK13" s="3">
        <v>0</v>
      </c>
      <c r="AL13" s="3">
        <f t="shared" si="3"/>
        <v>19</v>
      </c>
      <c r="AM13" s="3">
        <v>620</v>
      </c>
      <c r="AN13" s="3">
        <v>72</v>
      </c>
      <c r="AO13" s="3">
        <v>0</v>
      </c>
      <c r="AP13" s="3">
        <v>0</v>
      </c>
      <c r="AQ13" s="3">
        <f t="shared" si="4"/>
        <v>725</v>
      </c>
      <c r="AR13" s="16">
        <v>5</v>
      </c>
      <c r="AS13" s="3">
        <v>1</v>
      </c>
      <c r="AT13" s="3">
        <v>5</v>
      </c>
      <c r="AU13" s="3">
        <v>0</v>
      </c>
      <c r="AV13" s="3">
        <v>0</v>
      </c>
      <c r="AW13" s="3">
        <v>0</v>
      </c>
      <c r="AX13" s="3">
        <f t="shared" si="5"/>
        <v>6</v>
      </c>
      <c r="AY13" s="3">
        <f t="shared" si="6"/>
        <v>16</v>
      </c>
      <c r="AZ13" s="7">
        <f t="shared" si="7"/>
        <v>10.899999999999999</v>
      </c>
      <c r="BA13" s="7">
        <v>0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0.1</v>
      </c>
      <c r="BI13" s="7">
        <v>1.5</v>
      </c>
      <c r="BJ13" s="7">
        <v>0.1</v>
      </c>
      <c r="BK13" s="7">
        <v>0</v>
      </c>
      <c r="BL13" s="7">
        <v>8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0.1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0.1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</row>
    <row r="14" spans="1:109" ht="14.25" customHeight="1" x14ac:dyDescent="0.3">
      <c r="A14" s="12">
        <v>15</v>
      </c>
      <c r="B14" s="8" t="s">
        <v>104</v>
      </c>
      <c r="C14" s="3" t="s">
        <v>122</v>
      </c>
      <c r="D14" s="9">
        <v>44488</v>
      </c>
      <c r="E14" s="3">
        <v>308</v>
      </c>
      <c r="F14" s="3" t="s">
        <v>107</v>
      </c>
      <c r="G14" s="8">
        <v>0.75518300000000005</v>
      </c>
      <c r="H14" s="3">
        <v>1</v>
      </c>
      <c r="I14" s="3">
        <v>14</v>
      </c>
      <c r="J14" s="3">
        <v>200</v>
      </c>
      <c r="K14" s="3">
        <v>40.4</v>
      </c>
      <c r="L14" s="8">
        <v>66.304500000000004</v>
      </c>
      <c r="M14" s="8">
        <v>0</v>
      </c>
      <c r="N14" s="10">
        <v>13.65</v>
      </c>
      <c r="O14" s="10">
        <v>1.5</v>
      </c>
      <c r="P14" s="10">
        <v>0</v>
      </c>
      <c r="Q14" s="3">
        <v>83</v>
      </c>
      <c r="R14" s="3">
        <v>87.6</v>
      </c>
      <c r="S14" s="3">
        <f t="shared" si="0"/>
        <v>12.400000000000006</v>
      </c>
      <c r="T14" s="3">
        <v>66137.004892913174</v>
      </c>
      <c r="U14" s="3">
        <v>4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1"/>
        <v>4</v>
      </c>
      <c r="AB14" s="3">
        <v>0</v>
      </c>
      <c r="AC14" s="3">
        <v>0</v>
      </c>
      <c r="AD14" s="3">
        <v>0</v>
      </c>
      <c r="AE14" s="3">
        <v>0</v>
      </c>
      <c r="AF14" s="3">
        <f t="shared" si="2"/>
        <v>0</v>
      </c>
      <c r="AG14" s="3">
        <v>5</v>
      </c>
      <c r="AH14" s="3">
        <v>0</v>
      </c>
      <c r="AI14" s="3">
        <v>1</v>
      </c>
      <c r="AJ14" s="3">
        <v>0</v>
      </c>
      <c r="AK14" s="3">
        <v>0</v>
      </c>
      <c r="AL14" s="3">
        <f t="shared" si="3"/>
        <v>6</v>
      </c>
      <c r="AM14" s="3">
        <v>214</v>
      </c>
      <c r="AN14" s="3">
        <v>483</v>
      </c>
      <c r="AO14" s="3">
        <v>0</v>
      </c>
      <c r="AP14" s="3">
        <v>0</v>
      </c>
      <c r="AQ14" s="3">
        <f t="shared" si="4"/>
        <v>707</v>
      </c>
      <c r="AR14" s="16">
        <v>13</v>
      </c>
      <c r="AS14" s="3">
        <v>7</v>
      </c>
      <c r="AT14" s="3">
        <v>5</v>
      </c>
      <c r="AU14" s="3">
        <v>4</v>
      </c>
      <c r="AV14" s="3">
        <v>0</v>
      </c>
      <c r="AW14" s="3">
        <v>0</v>
      </c>
      <c r="AX14" s="3">
        <f t="shared" si="5"/>
        <v>16</v>
      </c>
      <c r="AY14" s="3">
        <f t="shared" si="6"/>
        <v>20</v>
      </c>
      <c r="AZ14" s="7">
        <f t="shared" si="7"/>
        <v>44.2</v>
      </c>
      <c r="BA14" s="7">
        <v>0</v>
      </c>
      <c r="BB14" s="7">
        <v>40</v>
      </c>
      <c r="BC14" s="7">
        <v>0</v>
      </c>
      <c r="BD14" s="7">
        <v>0</v>
      </c>
      <c r="BE14" s="7">
        <v>0</v>
      </c>
      <c r="BF14" s="7">
        <v>0.1</v>
      </c>
      <c r="BG14" s="7">
        <v>0</v>
      </c>
      <c r="BH14" s="7">
        <v>0</v>
      </c>
      <c r="BI14" s="7">
        <v>0.1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2.5</v>
      </c>
      <c r="BR14" s="7">
        <v>0</v>
      </c>
      <c r="BS14" s="7">
        <v>0</v>
      </c>
      <c r="BT14" s="7">
        <v>1.5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</row>
    <row r="15" spans="1:109" ht="14.25" customHeight="1" x14ac:dyDescent="0.3">
      <c r="A15" s="3">
        <v>16</v>
      </c>
      <c r="B15" s="8" t="s">
        <v>104</v>
      </c>
      <c r="C15" s="3" t="s">
        <v>123</v>
      </c>
      <c r="D15" s="9">
        <v>44458</v>
      </c>
      <c r="E15" s="3">
        <v>317</v>
      </c>
      <c r="F15" s="3" t="s">
        <v>117</v>
      </c>
      <c r="G15" s="8">
        <v>0.87904599999999999</v>
      </c>
      <c r="H15" s="3">
        <v>1</v>
      </c>
      <c r="I15" s="3">
        <v>14</v>
      </c>
      <c r="J15" s="3">
        <v>260</v>
      </c>
      <c r="K15" s="3">
        <v>50.51</v>
      </c>
      <c r="L15" s="8">
        <v>0</v>
      </c>
      <c r="M15" s="8">
        <v>0</v>
      </c>
      <c r="N15" s="10">
        <v>0</v>
      </c>
      <c r="O15" s="10">
        <v>3.15</v>
      </c>
      <c r="P15" s="10">
        <v>0</v>
      </c>
      <c r="Q15" s="3">
        <v>91</v>
      </c>
      <c r="R15" s="3">
        <v>37.6</v>
      </c>
      <c r="S15" s="3">
        <f t="shared" si="0"/>
        <v>62.4</v>
      </c>
      <c r="T15" s="3">
        <v>69194.292907643889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1"/>
        <v>0</v>
      </c>
      <c r="AB15" s="3">
        <v>0</v>
      </c>
      <c r="AC15" s="3">
        <v>0</v>
      </c>
      <c r="AD15" s="3">
        <v>1</v>
      </c>
      <c r="AE15" s="3">
        <v>0</v>
      </c>
      <c r="AF15" s="3">
        <f t="shared" si="2"/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3"/>
        <v>0</v>
      </c>
      <c r="AM15" s="3">
        <v>204</v>
      </c>
      <c r="AN15" s="3">
        <v>322</v>
      </c>
      <c r="AO15" s="3">
        <v>0</v>
      </c>
      <c r="AP15" s="3">
        <v>0</v>
      </c>
      <c r="AQ15" s="3">
        <f t="shared" si="4"/>
        <v>527</v>
      </c>
      <c r="AR15" s="16">
        <v>6</v>
      </c>
      <c r="AS15" s="3">
        <v>4</v>
      </c>
      <c r="AT15" s="3">
        <v>6</v>
      </c>
      <c r="AU15" s="3">
        <v>0</v>
      </c>
      <c r="AV15" s="3">
        <v>0</v>
      </c>
      <c r="AW15" s="3">
        <v>0</v>
      </c>
      <c r="AX15" s="3">
        <f t="shared" si="5"/>
        <v>10</v>
      </c>
      <c r="AY15" s="3">
        <f t="shared" si="6"/>
        <v>10</v>
      </c>
      <c r="AZ15" s="7">
        <f t="shared" si="7"/>
        <v>2.4000000000000004</v>
      </c>
      <c r="BA15" s="7">
        <v>0.1</v>
      </c>
      <c r="BB15" s="7">
        <v>0.6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0.1</v>
      </c>
      <c r="BJ15" s="7">
        <v>0.1</v>
      </c>
      <c r="BK15" s="7">
        <v>0</v>
      </c>
      <c r="BL15" s="7">
        <v>1</v>
      </c>
      <c r="BM15" s="7">
        <v>0</v>
      </c>
      <c r="BN15" s="7">
        <v>0.1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0.2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0.1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0.1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</row>
    <row r="16" spans="1:109" ht="14.25" customHeight="1" x14ac:dyDescent="0.3">
      <c r="A16" s="3">
        <v>17</v>
      </c>
      <c r="B16" s="8" t="s">
        <v>104</v>
      </c>
      <c r="C16" s="3" t="s">
        <v>124</v>
      </c>
      <c r="D16" s="9">
        <v>44458</v>
      </c>
      <c r="E16" s="3">
        <v>322</v>
      </c>
      <c r="F16" s="3" t="s">
        <v>112</v>
      </c>
      <c r="G16" s="8">
        <v>1.0044310000000001</v>
      </c>
      <c r="H16" s="3">
        <v>1</v>
      </c>
      <c r="I16" s="3">
        <v>14</v>
      </c>
      <c r="J16" s="3">
        <v>245</v>
      </c>
      <c r="K16" s="3">
        <v>47.06</v>
      </c>
      <c r="L16" s="8">
        <v>279.00060000000002</v>
      </c>
      <c r="M16" s="8">
        <v>0</v>
      </c>
      <c r="N16" s="10">
        <v>0</v>
      </c>
      <c r="O16" s="10">
        <v>5.2</v>
      </c>
      <c r="P16" s="10">
        <v>0</v>
      </c>
      <c r="Q16" s="3">
        <v>81</v>
      </c>
      <c r="R16" s="3">
        <v>17.600000000000001</v>
      </c>
      <c r="S16" s="3">
        <f t="shared" si="0"/>
        <v>82.4</v>
      </c>
      <c r="T16" s="3">
        <v>50488.339186300713</v>
      </c>
      <c r="U16" s="3">
        <v>2</v>
      </c>
      <c r="V16" s="3">
        <v>0</v>
      </c>
      <c r="W16" s="3">
        <v>0</v>
      </c>
      <c r="X16" s="3">
        <v>0</v>
      </c>
      <c r="Y16" s="3">
        <v>3</v>
      </c>
      <c r="Z16" s="3">
        <v>0</v>
      </c>
      <c r="AA16" s="3">
        <f t="shared" si="1"/>
        <v>5</v>
      </c>
      <c r="AB16" s="3">
        <v>0</v>
      </c>
      <c r="AC16" s="3">
        <v>0</v>
      </c>
      <c r="AD16" s="3">
        <v>6</v>
      </c>
      <c r="AE16" s="3">
        <v>0</v>
      </c>
      <c r="AF16" s="3">
        <f t="shared" si="2"/>
        <v>6</v>
      </c>
      <c r="AG16" s="3">
        <v>10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3"/>
        <v>10</v>
      </c>
      <c r="AM16" s="3">
        <v>152</v>
      </c>
      <c r="AN16" s="3">
        <v>311</v>
      </c>
      <c r="AO16" s="3">
        <v>0</v>
      </c>
      <c r="AP16" s="3">
        <v>0</v>
      </c>
      <c r="AQ16" s="3">
        <f t="shared" si="4"/>
        <v>484</v>
      </c>
      <c r="AR16" s="16">
        <v>7</v>
      </c>
      <c r="AS16" s="3">
        <v>3</v>
      </c>
      <c r="AT16" s="3">
        <v>6</v>
      </c>
      <c r="AU16" s="3">
        <v>0</v>
      </c>
      <c r="AV16" s="3">
        <v>0</v>
      </c>
      <c r="AW16" s="3">
        <v>0</v>
      </c>
      <c r="AX16" s="3">
        <f t="shared" si="5"/>
        <v>9</v>
      </c>
      <c r="AY16" s="3">
        <f t="shared" si="6"/>
        <v>14</v>
      </c>
      <c r="AZ16" s="7">
        <f t="shared" si="7"/>
        <v>4.3999999999999995</v>
      </c>
      <c r="BA16" s="7">
        <v>0</v>
      </c>
      <c r="BB16" s="7">
        <v>2</v>
      </c>
      <c r="BC16" s="7">
        <v>0.1</v>
      </c>
      <c r="BD16" s="7">
        <v>0.1</v>
      </c>
      <c r="BE16" s="7">
        <v>0</v>
      </c>
      <c r="BF16" s="7">
        <v>0</v>
      </c>
      <c r="BG16" s="7">
        <v>0</v>
      </c>
      <c r="BH16" s="7">
        <v>0</v>
      </c>
      <c r="BI16" s="7">
        <v>0.5</v>
      </c>
      <c r="BJ16" s="7">
        <v>0.1</v>
      </c>
      <c r="BK16" s="7">
        <v>0</v>
      </c>
      <c r="BL16" s="7">
        <v>1.4</v>
      </c>
      <c r="BM16" s="7">
        <v>0</v>
      </c>
      <c r="BN16" s="7">
        <v>0.1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0.1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</row>
    <row r="17" spans="1:109" ht="14.25" customHeight="1" x14ac:dyDescent="0.3">
      <c r="A17" s="3">
        <v>18</v>
      </c>
      <c r="B17" s="8" t="s">
        <v>104</v>
      </c>
      <c r="C17" s="3" t="s">
        <v>125</v>
      </c>
      <c r="D17" s="9">
        <v>44458</v>
      </c>
      <c r="E17" s="3">
        <v>322</v>
      </c>
      <c r="F17" s="3" t="s">
        <v>117</v>
      </c>
      <c r="G17" s="8">
        <v>0.59622299999999995</v>
      </c>
      <c r="H17" s="3">
        <v>1</v>
      </c>
      <c r="I17" s="3">
        <v>14</v>
      </c>
      <c r="J17" s="3">
        <v>180</v>
      </c>
      <c r="K17" s="3">
        <v>48.34</v>
      </c>
      <c r="L17" s="8">
        <v>5.5994000000000002</v>
      </c>
      <c r="M17" s="8">
        <v>54.424500000000002</v>
      </c>
      <c r="N17" s="10">
        <v>0</v>
      </c>
      <c r="O17" s="10">
        <v>5.3</v>
      </c>
      <c r="P17" s="10">
        <v>0</v>
      </c>
      <c r="Q17" s="3">
        <v>67</v>
      </c>
      <c r="R17" s="3">
        <v>37.6</v>
      </c>
      <c r="S17" s="3">
        <f t="shared" si="0"/>
        <v>62.4</v>
      </c>
      <c r="T17" s="3">
        <v>16481.61972880362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0</v>
      </c>
      <c r="AA17" s="3">
        <f t="shared" si="1"/>
        <v>2</v>
      </c>
      <c r="AB17" s="3">
        <v>0</v>
      </c>
      <c r="AC17" s="3">
        <v>0</v>
      </c>
      <c r="AD17" s="3">
        <v>13</v>
      </c>
      <c r="AE17" s="3">
        <v>2</v>
      </c>
      <c r="AF17" s="3">
        <f t="shared" si="2"/>
        <v>15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3"/>
        <v>0</v>
      </c>
      <c r="AM17" s="3">
        <v>302</v>
      </c>
      <c r="AN17" s="3">
        <v>95</v>
      </c>
      <c r="AO17" s="3">
        <v>0</v>
      </c>
      <c r="AP17" s="3">
        <v>0</v>
      </c>
      <c r="AQ17" s="3">
        <f t="shared" si="4"/>
        <v>414</v>
      </c>
      <c r="AR17" s="16">
        <v>9</v>
      </c>
      <c r="AS17" s="3">
        <v>2</v>
      </c>
      <c r="AT17" s="3">
        <v>5</v>
      </c>
      <c r="AU17" s="3">
        <v>3</v>
      </c>
      <c r="AV17" s="3">
        <v>0</v>
      </c>
      <c r="AW17" s="3">
        <v>0</v>
      </c>
      <c r="AX17" s="3">
        <f t="shared" si="5"/>
        <v>10</v>
      </c>
      <c r="AY17" s="3">
        <f t="shared" si="6"/>
        <v>12</v>
      </c>
      <c r="AZ17" s="7">
        <f t="shared" si="7"/>
        <v>2.5</v>
      </c>
      <c r="BA17" s="7">
        <v>0</v>
      </c>
      <c r="BB17" s="7">
        <v>0</v>
      </c>
      <c r="BC17" s="7">
        <v>0.2</v>
      </c>
      <c r="BD17" s="7">
        <v>0.1</v>
      </c>
      <c r="BE17" s="7">
        <v>0</v>
      </c>
      <c r="BF17" s="7">
        <v>0</v>
      </c>
      <c r="BG17" s="7">
        <v>0</v>
      </c>
      <c r="BH17" s="7">
        <v>0</v>
      </c>
      <c r="BI17" s="7">
        <v>0.1</v>
      </c>
      <c r="BJ17" s="7">
        <v>0.1</v>
      </c>
      <c r="BK17" s="7">
        <v>0</v>
      </c>
      <c r="BL17" s="7">
        <v>0.2</v>
      </c>
      <c r="BM17" s="7">
        <v>0</v>
      </c>
      <c r="BN17" s="7">
        <v>0.1</v>
      </c>
      <c r="BO17" s="7">
        <v>0</v>
      </c>
      <c r="BP17" s="7">
        <v>0</v>
      </c>
      <c r="BQ17" s="7">
        <v>1.5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0.1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0.1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</row>
    <row r="18" spans="1:109" ht="14.25" customHeight="1" x14ac:dyDescent="0.3">
      <c r="A18" s="3">
        <v>19</v>
      </c>
      <c r="B18" s="8" t="s">
        <v>104</v>
      </c>
      <c r="C18" s="3" t="s">
        <v>126</v>
      </c>
      <c r="D18" s="9">
        <v>44458</v>
      </c>
      <c r="E18" s="3">
        <v>337</v>
      </c>
      <c r="F18" s="3" t="s">
        <v>117</v>
      </c>
      <c r="G18" s="8">
        <v>0.76532100000000003</v>
      </c>
      <c r="H18" s="3">
        <v>1</v>
      </c>
      <c r="I18" s="3">
        <v>14</v>
      </c>
      <c r="J18" s="3">
        <v>185</v>
      </c>
      <c r="K18" s="3">
        <v>50.29</v>
      </c>
      <c r="L18" s="8">
        <v>20.835100000000001</v>
      </c>
      <c r="M18" s="8">
        <v>17.999400000000001</v>
      </c>
      <c r="N18" s="10">
        <v>0.85</v>
      </c>
      <c r="O18" s="10">
        <v>1.55</v>
      </c>
      <c r="P18" s="10">
        <v>0</v>
      </c>
      <c r="Q18" s="3">
        <v>81</v>
      </c>
      <c r="R18" s="3">
        <v>37.6</v>
      </c>
      <c r="S18" s="3">
        <f t="shared" si="0"/>
        <v>62.4</v>
      </c>
      <c r="T18" s="3">
        <v>148815.2333812502</v>
      </c>
      <c r="U18" s="3">
        <v>0</v>
      </c>
      <c r="V18" s="3">
        <v>1</v>
      </c>
      <c r="W18" s="3">
        <v>0</v>
      </c>
      <c r="X18" s="3">
        <v>0</v>
      </c>
      <c r="Y18" s="3">
        <v>4</v>
      </c>
      <c r="Z18" s="3">
        <v>0</v>
      </c>
      <c r="AA18" s="3">
        <f t="shared" si="1"/>
        <v>5</v>
      </c>
      <c r="AB18" s="3">
        <v>0</v>
      </c>
      <c r="AC18" s="3">
        <v>0</v>
      </c>
      <c r="AD18" s="3">
        <v>26</v>
      </c>
      <c r="AE18" s="3">
        <v>2</v>
      </c>
      <c r="AF18" s="3">
        <f t="shared" si="2"/>
        <v>28</v>
      </c>
      <c r="AG18" s="3">
        <v>1</v>
      </c>
      <c r="AH18" s="3">
        <v>0</v>
      </c>
      <c r="AI18" s="3">
        <v>4</v>
      </c>
      <c r="AJ18" s="3">
        <v>0</v>
      </c>
      <c r="AK18" s="3">
        <v>0</v>
      </c>
      <c r="AL18" s="3">
        <f t="shared" si="3"/>
        <v>5</v>
      </c>
      <c r="AM18" s="3">
        <v>1</v>
      </c>
      <c r="AN18" s="3">
        <v>782</v>
      </c>
      <c r="AO18" s="3">
        <v>0</v>
      </c>
      <c r="AP18" s="3">
        <v>0</v>
      </c>
      <c r="AQ18" s="3">
        <f t="shared" si="4"/>
        <v>821</v>
      </c>
      <c r="AR18" s="16">
        <v>6</v>
      </c>
      <c r="AS18" s="3">
        <v>11</v>
      </c>
      <c r="AT18" s="3">
        <v>0</v>
      </c>
      <c r="AU18" s="3">
        <v>0</v>
      </c>
      <c r="AV18" s="3">
        <v>0</v>
      </c>
      <c r="AW18" s="3">
        <v>0</v>
      </c>
      <c r="AX18" s="3">
        <f t="shared" si="5"/>
        <v>11</v>
      </c>
      <c r="AY18" s="3">
        <f t="shared" si="6"/>
        <v>16</v>
      </c>
      <c r="AZ18" s="7">
        <f t="shared" si="7"/>
        <v>6.4999999999999991</v>
      </c>
      <c r="BA18" s="7">
        <v>0.1</v>
      </c>
      <c r="BB18" s="7">
        <v>2.5</v>
      </c>
      <c r="BC18" s="7">
        <v>0</v>
      </c>
      <c r="BD18" s="7">
        <v>0.1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0.1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0.4</v>
      </c>
      <c r="BR18" s="7">
        <v>0</v>
      </c>
      <c r="BS18" s="7">
        <v>0</v>
      </c>
      <c r="BT18" s="7">
        <v>3</v>
      </c>
      <c r="BU18" s="7">
        <v>0</v>
      </c>
      <c r="BV18" s="7">
        <v>0.1</v>
      </c>
      <c r="BW18" s="7">
        <v>0</v>
      </c>
      <c r="BX18" s="7">
        <v>0.1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0.1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</row>
    <row r="19" spans="1:109" ht="14.25" customHeight="1" x14ac:dyDescent="0.3">
      <c r="A19" s="3">
        <v>20</v>
      </c>
      <c r="B19" s="8" t="s">
        <v>104</v>
      </c>
      <c r="C19" s="3" t="s">
        <v>127</v>
      </c>
      <c r="D19" s="9">
        <v>44432</v>
      </c>
      <c r="E19" s="3" t="s">
        <v>106</v>
      </c>
      <c r="F19" s="3" t="s">
        <v>107</v>
      </c>
      <c r="G19" s="8">
        <v>0.98329599999999995</v>
      </c>
      <c r="H19" s="3">
        <v>1</v>
      </c>
      <c r="I19" s="3">
        <v>14</v>
      </c>
      <c r="J19" s="3">
        <v>176</v>
      </c>
      <c r="K19" s="3">
        <v>13.7</v>
      </c>
      <c r="L19" s="8">
        <v>11.725</v>
      </c>
      <c r="M19" s="8">
        <v>226.99799999999999</v>
      </c>
      <c r="N19" s="10">
        <v>0.15</v>
      </c>
      <c r="O19" s="10">
        <v>3.55</v>
      </c>
      <c r="P19" s="10">
        <v>0</v>
      </c>
      <c r="Q19" s="3">
        <v>82</v>
      </c>
      <c r="R19" s="3">
        <v>87.6</v>
      </c>
      <c r="S19" s="3">
        <f t="shared" si="0"/>
        <v>12.400000000000006</v>
      </c>
      <c r="T19" s="3">
        <v>43560.970305502546</v>
      </c>
      <c r="U19" s="3">
        <v>0</v>
      </c>
      <c r="V19" s="3">
        <v>8</v>
      </c>
      <c r="W19" s="3">
        <v>0</v>
      </c>
      <c r="X19" s="3">
        <v>0</v>
      </c>
      <c r="Y19" s="3">
        <v>0</v>
      </c>
      <c r="Z19" s="3">
        <v>0</v>
      </c>
      <c r="AA19" s="3">
        <f t="shared" si="1"/>
        <v>8</v>
      </c>
      <c r="AB19" s="3">
        <v>0</v>
      </c>
      <c r="AC19" s="3">
        <v>1</v>
      </c>
      <c r="AD19" s="3">
        <v>0</v>
      </c>
      <c r="AE19" s="3">
        <v>2</v>
      </c>
      <c r="AF19" s="3">
        <f t="shared" si="2"/>
        <v>3</v>
      </c>
      <c r="AG19" s="3">
        <v>5</v>
      </c>
      <c r="AH19" s="3">
        <v>0</v>
      </c>
      <c r="AI19" s="3">
        <v>2</v>
      </c>
      <c r="AJ19" s="3">
        <v>0</v>
      </c>
      <c r="AK19" s="3">
        <v>0</v>
      </c>
      <c r="AL19" s="3">
        <f t="shared" si="3"/>
        <v>7</v>
      </c>
      <c r="AM19" s="3">
        <v>93</v>
      </c>
      <c r="AN19" s="3">
        <v>1448</v>
      </c>
      <c r="AO19" s="3">
        <v>0</v>
      </c>
      <c r="AP19" s="3">
        <v>0</v>
      </c>
      <c r="AQ19" s="3">
        <f t="shared" si="4"/>
        <v>1559</v>
      </c>
      <c r="AR19" s="16">
        <v>5</v>
      </c>
      <c r="AS19" s="3">
        <v>12</v>
      </c>
      <c r="AT19" s="3">
        <v>1</v>
      </c>
      <c r="AU19" s="3">
        <v>0</v>
      </c>
      <c r="AV19" s="3">
        <v>0</v>
      </c>
      <c r="AW19" s="3">
        <v>0</v>
      </c>
      <c r="AX19" s="3">
        <f t="shared" si="5"/>
        <v>13</v>
      </c>
      <c r="AY19" s="3">
        <f t="shared" si="6"/>
        <v>21</v>
      </c>
      <c r="AZ19" s="7">
        <f t="shared" si="7"/>
        <v>2.6</v>
      </c>
      <c r="BA19" s="7">
        <v>0</v>
      </c>
      <c r="BB19" s="7">
        <v>0.5</v>
      </c>
      <c r="BC19" s="7">
        <v>0</v>
      </c>
      <c r="BD19" s="7">
        <v>0</v>
      </c>
      <c r="BE19" s="7">
        <v>0.1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0.2</v>
      </c>
      <c r="BR19" s="7">
        <v>0</v>
      </c>
      <c r="BS19" s="7">
        <v>0.1</v>
      </c>
      <c r="BT19" s="7">
        <v>1.5</v>
      </c>
      <c r="BU19" s="7">
        <v>0</v>
      </c>
      <c r="BV19" s="7">
        <v>0</v>
      </c>
      <c r="BW19" s="7">
        <v>0</v>
      </c>
      <c r="BX19" s="7">
        <v>0</v>
      </c>
      <c r="BY19" s="7">
        <v>0.1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0.1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</row>
    <row r="20" spans="1:109" ht="14.25" customHeight="1" x14ac:dyDescent="0.3">
      <c r="A20" s="3">
        <v>1001</v>
      </c>
      <c r="B20" s="8" t="s">
        <v>128</v>
      </c>
      <c r="C20" s="3" t="s">
        <v>129</v>
      </c>
      <c r="D20" s="9">
        <v>44399</v>
      </c>
      <c r="E20" s="3" t="s">
        <v>106</v>
      </c>
      <c r="F20" s="3" t="s">
        <v>107</v>
      </c>
      <c r="G20" s="8">
        <v>0.98027699999999995</v>
      </c>
      <c r="H20" s="3">
        <v>0</v>
      </c>
      <c r="I20" s="3">
        <v>85</v>
      </c>
      <c r="J20" s="3">
        <v>183</v>
      </c>
      <c r="K20" s="3">
        <v>8.75</v>
      </c>
      <c r="L20" s="8">
        <v>627.75130000000001</v>
      </c>
      <c r="M20" s="8">
        <v>150.8347</v>
      </c>
      <c r="N20" s="10">
        <v>1.55</v>
      </c>
      <c r="O20" s="10">
        <v>7.7</v>
      </c>
      <c r="P20" s="10">
        <v>0</v>
      </c>
      <c r="Q20" s="3">
        <v>90</v>
      </c>
      <c r="R20" s="3">
        <v>87.6</v>
      </c>
      <c r="S20" s="3">
        <f t="shared" si="0"/>
        <v>12.400000000000006</v>
      </c>
      <c r="T20" s="3">
        <v>20182.847843722266</v>
      </c>
      <c r="U20" s="3">
        <v>18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1"/>
        <v>18</v>
      </c>
      <c r="AB20" s="3">
        <v>4</v>
      </c>
      <c r="AC20" s="3">
        <v>0</v>
      </c>
      <c r="AD20" s="3">
        <v>46</v>
      </c>
      <c r="AE20" s="3">
        <v>0</v>
      </c>
      <c r="AF20" s="3">
        <f t="shared" si="2"/>
        <v>50</v>
      </c>
      <c r="AG20" s="3">
        <v>18</v>
      </c>
      <c r="AH20" s="3">
        <v>0</v>
      </c>
      <c r="AI20" s="3">
        <v>1</v>
      </c>
      <c r="AJ20" s="3">
        <v>0</v>
      </c>
      <c r="AK20" s="3">
        <v>0</v>
      </c>
      <c r="AL20" s="3">
        <f t="shared" si="3"/>
        <v>19</v>
      </c>
      <c r="AM20" s="3">
        <v>212</v>
      </c>
      <c r="AN20" s="3">
        <v>118</v>
      </c>
      <c r="AO20" s="3">
        <v>0</v>
      </c>
      <c r="AP20" s="3">
        <v>0</v>
      </c>
      <c r="AQ20" s="3">
        <f t="shared" si="4"/>
        <v>417</v>
      </c>
      <c r="AR20" s="16">
        <v>8</v>
      </c>
      <c r="AS20" s="3">
        <v>2</v>
      </c>
      <c r="AT20" s="3">
        <v>6</v>
      </c>
      <c r="AU20" s="3">
        <v>2</v>
      </c>
      <c r="AV20" s="3">
        <v>0</v>
      </c>
      <c r="AW20" s="3">
        <v>0</v>
      </c>
      <c r="AX20" s="3">
        <f t="shared" si="5"/>
        <v>10</v>
      </c>
      <c r="AY20" s="3">
        <f t="shared" si="6"/>
        <v>28</v>
      </c>
      <c r="AZ20" s="7">
        <f t="shared" si="7"/>
        <v>17.900000000000006</v>
      </c>
      <c r="BA20" s="7">
        <v>0.1</v>
      </c>
      <c r="BB20" s="7">
        <v>5</v>
      </c>
      <c r="BC20" s="7">
        <v>0.5</v>
      </c>
      <c r="BD20" s="7">
        <v>1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0.5</v>
      </c>
      <c r="BM20" s="7">
        <v>0</v>
      </c>
      <c r="BN20" s="7">
        <v>0</v>
      </c>
      <c r="BO20" s="7">
        <v>0</v>
      </c>
      <c r="BP20" s="7">
        <v>0</v>
      </c>
      <c r="BQ20" s="7">
        <v>8</v>
      </c>
      <c r="BR20" s="7">
        <v>0</v>
      </c>
      <c r="BS20" s="7">
        <v>0</v>
      </c>
      <c r="BT20" s="7">
        <v>0.5</v>
      </c>
      <c r="BU20" s="7">
        <v>0</v>
      </c>
      <c r="BV20" s="7">
        <v>2</v>
      </c>
      <c r="BW20" s="7">
        <v>0</v>
      </c>
      <c r="BX20" s="7">
        <v>0.1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0.1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0.1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</row>
    <row r="21" spans="1:109" ht="14.25" customHeight="1" x14ac:dyDescent="0.3">
      <c r="A21" s="3">
        <v>1002</v>
      </c>
      <c r="B21" s="8" t="s">
        <v>128</v>
      </c>
      <c r="C21" s="3" t="s">
        <v>130</v>
      </c>
      <c r="D21" s="9">
        <v>44416</v>
      </c>
      <c r="E21" s="3" t="s">
        <v>106</v>
      </c>
      <c r="F21" s="3" t="s">
        <v>107</v>
      </c>
      <c r="G21" s="8">
        <v>0.78733299999999995</v>
      </c>
      <c r="H21" s="3">
        <v>0</v>
      </c>
      <c r="I21" s="3">
        <v>85</v>
      </c>
      <c r="J21" s="3">
        <v>230</v>
      </c>
      <c r="K21" s="3">
        <v>20.16</v>
      </c>
      <c r="L21" s="8">
        <v>502.99540000000002</v>
      </c>
      <c r="M21" s="8">
        <v>96.572199999999995</v>
      </c>
      <c r="N21" s="10">
        <v>6</v>
      </c>
      <c r="O21" s="10">
        <v>4.0999999999999996</v>
      </c>
      <c r="P21" s="10">
        <v>0</v>
      </c>
      <c r="Q21" s="3">
        <v>75</v>
      </c>
      <c r="R21" s="3">
        <v>87.6</v>
      </c>
      <c r="S21" s="3">
        <f t="shared" si="0"/>
        <v>12.400000000000006</v>
      </c>
      <c r="T21" s="3">
        <v>1787.2599146088673</v>
      </c>
      <c r="U21" s="3">
        <v>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1"/>
        <v>5</v>
      </c>
      <c r="AB21" s="3">
        <v>0</v>
      </c>
      <c r="AC21" s="3">
        <v>0</v>
      </c>
      <c r="AD21" s="3">
        <v>0</v>
      </c>
      <c r="AE21" s="3">
        <v>3</v>
      </c>
      <c r="AF21" s="3">
        <f t="shared" si="2"/>
        <v>3</v>
      </c>
      <c r="AG21" s="3">
        <v>20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3"/>
        <v>20</v>
      </c>
      <c r="AM21" s="3">
        <v>301</v>
      </c>
      <c r="AN21" s="3">
        <v>0</v>
      </c>
      <c r="AO21" s="3">
        <v>19</v>
      </c>
      <c r="AP21" s="3">
        <v>0</v>
      </c>
      <c r="AQ21" s="3">
        <f t="shared" si="4"/>
        <v>348</v>
      </c>
      <c r="AR21" s="16">
        <v>7</v>
      </c>
      <c r="AS21" s="3">
        <v>0</v>
      </c>
      <c r="AT21" s="3">
        <v>6</v>
      </c>
      <c r="AU21" s="3">
        <v>0</v>
      </c>
      <c r="AV21" s="3">
        <v>1</v>
      </c>
      <c r="AW21" s="3">
        <v>0</v>
      </c>
      <c r="AX21" s="3">
        <f t="shared" si="5"/>
        <v>7</v>
      </c>
      <c r="AY21" s="3">
        <f t="shared" si="6"/>
        <v>12</v>
      </c>
      <c r="AZ21" s="7">
        <f t="shared" si="7"/>
        <v>1.0999999999999999</v>
      </c>
      <c r="BA21" s="7">
        <v>0.1</v>
      </c>
      <c r="BB21" s="7">
        <v>0.4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0.2</v>
      </c>
      <c r="BJ21" s="7">
        <v>0</v>
      </c>
      <c r="BK21" s="7">
        <v>0</v>
      </c>
      <c r="BL21" s="7">
        <v>0</v>
      </c>
      <c r="BM21" s="7">
        <v>0</v>
      </c>
      <c r="BN21" s="7">
        <v>0.1</v>
      </c>
      <c r="BO21" s="7">
        <v>0</v>
      </c>
      <c r="BP21" s="7">
        <v>0</v>
      </c>
      <c r="BQ21" s="7">
        <v>0.1</v>
      </c>
      <c r="BR21" s="7">
        <v>0</v>
      </c>
      <c r="BS21" s="7">
        <v>0.1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0.1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</row>
    <row r="22" spans="1:109" ht="14.25" customHeight="1" x14ac:dyDescent="0.3">
      <c r="A22" s="3">
        <v>1003</v>
      </c>
      <c r="B22" s="8" t="s">
        <v>128</v>
      </c>
      <c r="C22" s="3" t="s">
        <v>131</v>
      </c>
      <c r="D22" s="9">
        <v>44416</v>
      </c>
      <c r="E22" s="3" t="s">
        <v>106</v>
      </c>
      <c r="F22" s="3" t="s">
        <v>117</v>
      </c>
      <c r="G22" s="8">
        <v>0.71741699999999997</v>
      </c>
      <c r="H22" s="3">
        <v>0</v>
      </c>
      <c r="I22" s="3">
        <v>85</v>
      </c>
      <c r="J22" s="3">
        <v>22</v>
      </c>
      <c r="K22" s="3">
        <v>40.4</v>
      </c>
      <c r="L22" s="8">
        <v>48.437600000000003</v>
      </c>
      <c r="M22" s="8">
        <v>80.355249999999998</v>
      </c>
      <c r="N22" s="10">
        <v>12.5</v>
      </c>
      <c r="O22" s="10">
        <v>8.5</v>
      </c>
      <c r="P22" s="10">
        <v>0</v>
      </c>
      <c r="Q22" s="3">
        <v>84</v>
      </c>
      <c r="R22" s="3">
        <v>37.6</v>
      </c>
      <c r="S22" s="3">
        <f t="shared" si="0"/>
        <v>62.4</v>
      </c>
      <c r="T22" s="3">
        <v>9716.4277147653866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1"/>
        <v>10</v>
      </c>
      <c r="AB22" s="3">
        <v>0</v>
      </c>
      <c r="AC22" s="3">
        <v>0</v>
      </c>
      <c r="AD22" s="3">
        <v>0</v>
      </c>
      <c r="AE22" s="3">
        <v>3</v>
      </c>
      <c r="AF22" s="3">
        <f t="shared" si="2"/>
        <v>3</v>
      </c>
      <c r="AG22" s="3">
        <v>44</v>
      </c>
      <c r="AH22" s="3">
        <v>0</v>
      </c>
      <c r="AI22" s="3">
        <v>0</v>
      </c>
      <c r="AJ22" s="3">
        <v>0</v>
      </c>
      <c r="AK22" s="3">
        <v>0</v>
      </c>
      <c r="AL22" s="3">
        <f t="shared" si="3"/>
        <v>44</v>
      </c>
      <c r="AM22" s="3">
        <v>301</v>
      </c>
      <c r="AN22" s="3">
        <v>479</v>
      </c>
      <c r="AO22" s="3">
        <v>0</v>
      </c>
      <c r="AP22" s="3">
        <v>0</v>
      </c>
      <c r="AQ22" s="3">
        <f t="shared" si="4"/>
        <v>837</v>
      </c>
      <c r="AR22" s="16">
        <v>6</v>
      </c>
      <c r="AS22" s="3">
        <v>3</v>
      </c>
      <c r="AT22" s="3">
        <v>1</v>
      </c>
      <c r="AU22" s="3">
        <v>3</v>
      </c>
      <c r="AV22" s="3">
        <v>0</v>
      </c>
      <c r="AW22" s="3">
        <v>0</v>
      </c>
      <c r="AX22" s="3">
        <f t="shared" si="5"/>
        <v>7</v>
      </c>
      <c r="AY22" s="3">
        <f t="shared" si="6"/>
        <v>17</v>
      </c>
      <c r="AZ22" s="7">
        <f t="shared" si="7"/>
        <v>1.5000000000000002</v>
      </c>
      <c r="BA22" s="7">
        <v>0</v>
      </c>
      <c r="BB22" s="7">
        <v>1</v>
      </c>
      <c r="BC22" s="7">
        <v>0</v>
      </c>
      <c r="BD22" s="7">
        <v>0.1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0.1</v>
      </c>
      <c r="BT22" s="7">
        <v>0</v>
      </c>
      <c r="BU22" s="7">
        <v>0</v>
      </c>
      <c r="BV22" s="7">
        <v>0.3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</row>
    <row r="23" spans="1:109" ht="14.25" customHeight="1" x14ac:dyDescent="0.3">
      <c r="A23" s="3">
        <v>1004</v>
      </c>
      <c r="B23" s="8" t="s">
        <v>128</v>
      </c>
      <c r="C23" s="3" t="s">
        <v>132</v>
      </c>
      <c r="D23" s="9">
        <v>44479</v>
      </c>
      <c r="E23" s="3">
        <v>244</v>
      </c>
      <c r="F23" s="3" t="s">
        <v>117</v>
      </c>
      <c r="G23" s="8">
        <v>1.0472950000000001</v>
      </c>
      <c r="H23" s="3">
        <v>0</v>
      </c>
      <c r="I23" s="3">
        <v>85</v>
      </c>
      <c r="J23" s="3">
        <v>196</v>
      </c>
      <c r="K23" s="3">
        <v>18.71</v>
      </c>
      <c r="L23" s="8">
        <v>305.98149999999998</v>
      </c>
      <c r="M23" s="8">
        <v>7.4431000000000003</v>
      </c>
      <c r="N23" s="10">
        <v>26.6</v>
      </c>
      <c r="O23" s="10">
        <v>6.3</v>
      </c>
      <c r="P23" s="10">
        <v>0</v>
      </c>
      <c r="Q23" s="3">
        <v>86</v>
      </c>
      <c r="R23" s="3">
        <v>37.6</v>
      </c>
      <c r="S23" s="3">
        <f t="shared" si="0"/>
        <v>62.4</v>
      </c>
      <c r="T23" s="3">
        <v>63991.587707831801</v>
      </c>
      <c r="U23" s="3">
        <v>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1"/>
        <v>4</v>
      </c>
      <c r="AB23" s="3">
        <v>0</v>
      </c>
      <c r="AC23" s="3">
        <v>0</v>
      </c>
      <c r="AD23" s="3">
        <v>45</v>
      </c>
      <c r="AE23" s="3">
        <v>0</v>
      </c>
      <c r="AF23" s="3">
        <f t="shared" si="2"/>
        <v>45</v>
      </c>
      <c r="AG23" s="3">
        <v>15</v>
      </c>
      <c r="AH23" s="3">
        <v>0</v>
      </c>
      <c r="AI23" s="3">
        <v>0</v>
      </c>
      <c r="AJ23" s="3">
        <v>0</v>
      </c>
      <c r="AK23" s="3">
        <v>0</v>
      </c>
      <c r="AL23" s="3">
        <f t="shared" si="3"/>
        <v>15</v>
      </c>
      <c r="AM23" s="3">
        <v>231</v>
      </c>
      <c r="AN23" s="3">
        <v>55</v>
      </c>
      <c r="AO23" s="3">
        <v>0</v>
      </c>
      <c r="AP23" s="3">
        <v>0</v>
      </c>
      <c r="AQ23" s="3">
        <f t="shared" si="4"/>
        <v>350</v>
      </c>
      <c r="AR23" s="16">
        <v>10</v>
      </c>
      <c r="AS23" s="3">
        <v>3</v>
      </c>
      <c r="AT23" s="3">
        <v>8</v>
      </c>
      <c r="AU23" s="3">
        <v>1</v>
      </c>
      <c r="AV23" s="3">
        <v>0</v>
      </c>
      <c r="AW23" s="3">
        <v>0</v>
      </c>
      <c r="AX23" s="3">
        <f t="shared" si="5"/>
        <v>12</v>
      </c>
      <c r="AY23" s="3">
        <f t="shared" si="6"/>
        <v>16</v>
      </c>
      <c r="AZ23" s="7">
        <f t="shared" si="7"/>
        <v>11.399999999999999</v>
      </c>
      <c r="BA23" s="7">
        <v>0</v>
      </c>
      <c r="BB23" s="7">
        <v>5</v>
      </c>
      <c r="BC23" s="7">
        <v>0.1</v>
      </c>
      <c r="BD23" s="7">
        <v>0.1</v>
      </c>
      <c r="BE23" s="7">
        <v>0</v>
      </c>
      <c r="BF23" s="7">
        <v>0.1</v>
      </c>
      <c r="BG23" s="7">
        <v>0</v>
      </c>
      <c r="BH23" s="7">
        <v>0</v>
      </c>
      <c r="BI23" s="7">
        <v>5</v>
      </c>
      <c r="BJ23" s="7">
        <v>0</v>
      </c>
      <c r="BK23" s="7">
        <v>0</v>
      </c>
      <c r="BL23" s="7">
        <v>0.1</v>
      </c>
      <c r="BM23" s="7">
        <v>0</v>
      </c>
      <c r="BN23" s="7">
        <v>0.1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0.8</v>
      </c>
      <c r="BW23" s="7">
        <v>0</v>
      </c>
      <c r="BX23" s="7">
        <v>0.1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</row>
    <row r="24" spans="1:109" ht="14.25" customHeight="1" x14ac:dyDescent="0.3">
      <c r="A24" s="3">
        <v>1008</v>
      </c>
      <c r="B24" s="8" t="s">
        <v>128</v>
      </c>
      <c r="C24" s="3" t="s">
        <v>133</v>
      </c>
      <c r="D24" s="9">
        <v>44451</v>
      </c>
      <c r="E24" s="3">
        <v>282</v>
      </c>
      <c r="F24" s="3" t="s">
        <v>107</v>
      </c>
      <c r="G24" s="8">
        <v>1.114681</v>
      </c>
      <c r="H24" s="3">
        <v>0</v>
      </c>
      <c r="I24" s="3">
        <v>85</v>
      </c>
      <c r="J24" s="3">
        <v>196</v>
      </c>
      <c r="K24" s="3">
        <v>30.95</v>
      </c>
      <c r="L24" s="8">
        <v>9.5488</v>
      </c>
      <c r="M24" s="8">
        <v>5.2111000000000001</v>
      </c>
      <c r="N24" s="10">
        <v>0</v>
      </c>
      <c r="O24" s="10">
        <v>3.35</v>
      </c>
      <c r="P24" s="10">
        <v>0</v>
      </c>
      <c r="Q24" s="3">
        <v>69</v>
      </c>
      <c r="R24" s="3">
        <v>87.6</v>
      </c>
      <c r="S24" s="3">
        <f t="shared" si="0"/>
        <v>12.400000000000006</v>
      </c>
      <c r="T24" s="3">
        <v>8439.8101240526394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5</v>
      </c>
      <c r="AA24" s="3">
        <f t="shared" si="1"/>
        <v>24</v>
      </c>
      <c r="AB24" s="3">
        <v>0</v>
      </c>
      <c r="AC24" s="3">
        <v>4</v>
      </c>
      <c r="AD24" s="3">
        <v>3</v>
      </c>
      <c r="AE24" s="3">
        <v>3</v>
      </c>
      <c r="AF24" s="3">
        <f t="shared" si="2"/>
        <v>10</v>
      </c>
      <c r="AG24" s="3">
        <v>66</v>
      </c>
      <c r="AH24" s="3">
        <v>0</v>
      </c>
      <c r="AI24" s="3">
        <v>0</v>
      </c>
      <c r="AJ24" s="3">
        <v>0</v>
      </c>
      <c r="AK24" s="3">
        <v>0</v>
      </c>
      <c r="AL24" s="3">
        <f t="shared" si="3"/>
        <v>66</v>
      </c>
      <c r="AM24" s="3">
        <v>266</v>
      </c>
      <c r="AN24" s="3">
        <v>24</v>
      </c>
      <c r="AO24" s="3">
        <v>0</v>
      </c>
      <c r="AP24" s="3">
        <v>0</v>
      </c>
      <c r="AQ24" s="3">
        <f t="shared" si="4"/>
        <v>390</v>
      </c>
      <c r="AR24" s="16">
        <v>9</v>
      </c>
      <c r="AS24" s="3">
        <v>0</v>
      </c>
      <c r="AT24" s="3">
        <v>7</v>
      </c>
      <c r="AU24" s="3">
        <v>2</v>
      </c>
      <c r="AV24" s="3">
        <v>0</v>
      </c>
      <c r="AW24" s="3">
        <v>0</v>
      </c>
      <c r="AX24" s="3">
        <f t="shared" si="5"/>
        <v>9</v>
      </c>
      <c r="AY24" s="3">
        <f t="shared" si="6"/>
        <v>33</v>
      </c>
      <c r="AZ24" s="7">
        <f t="shared" si="7"/>
        <v>52.700000000000017</v>
      </c>
      <c r="BA24" s="7">
        <v>0</v>
      </c>
      <c r="BB24" s="7">
        <v>40</v>
      </c>
      <c r="BC24" s="7">
        <v>0</v>
      </c>
      <c r="BD24" s="7">
        <v>0.1</v>
      </c>
      <c r="BE24" s="7">
        <v>0</v>
      </c>
      <c r="BF24" s="7">
        <v>0.1</v>
      </c>
      <c r="BG24" s="7">
        <v>0</v>
      </c>
      <c r="BH24" s="7">
        <v>0</v>
      </c>
      <c r="BI24" s="7">
        <v>0.2</v>
      </c>
      <c r="BJ24" s="7">
        <v>0</v>
      </c>
      <c r="BK24" s="7">
        <v>0.2</v>
      </c>
      <c r="BL24" s="7">
        <v>0</v>
      </c>
      <c r="BM24" s="7">
        <v>0.2</v>
      </c>
      <c r="BN24" s="7">
        <v>0.1</v>
      </c>
      <c r="BO24" s="7">
        <v>0</v>
      </c>
      <c r="BP24" s="7">
        <v>0.5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10</v>
      </c>
      <c r="BW24" s="7">
        <v>0</v>
      </c>
      <c r="BX24" s="7">
        <v>0</v>
      </c>
      <c r="BY24" s="7">
        <v>0.1</v>
      </c>
      <c r="BZ24" s="7">
        <v>0</v>
      </c>
      <c r="CA24" s="7">
        <v>0.1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0.1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</row>
    <row r="25" spans="1:109" ht="14.25" customHeight="1" x14ac:dyDescent="0.3">
      <c r="A25" s="3">
        <v>1009</v>
      </c>
      <c r="B25" s="8" t="s">
        <v>128</v>
      </c>
      <c r="C25" s="3" t="s">
        <v>134</v>
      </c>
      <c r="D25" s="9">
        <v>44426</v>
      </c>
      <c r="E25" s="3" t="s">
        <v>106</v>
      </c>
      <c r="F25" s="3" t="s">
        <v>117</v>
      </c>
      <c r="G25" s="8">
        <v>0.81650900000000004</v>
      </c>
      <c r="H25" s="3">
        <v>0</v>
      </c>
      <c r="I25" s="3">
        <v>85</v>
      </c>
      <c r="J25" s="3">
        <v>160</v>
      </c>
      <c r="K25" s="3">
        <v>27.92</v>
      </c>
      <c r="L25" s="8">
        <v>0</v>
      </c>
      <c r="M25" s="8">
        <v>0</v>
      </c>
      <c r="N25" s="10">
        <v>0</v>
      </c>
      <c r="O25" s="10">
        <v>8.9499999999999993</v>
      </c>
      <c r="P25" s="10">
        <v>0</v>
      </c>
      <c r="Q25" s="3">
        <v>91</v>
      </c>
      <c r="R25" s="3">
        <v>37.6</v>
      </c>
      <c r="S25" s="3">
        <f t="shared" si="0"/>
        <v>62.4</v>
      </c>
      <c r="T25" s="3">
        <v>43118.233506813762</v>
      </c>
      <c r="U25" s="3">
        <v>11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1"/>
        <v>11</v>
      </c>
      <c r="AB25" s="3">
        <v>0</v>
      </c>
      <c r="AC25" s="3">
        <v>7</v>
      </c>
      <c r="AD25" s="3">
        <v>34</v>
      </c>
      <c r="AE25" s="3">
        <v>60</v>
      </c>
      <c r="AF25" s="3">
        <f t="shared" si="2"/>
        <v>101</v>
      </c>
      <c r="AG25" s="3">
        <v>35</v>
      </c>
      <c r="AH25" s="3">
        <v>0</v>
      </c>
      <c r="AI25" s="3">
        <v>0</v>
      </c>
      <c r="AJ25" s="3">
        <v>1</v>
      </c>
      <c r="AK25" s="3">
        <v>0</v>
      </c>
      <c r="AL25" s="3">
        <f t="shared" si="3"/>
        <v>36</v>
      </c>
      <c r="AM25" s="3">
        <v>613</v>
      </c>
      <c r="AN25" s="3">
        <v>0</v>
      </c>
      <c r="AO25" s="3">
        <v>0</v>
      </c>
      <c r="AP25" s="3">
        <v>0</v>
      </c>
      <c r="AQ25" s="3">
        <f t="shared" si="4"/>
        <v>761</v>
      </c>
      <c r="AR25" s="16">
        <v>12</v>
      </c>
      <c r="AS25" s="3">
        <v>0</v>
      </c>
      <c r="AT25" s="3">
        <v>11</v>
      </c>
      <c r="AU25" s="3">
        <v>3</v>
      </c>
      <c r="AV25" s="3">
        <v>0</v>
      </c>
      <c r="AW25" s="3">
        <v>0</v>
      </c>
      <c r="AX25" s="3">
        <f t="shared" si="5"/>
        <v>14</v>
      </c>
      <c r="AY25" s="3">
        <f t="shared" si="6"/>
        <v>25</v>
      </c>
      <c r="AZ25" s="7">
        <f t="shared" si="7"/>
        <v>1.6000000000000003</v>
      </c>
      <c r="BA25" s="7">
        <v>0.1</v>
      </c>
      <c r="BB25" s="7">
        <v>0.3</v>
      </c>
      <c r="BC25" s="7">
        <v>0</v>
      </c>
      <c r="BD25" s="7">
        <v>0.1</v>
      </c>
      <c r="BE25" s="7">
        <v>0.1</v>
      </c>
      <c r="BF25" s="7">
        <v>0.1</v>
      </c>
      <c r="BG25" s="7">
        <v>0</v>
      </c>
      <c r="BH25" s="7">
        <v>0</v>
      </c>
      <c r="BI25" s="7">
        <v>0.1</v>
      </c>
      <c r="BJ25" s="7">
        <v>0.1</v>
      </c>
      <c r="BK25" s="7">
        <v>0.1</v>
      </c>
      <c r="BL25" s="7">
        <v>0</v>
      </c>
      <c r="BM25" s="7">
        <v>0.1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0.1</v>
      </c>
      <c r="BT25" s="7">
        <v>0.1</v>
      </c>
      <c r="BU25" s="7">
        <v>0</v>
      </c>
      <c r="BV25" s="7">
        <v>0.1</v>
      </c>
      <c r="BW25" s="7">
        <v>0</v>
      </c>
      <c r="BX25" s="7">
        <v>0.1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0.1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</row>
    <row r="26" spans="1:109" ht="14.25" customHeight="1" x14ac:dyDescent="0.3">
      <c r="A26" s="3">
        <v>1010</v>
      </c>
      <c r="B26" s="8" t="s">
        <v>128</v>
      </c>
      <c r="C26" s="3" t="s">
        <v>135</v>
      </c>
      <c r="D26" s="9">
        <v>44426</v>
      </c>
      <c r="E26" s="3" t="s">
        <v>106</v>
      </c>
      <c r="F26" s="3" t="s">
        <v>107</v>
      </c>
      <c r="G26" s="8">
        <v>0.84738400000000003</v>
      </c>
      <c r="H26" s="3">
        <v>0</v>
      </c>
      <c r="I26" s="3">
        <v>85</v>
      </c>
      <c r="J26" s="3">
        <v>185</v>
      </c>
      <c r="K26" s="3">
        <v>29.43</v>
      </c>
      <c r="L26" s="8">
        <v>0</v>
      </c>
      <c r="M26" s="8">
        <v>0</v>
      </c>
      <c r="N26" s="10">
        <v>0</v>
      </c>
      <c r="O26" s="10">
        <v>6.15</v>
      </c>
      <c r="P26" s="10">
        <v>0</v>
      </c>
      <c r="Q26" s="3">
        <v>81</v>
      </c>
      <c r="R26" s="3">
        <v>87.6</v>
      </c>
      <c r="S26" s="3">
        <f t="shared" si="0"/>
        <v>12.400000000000006</v>
      </c>
      <c r="T26" s="3">
        <v>38488.971068043058</v>
      </c>
      <c r="U26" s="3">
        <v>10</v>
      </c>
      <c r="V26" s="3">
        <v>5</v>
      </c>
      <c r="W26" s="3">
        <v>0</v>
      </c>
      <c r="X26" s="3">
        <v>0</v>
      </c>
      <c r="Y26" s="3">
        <v>0</v>
      </c>
      <c r="Z26" s="3">
        <v>0</v>
      </c>
      <c r="AA26" s="3">
        <f t="shared" si="1"/>
        <v>15</v>
      </c>
      <c r="AB26" s="3">
        <v>0</v>
      </c>
      <c r="AC26" s="3">
        <v>4</v>
      </c>
      <c r="AD26" s="3">
        <v>0</v>
      </c>
      <c r="AE26" s="3">
        <v>9</v>
      </c>
      <c r="AF26" s="3">
        <f t="shared" si="2"/>
        <v>13</v>
      </c>
      <c r="AG26" s="3">
        <v>37</v>
      </c>
      <c r="AH26" s="3">
        <v>0</v>
      </c>
      <c r="AI26" s="3">
        <v>6</v>
      </c>
      <c r="AJ26" s="3">
        <v>0</v>
      </c>
      <c r="AK26" s="3">
        <v>0</v>
      </c>
      <c r="AL26" s="3">
        <f t="shared" si="3"/>
        <v>43</v>
      </c>
      <c r="AM26" s="3">
        <v>380</v>
      </c>
      <c r="AN26" s="3">
        <v>1545</v>
      </c>
      <c r="AO26" s="3">
        <v>0</v>
      </c>
      <c r="AP26" s="3">
        <v>0</v>
      </c>
      <c r="AQ26" s="3">
        <f t="shared" si="4"/>
        <v>1996</v>
      </c>
      <c r="AR26" s="16">
        <v>6</v>
      </c>
      <c r="AS26" s="3">
        <v>10</v>
      </c>
      <c r="AT26" s="3">
        <v>1</v>
      </c>
      <c r="AU26" s="3">
        <v>0</v>
      </c>
      <c r="AV26" s="3">
        <v>0</v>
      </c>
      <c r="AW26" s="3">
        <v>0</v>
      </c>
      <c r="AX26" s="3">
        <f t="shared" si="5"/>
        <v>11</v>
      </c>
      <c r="AY26" s="3">
        <f t="shared" si="6"/>
        <v>26</v>
      </c>
      <c r="AZ26" s="7">
        <f t="shared" si="7"/>
        <v>1.0999999999999999</v>
      </c>
      <c r="BA26" s="7">
        <v>0</v>
      </c>
      <c r="BB26" s="7">
        <v>0.5</v>
      </c>
      <c r="BC26" s="7">
        <v>0</v>
      </c>
      <c r="BD26" s="7">
        <v>0.1</v>
      </c>
      <c r="BE26" s="7">
        <v>0.1</v>
      </c>
      <c r="BF26" s="7">
        <v>0</v>
      </c>
      <c r="BG26" s="7">
        <v>0</v>
      </c>
      <c r="BH26" s="7">
        <v>0</v>
      </c>
      <c r="BI26" s="7">
        <v>0.1</v>
      </c>
      <c r="BJ26" s="7">
        <v>0</v>
      </c>
      <c r="BK26" s="7">
        <v>0</v>
      </c>
      <c r="BL26" s="7">
        <v>0</v>
      </c>
      <c r="BM26" s="7">
        <v>0.1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0.1</v>
      </c>
      <c r="BW26" s="7">
        <v>0</v>
      </c>
      <c r="BX26" s="7">
        <v>0</v>
      </c>
      <c r="BY26" s="7">
        <v>0</v>
      </c>
      <c r="BZ26" s="7">
        <v>0.1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</row>
    <row r="27" spans="1:109" ht="14.25" customHeight="1" x14ac:dyDescent="0.3">
      <c r="A27" s="3">
        <v>1011</v>
      </c>
      <c r="B27" s="8" t="s">
        <v>128</v>
      </c>
      <c r="C27" s="3" t="s">
        <v>136</v>
      </c>
      <c r="D27" s="9">
        <v>44426</v>
      </c>
      <c r="E27" s="3" t="s">
        <v>106</v>
      </c>
      <c r="F27" s="3" t="s">
        <v>107</v>
      </c>
      <c r="G27" s="8">
        <v>1.085415</v>
      </c>
      <c r="H27" s="3">
        <v>0</v>
      </c>
      <c r="I27" s="3">
        <v>85</v>
      </c>
      <c r="J27" s="3">
        <v>258</v>
      </c>
      <c r="K27" s="3">
        <v>32.49</v>
      </c>
      <c r="L27" s="8">
        <v>52.390099999999997</v>
      </c>
      <c r="M27" s="8">
        <v>31.000050000000002</v>
      </c>
      <c r="N27" s="10">
        <v>0.4</v>
      </c>
      <c r="O27" s="10">
        <v>7.25</v>
      </c>
      <c r="P27" s="10">
        <v>0</v>
      </c>
      <c r="Q27" s="3">
        <v>74</v>
      </c>
      <c r="R27" s="3">
        <v>87.6</v>
      </c>
      <c r="S27" s="3">
        <f t="shared" si="0"/>
        <v>12.400000000000006</v>
      </c>
      <c r="T27" s="3">
        <v>11243.508779785583</v>
      </c>
      <c r="U27" s="3">
        <v>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f t="shared" si="1"/>
        <v>4</v>
      </c>
      <c r="AB27" s="3">
        <v>19</v>
      </c>
      <c r="AC27" s="3">
        <v>7</v>
      </c>
      <c r="AD27" s="3">
        <v>0</v>
      </c>
      <c r="AE27" s="3">
        <v>0</v>
      </c>
      <c r="AF27" s="3">
        <f t="shared" si="2"/>
        <v>26</v>
      </c>
      <c r="AG27" s="3">
        <v>35</v>
      </c>
      <c r="AH27" s="3">
        <v>2</v>
      </c>
      <c r="AI27" s="3">
        <v>0</v>
      </c>
      <c r="AJ27" s="3">
        <v>0</v>
      </c>
      <c r="AK27" s="3">
        <v>0</v>
      </c>
      <c r="AL27" s="3">
        <f t="shared" si="3"/>
        <v>37</v>
      </c>
      <c r="AM27" s="3">
        <v>379</v>
      </c>
      <c r="AN27" s="3">
        <v>30</v>
      </c>
      <c r="AO27" s="3">
        <v>0</v>
      </c>
      <c r="AP27" s="3">
        <v>0</v>
      </c>
      <c r="AQ27" s="3">
        <f t="shared" si="4"/>
        <v>476</v>
      </c>
      <c r="AR27" s="16">
        <v>8</v>
      </c>
      <c r="AS27" s="3">
        <v>0</v>
      </c>
      <c r="AT27" s="3">
        <v>7</v>
      </c>
      <c r="AU27" s="3">
        <v>1</v>
      </c>
      <c r="AV27" s="3">
        <v>0</v>
      </c>
      <c r="AW27" s="3">
        <v>0</v>
      </c>
      <c r="AX27" s="3">
        <f t="shared" si="5"/>
        <v>8</v>
      </c>
      <c r="AY27" s="3">
        <f t="shared" si="6"/>
        <v>12</v>
      </c>
      <c r="AZ27" s="7">
        <f t="shared" si="7"/>
        <v>22.300000000000004</v>
      </c>
      <c r="BA27" s="7">
        <v>0</v>
      </c>
      <c r="BB27" s="7">
        <v>5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14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0.1</v>
      </c>
      <c r="BT27" s="7">
        <v>0</v>
      </c>
      <c r="BU27" s="7">
        <v>0</v>
      </c>
      <c r="BV27" s="7">
        <v>3</v>
      </c>
      <c r="BW27" s="7">
        <v>0</v>
      </c>
      <c r="BX27" s="7">
        <v>0.1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0.1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</row>
    <row r="28" spans="1:109" ht="14.25" customHeight="1" x14ac:dyDescent="0.3">
      <c r="A28" s="3">
        <v>1012</v>
      </c>
      <c r="B28" s="8" t="s">
        <v>128</v>
      </c>
      <c r="C28" s="3" t="s">
        <v>137</v>
      </c>
      <c r="D28" s="9">
        <v>44416</v>
      </c>
      <c r="E28" s="3" t="s">
        <v>106</v>
      </c>
      <c r="F28" s="3" t="s">
        <v>112</v>
      </c>
      <c r="G28" s="8">
        <v>0.62372399999999995</v>
      </c>
      <c r="H28" s="3">
        <v>0</v>
      </c>
      <c r="I28" s="3">
        <v>85</v>
      </c>
      <c r="J28" s="3">
        <v>192</v>
      </c>
      <c r="K28" s="3">
        <v>50.51</v>
      </c>
      <c r="L28" s="8">
        <v>0</v>
      </c>
      <c r="M28" s="8">
        <v>0</v>
      </c>
      <c r="N28" s="10">
        <v>0</v>
      </c>
      <c r="O28" s="10">
        <v>4.05</v>
      </c>
      <c r="P28" s="10">
        <v>0</v>
      </c>
      <c r="Q28" s="3">
        <v>93</v>
      </c>
      <c r="R28" s="3">
        <v>17.600000000000001</v>
      </c>
      <c r="S28" s="3">
        <f t="shared" si="0"/>
        <v>82.4</v>
      </c>
      <c r="T28" s="3">
        <v>89237.826825142707</v>
      </c>
      <c r="U28" s="3">
        <v>10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f t="shared" si="1"/>
        <v>10</v>
      </c>
      <c r="AB28" s="3">
        <v>0</v>
      </c>
      <c r="AC28" s="3">
        <v>0</v>
      </c>
      <c r="AD28" s="3">
        <v>0</v>
      </c>
      <c r="AE28" s="3">
        <v>3</v>
      </c>
      <c r="AF28" s="3">
        <f t="shared" si="2"/>
        <v>3</v>
      </c>
      <c r="AG28" s="3">
        <v>40</v>
      </c>
      <c r="AH28" s="3">
        <v>0</v>
      </c>
      <c r="AI28" s="3">
        <v>0</v>
      </c>
      <c r="AJ28" s="3">
        <v>0</v>
      </c>
      <c r="AK28" s="3">
        <v>0</v>
      </c>
      <c r="AL28" s="3">
        <f t="shared" si="3"/>
        <v>40</v>
      </c>
      <c r="AM28" s="3">
        <v>636</v>
      </c>
      <c r="AN28" s="3">
        <v>59</v>
      </c>
      <c r="AO28" s="3">
        <v>48</v>
      </c>
      <c r="AP28" s="3">
        <v>0</v>
      </c>
      <c r="AQ28" s="3">
        <f t="shared" si="4"/>
        <v>796</v>
      </c>
      <c r="AR28" s="16">
        <v>10</v>
      </c>
      <c r="AS28" s="3">
        <v>3</v>
      </c>
      <c r="AT28" s="3">
        <v>8</v>
      </c>
      <c r="AU28" s="3">
        <v>0</v>
      </c>
      <c r="AV28" s="3">
        <v>1</v>
      </c>
      <c r="AW28" s="3">
        <v>0</v>
      </c>
      <c r="AX28" s="3">
        <f t="shared" si="5"/>
        <v>12</v>
      </c>
      <c r="AY28" s="3">
        <f t="shared" si="6"/>
        <v>22</v>
      </c>
      <c r="AZ28" s="7">
        <f t="shared" si="7"/>
        <v>1.8000000000000003</v>
      </c>
      <c r="BA28" s="7">
        <v>0.1</v>
      </c>
      <c r="BB28" s="7">
        <v>1.2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0.1</v>
      </c>
      <c r="BJ28" s="7">
        <v>0.1</v>
      </c>
      <c r="BK28" s="7">
        <v>0</v>
      </c>
      <c r="BL28" s="7">
        <v>0</v>
      </c>
      <c r="BM28" s="7">
        <v>0.1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0.2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</row>
    <row r="29" spans="1:109" ht="14.25" customHeight="1" x14ac:dyDescent="0.3">
      <c r="A29" s="3">
        <v>1013</v>
      </c>
      <c r="B29" s="8" t="s">
        <v>128</v>
      </c>
      <c r="C29" s="3" t="s">
        <v>138</v>
      </c>
      <c r="D29" s="9">
        <v>44416</v>
      </c>
      <c r="E29" s="3" t="s">
        <v>106</v>
      </c>
      <c r="F29" s="3" t="s">
        <v>112</v>
      </c>
      <c r="G29" s="8">
        <v>0.60957399999999995</v>
      </c>
      <c r="H29" s="3">
        <v>0</v>
      </c>
      <c r="I29" s="3">
        <v>85</v>
      </c>
      <c r="J29" s="3">
        <v>305</v>
      </c>
      <c r="K29" s="3">
        <v>55.89</v>
      </c>
      <c r="L29" s="8">
        <v>227.4049</v>
      </c>
      <c r="M29" s="8">
        <v>23.45</v>
      </c>
      <c r="N29" s="10">
        <v>0.4</v>
      </c>
      <c r="O29" s="10">
        <v>11.75</v>
      </c>
      <c r="P29" s="10">
        <v>0</v>
      </c>
      <c r="Q29" s="3">
        <v>90</v>
      </c>
      <c r="R29" s="3">
        <v>17.600000000000001</v>
      </c>
      <c r="S29" s="3">
        <f t="shared" si="0"/>
        <v>82.4</v>
      </c>
      <c r="T29" s="3">
        <v>105664.97133733309</v>
      </c>
      <c r="U29" s="3">
        <v>6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f t="shared" si="1"/>
        <v>10</v>
      </c>
      <c r="AB29" s="3">
        <v>0</v>
      </c>
      <c r="AC29" s="3">
        <v>0</v>
      </c>
      <c r="AD29" s="3">
        <v>0</v>
      </c>
      <c r="AE29" s="3">
        <v>1</v>
      </c>
      <c r="AF29" s="3">
        <f t="shared" si="2"/>
        <v>1</v>
      </c>
      <c r="AG29" s="3">
        <v>9</v>
      </c>
      <c r="AH29" s="3">
        <v>0</v>
      </c>
      <c r="AI29" s="3">
        <v>4</v>
      </c>
      <c r="AJ29" s="3">
        <v>0</v>
      </c>
      <c r="AK29" s="3">
        <v>0</v>
      </c>
      <c r="AL29" s="3">
        <f t="shared" si="3"/>
        <v>13</v>
      </c>
      <c r="AM29" s="3">
        <v>108</v>
      </c>
      <c r="AN29" s="3">
        <v>1470</v>
      </c>
      <c r="AO29" s="3">
        <v>0</v>
      </c>
      <c r="AP29" s="3">
        <v>0</v>
      </c>
      <c r="AQ29" s="3">
        <f t="shared" si="4"/>
        <v>1602</v>
      </c>
      <c r="AR29" s="16">
        <v>3</v>
      </c>
      <c r="AS29" s="3">
        <v>12</v>
      </c>
      <c r="AT29" s="3">
        <v>0</v>
      </c>
      <c r="AU29" s="3">
        <v>0</v>
      </c>
      <c r="AV29" s="3">
        <v>0</v>
      </c>
      <c r="AW29" s="3">
        <v>0</v>
      </c>
      <c r="AX29" s="3">
        <f t="shared" si="5"/>
        <v>12</v>
      </c>
      <c r="AY29" s="3">
        <f t="shared" si="6"/>
        <v>22</v>
      </c>
      <c r="AZ29" s="7">
        <f t="shared" si="7"/>
        <v>0.5</v>
      </c>
      <c r="BA29" s="7">
        <v>0</v>
      </c>
      <c r="BB29" s="7">
        <v>0.1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0.1</v>
      </c>
      <c r="BK29" s="7">
        <v>0</v>
      </c>
      <c r="BL29" s="7">
        <v>0.1</v>
      </c>
      <c r="BM29" s="7">
        <v>0</v>
      </c>
      <c r="BN29" s="7">
        <v>0.1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0.1</v>
      </c>
      <c r="DD29" s="7">
        <v>0</v>
      </c>
      <c r="DE29" s="7">
        <v>0</v>
      </c>
    </row>
    <row r="30" spans="1:109" ht="14.25" customHeight="1" x14ac:dyDescent="0.3">
      <c r="A30" s="3">
        <v>1014</v>
      </c>
      <c r="B30" s="8" t="s">
        <v>128</v>
      </c>
      <c r="C30" s="3" t="s">
        <v>139</v>
      </c>
      <c r="D30" s="9">
        <v>44426</v>
      </c>
      <c r="E30" s="3" t="s">
        <v>106</v>
      </c>
      <c r="F30" s="3" t="s">
        <v>140</v>
      </c>
      <c r="G30" s="8">
        <v>1.0356190000000001</v>
      </c>
      <c r="H30" s="3">
        <v>0</v>
      </c>
      <c r="I30" s="3">
        <v>85</v>
      </c>
      <c r="J30" s="3">
        <v>176</v>
      </c>
      <c r="K30" s="3">
        <v>27.54</v>
      </c>
      <c r="L30" s="8">
        <v>407.36020000000002</v>
      </c>
      <c r="M30" s="8">
        <v>0</v>
      </c>
      <c r="N30" s="10">
        <v>0</v>
      </c>
      <c r="O30" s="10">
        <v>7.65</v>
      </c>
      <c r="P30" s="10">
        <v>0</v>
      </c>
      <c r="Q30" s="3">
        <v>81</v>
      </c>
      <c r="R30" s="3">
        <v>5</v>
      </c>
      <c r="S30" s="3">
        <f t="shared" si="0"/>
        <v>95</v>
      </c>
      <c r="T30" s="3">
        <v>31579.218668049896</v>
      </c>
      <c r="U30" s="3">
        <v>7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>
        <f t="shared" si="1"/>
        <v>9</v>
      </c>
      <c r="AB30" s="3">
        <v>0</v>
      </c>
      <c r="AC30" s="3">
        <v>6</v>
      </c>
      <c r="AD30" s="3">
        <v>15</v>
      </c>
      <c r="AE30" s="3">
        <v>30</v>
      </c>
      <c r="AF30" s="3">
        <f t="shared" si="2"/>
        <v>51</v>
      </c>
      <c r="AG30" s="3">
        <v>23</v>
      </c>
      <c r="AH30" s="3">
        <v>0</v>
      </c>
      <c r="AI30" s="3">
        <v>0</v>
      </c>
      <c r="AJ30" s="3">
        <v>1</v>
      </c>
      <c r="AK30" s="3">
        <v>0</v>
      </c>
      <c r="AL30" s="3">
        <f t="shared" si="3"/>
        <v>24</v>
      </c>
      <c r="AM30" s="3">
        <v>296</v>
      </c>
      <c r="AN30" s="3">
        <v>0</v>
      </c>
      <c r="AO30" s="3">
        <v>0</v>
      </c>
      <c r="AP30" s="3">
        <v>0</v>
      </c>
      <c r="AQ30" s="3">
        <f t="shared" si="4"/>
        <v>380</v>
      </c>
      <c r="AR30" s="16">
        <v>11</v>
      </c>
      <c r="AS30" s="3">
        <v>0</v>
      </c>
      <c r="AT30" s="3">
        <v>7</v>
      </c>
      <c r="AU30" s="3">
        <v>4</v>
      </c>
      <c r="AV30" s="3">
        <v>0</v>
      </c>
      <c r="AW30" s="3">
        <v>0</v>
      </c>
      <c r="AX30" s="3">
        <f t="shared" si="5"/>
        <v>11</v>
      </c>
      <c r="AY30" s="3">
        <f t="shared" si="6"/>
        <v>20</v>
      </c>
      <c r="AZ30" s="7">
        <f t="shared" si="7"/>
        <v>3.4000000000000004</v>
      </c>
      <c r="BA30" s="7">
        <v>0</v>
      </c>
      <c r="BB30" s="7">
        <v>0.6</v>
      </c>
      <c r="BC30" s="7">
        <v>0</v>
      </c>
      <c r="BD30" s="7">
        <v>0.1</v>
      </c>
      <c r="BE30" s="7">
        <v>0.1</v>
      </c>
      <c r="BF30" s="7">
        <v>0.1</v>
      </c>
      <c r="BG30" s="7">
        <v>0</v>
      </c>
      <c r="BH30" s="7">
        <v>0</v>
      </c>
      <c r="BI30" s="7">
        <v>0</v>
      </c>
      <c r="BJ30" s="7">
        <v>0.1</v>
      </c>
      <c r="BK30" s="7">
        <v>0.1</v>
      </c>
      <c r="BL30" s="7">
        <v>0</v>
      </c>
      <c r="BM30" s="7">
        <v>1.5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0.2</v>
      </c>
      <c r="BU30" s="7">
        <v>0</v>
      </c>
      <c r="BV30" s="7">
        <v>0.1</v>
      </c>
      <c r="BW30" s="7">
        <v>0</v>
      </c>
      <c r="BX30" s="7">
        <v>0.2</v>
      </c>
      <c r="BY30" s="7">
        <v>0.1</v>
      </c>
      <c r="BZ30" s="7">
        <v>0</v>
      </c>
      <c r="CA30" s="7">
        <v>0.1</v>
      </c>
      <c r="CB30" s="7">
        <v>0</v>
      </c>
      <c r="CC30" s="7">
        <v>0</v>
      </c>
      <c r="CD30" s="7">
        <v>0.1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</row>
    <row r="31" spans="1:109" ht="14.25" customHeight="1" x14ac:dyDescent="0.3">
      <c r="A31" s="3">
        <v>1015</v>
      </c>
      <c r="B31" s="8" t="s">
        <v>128</v>
      </c>
      <c r="C31" s="3" t="s">
        <v>141</v>
      </c>
      <c r="D31" s="9">
        <v>44479</v>
      </c>
      <c r="E31" s="3">
        <v>254</v>
      </c>
      <c r="F31" s="3" t="s">
        <v>119</v>
      </c>
      <c r="G31" s="8">
        <v>0.951511</v>
      </c>
      <c r="H31" s="3">
        <v>0</v>
      </c>
      <c r="I31" s="3">
        <v>85</v>
      </c>
      <c r="J31" s="3">
        <v>215</v>
      </c>
      <c r="K31" s="3">
        <v>5.24</v>
      </c>
      <c r="L31" s="8">
        <v>714.24149999999997</v>
      </c>
      <c r="M31" s="8">
        <v>0</v>
      </c>
      <c r="N31" s="10">
        <v>0</v>
      </c>
      <c r="O31" s="10">
        <v>7.7</v>
      </c>
      <c r="P31" s="10">
        <v>0</v>
      </c>
      <c r="Q31" s="3">
        <v>81</v>
      </c>
      <c r="R31" s="3">
        <v>62.6</v>
      </c>
      <c r="S31" s="3">
        <f t="shared" si="0"/>
        <v>37.4</v>
      </c>
      <c r="T31" s="3">
        <v>30357.720320444379</v>
      </c>
      <c r="U31" s="3">
        <v>10</v>
      </c>
      <c r="V31" s="3">
        <v>0</v>
      </c>
      <c r="W31" s="3">
        <v>0</v>
      </c>
      <c r="X31" s="3">
        <v>0</v>
      </c>
      <c r="Y31" s="3">
        <v>5</v>
      </c>
      <c r="Z31" s="3">
        <v>0</v>
      </c>
      <c r="AA31" s="3">
        <f t="shared" si="1"/>
        <v>15</v>
      </c>
      <c r="AB31" s="3">
        <v>0</v>
      </c>
      <c r="AC31" s="3">
        <v>0</v>
      </c>
      <c r="AD31" s="3">
        <v>0</v>
      </c>
      <c r="AE31" s="3">
        <v>4</v>
      </c>
      <c r="AF31" s="3">
        <f t="shared" si="2"/>
        <v>4</v>
      </c>
      <c r="AG31" s="3">
        <v>20</v>
      </c>
      <c r="AH31" s="3">
        <v>1</v>
      </c>
      <c r="AI31" s="3">
        <v>0</v>
      </c>
      <c r="AJ31" s="3">
        <v>0</v>
      </c>
      <c r="AK31" s="3">
        <v>0</v>
      </c>
      <c r="AL31" s="3">
        <f t="shared" si="3"/>
        <v>21</v>
      </c>
      <c r="AM31" s="3">
        <v>138</v>
      </c>
      <c r="AN31" s="3">
        <v>133</v>
      </c>
      <c r="AO31" s="3">
        <v>5</v>
      </c>
      <c r="AP31" s="3">
        <v>0</v>
      </c>
      <c r="AQ31" s="3">
        <f t="shared" si="4"/>
        <v>316</v>
      </c>
      <c r="AR31" s="16">
        <v>4</v>
      </c>
      <c r="AS31" s="3">
        <v>3</v>
      </c>
      <c r="AT31" s="3">
        <v>3</v>
      </c>
      <c r="AU31" s="3">
        <v>1</v>
      </c>
      <c r="AV31" s="3">
        <v>0</v>
      </c>
      <c r="AW31" s="3">
        <v>0</v>
      </c>
      <c r="AX31" s="3">
        <f t="shared" si="5"/>
        <v>7</v>
      </c>
      <c r="AY31" s="3">
        <f t="shared" si="6"/>
        <v>22</v>
      </c>
      <c r="AZ31" s="7">
        <f t="shared" si="7"/>
        <v>3.6000000000000005</v>
      </c>
      <c r="BA31" s="7">
        <v>0</v>
      </c>
      <c r="BB31" s="7">
        <v>3</v>
      </c>
      <c r="BC31" s="7">
        <v>0.1</v>
      </c>
      <c r="BD31" s="7">
        <v>0.1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0.1</v>
      </c>
      <c r="BL31" s="7">
        <v>0</v>
      </c>
      <c r="BM31" s="7">
        <v>0</v>
      </c>
      <c r="BN31" s="7">
        <v>0.1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0.1</v>
      </c>
      <c r="BY31" s="7">
        <v>0</v>
      </c>
      <c r="BZ31" s="7">
        <v>0</v>
      </c>
      <c r="CA31" s="7">
        <v>0.1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</row>
    <row r="32" spans="1:109" ht="14.25" customHeight="1" x14ac:dyDescent="0.3">
      <c r="A32" s="3">
        <v>1016</v>
      </c>
      <c r="B32" s="8" t="s">
        <v>128</v>
      </c>
      <c r="C32" s="3" t="s">
        <v>142</v>
      </c>
      <c r="D32" s="9">
        <v>44451</v>
      </c>
      <c r="E32" s="3">
        <v>235</v>
      </c>
      <c r="F32" s="3" t="s">
        <v>107</v>
      </c>
      <c r="G32" s="8">
        <v>0.76813299999999995</v>
      </c>
      <c r="H32" s="3">
        <v>0</v>
      </c>
      <c r="I32" s="3">
        <v>85</v>
      </c>
      <c r="J32" s="3">
        <v>212</v>
      </c>
      <c r="K32" s="3">
        <v>24.9</v>
      </c>
      <c r="L32" s="8">
        <v>0</v>
      </c>
      <c r="M32" s="8">
        <v>0</v>
      </c>
      <c r="N32" s="10">
        <v>0.25</v>
      </c>
      <c r="O32" s="10">
        <v>5.25</v>
      </c>
      <c r="P32" s="10">
        <v>0</v>
      </c>
      <c r="Q32" s="3">
        <v>60</v>
      </c>
      <c r="R32" s="3">
        <v>87.6</v>
      </c>
      <c r="S32" s="3">
        <f t="shared" si="0"/>
        <v>12.400000000000006</v>
      </c>
      <c r="T32" s="3">
        <v>4752.5463884792007</v>
      </c>
      <c r="U32" s="3">
        <v>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1"/>
        <v>4</v>
      </c>
      <c r="AB32" s="3">
        <v>0</v>
      </c>
      <c r="AC32" s="3">
        <v>0</v>
      </c>
      <c r="AD32" s="3">
        <v>0</v>
      </c>
      <c r="AE32" s="3">
        <v>2</v>
      </c>
      <c r="AF32" s="3">
        <f t="shared" si="2"/>
        <v>2</v>
      </c>
      <c r="AG32" s="3">
        <v>29</v>
      </c>
      <c r="AH32" s="3">
        <v>0</v>
      </c>
      <c r="AI32" s="3">
        <v>0</v>
      </c>
      <c r="AJ32" s="3">
        <v>2</v>
      </c>
      <c r="AK32" s="3">
        <v>0</v>
      </c>
      <c r="AL32" s="3">
        <f t="shared" si="3"/>
        <v>31</v>
      </c>
      <c r="AM32" s="3">
        <v>309</v>
      </c>
      <c r="AN32" s="3">
        <v>60</v>
      </c>
      <c r="AO32" s="3">
        <v>0</v>
      </c>
      <c r="AP32" s="3">
        <v>0</v>
      </c>
      <c r="AQ32" s="3">
        <f t="shared" si="4"/>
        <v>406</v>
      </c>
      <c r="AR32" s="16">
        <v>8</v>
      </c>
      <c r="AS32" s="3">
        <v>1</v>
      </c>
      <c r="AT32" s="3">
        <v>4</v>
      </c>
      <c r="AU32" s="3">
        <v>3</v>
      </c>
      <c r="AV32" s="3">
        <v>0</v>
      </c>
      <c r="AW32" s="3">
        <v>0</v>
      </c>
      <c r="AX32" s="3">
        <f t="shared" si="5"/>
        <v>8</v>
      </c>
      <c r="AY32" s="3">
        <f t="shared" si="6"/>
        <v>12</v>
      </c>
      <c r="AZ32" s="7">
        <f t="shared" si="7"/>
        <v>3.8000000000000003</v>
      </c>
      <c r="BA32" s="7">
        <v>0</v>
      </c>
      <c r="BB32" s="7">
        <v>1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1</v>
      </c>
      <c r="BU32" s="7">
        <v>0</v>
      </c>
      <c r="BV32" s="7">
        <v>1.5</v>
      </c>
      <c r="BW32" s="7">
        <v>0</v>
      </c>
      <c r="BX32" s="7">
        <v>0</v>
      </c>
      <c r="BY32" s="7">
        <v>0.1</v>
      </c>
      <c r="BZ32" s="7">
        <v>0</v>
      </c>
      <c r="CA32" s="7">
        <v>0.1</v>
      </c>
      <c r="CB32" s="7">
        <v>0</v>
      </c>
      <c r="CC32" s="7">
        <v>0</v>
      </c>
      <c r="CD32" s="7">
        <v>0</v>
      </c>
      <c r="CE32" s="7">
        <v>0</v>
      </c>
      <c r="CF32" s="7">
        <v>0.1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</row>
    <row r="33" spans="1:109" ht="14.25" customHeight="1" x14ac:dyDescent="0.3">
      <c r="A33" s="3">
        <v>1017</v>
      </c>
      <c r="B33" s="8" t="s">
        <v>128</v>
      </c>
      <c r="C33" s="3" t="s">
        <v>143</v>
      </c>
      <c r="D33" s="9">
        <v>44479</v>
      </c>
      <c r="E33" s="3">
        <v>229</v>
      </c>
      <c r="F33" s="3" t="s">
        <v>119</v>
      </c>
      <c r="G33" s="8">
        <v>0.84104900000000005</v>
      </c>
      <c r="H33" s="3">
        <v>0</v>
      </c>
      <c r="I33" s="3">
        <v>85</v>
      </c>
      <c r="J33" s="3">
        <v>275</v>
      </c>
      <c r="K33" s="3">
        <v>14.77</v>
      </c>
      <c r="L33" s="8">
        <v>1024.192</v>
      </c>
      <c r="M33" s="8">
        <v>0</v>
      </c>
      <c r="N33" s="10">
        <v>0</v>
      </c>
      <c r="O33" s="10">
        <v>4.55</v>
      </c>
      <c r="P33" s="10">
        <v>0</v>
      </c>
      <c r="Q33" s="3">
        <v>70</v>
      </c>
      <c r="R33" s="3">
        <v>62.6</v>
      </c>
      <c r="S33" s="3">
        <f t="shared" si="0"/>
        <v>37.4</v>
      </c>
      <c r="T33" s="3">
        <v>50011.688894916442</v>
      </c>
      <c r="U33" s="3">
        <v>8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1"/>
        <v>8</v>
      </c>
      <c r="AB33" s="3">
        <v>0</v>
      </c>
      <c r="AC33" s="3">
        <v>0</v>
      </c>
      <c r="AD33" s="3">
        <v>0</v>
      </c>
      <c r="AE33" s="3">
        <v>2</v>
      </c>
      <c r="AF33" s="3">
        <f t="shared" si="2"/>
        <v>2</v>
      </c>
      <c r="AG33" s="3">
        <v>16</v>
      </c>
      <c r="AH33" s="3">
        <v>0</v>
      </c>
      <c r="AI33" s="3">
        <v>0</v>
      </c>
      <c r="AJ33" s="3">
        <v>0</v>
      </c>
      <c r="AK33" s="3">
        <v>0</v>
      </c>
      <c r="AL33" s="3">
        <f t="shared" si="3"/>
        <v>16</v>
      </c>
      <c r="AM33" s="3">
        <v>278</v>
      </c>
      <c r="AN33" s="3">
        <v>102</v>
      </c>
      <c r="AO33" s="3">
        <v>24</v>
      </c>
      <c r="AP33" s="3">
        <v>0</v>
      </c>
      <c r="AQ33" s="3">
        <f t="shared" si="4"/>
        <v>430</v>
      </c>
      <c r="AR33" s="16">
        <v>13</v>
      </c>
      <c r="AS33" s="3">
        <v>1</v>
      </c>
      <c r="AT33" s="3">
        <v>9</v>
      </c>
      <c r="AU33" s="3">
        <v>2</v>
      </c>
      <c r="AV33" s="3">
        <v>1</v>
      </c>
      <c r="AW33" s="3">
        <v>0</v>
      </c>
      <c r="AX33" s="3">
        <f t="shared" si="5"/>
        <v>13</v>
      </c>
      <c r="AY33" s="3">
        <f t="shared" si="6"/>
        <v>21</v>
      </c>
      <c r="AZ33" s="7">
        <f t="shared" si="7"/>
        <v>2.6</v>
      </c>
      <c r="BA33" s="7">
        <v>0</v>
      </c>
      <c r="BB33" s="7">
        <v>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1.5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0.1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</row>
    <row r="34" spans="1:109" ht="14.25" customHeight="1" x14ac:dyDescent="0.3">
      <c r="A34" s="3">
        <v>1018</v>
      </c>
      <c r="B34" s="8" t="s">
        <v>128</v>
      </c>
      <c r="C34" s="3" t="s">
        <v>144</v>
      </c>
      <c r="D34" s="9">
        <v>44479</v>
      </c>
      <c r="E34" s="3">
        <v>211</v>
      </c>
      <c r="F34" s="3" t="s">
        <v>107</v>
      </c>
      <c r="G34" s="8">
        <v>0.91280399999999995</v>
      </c>
      <c r="H34" s="3">
        <v>0</v>
      </c>
      <c r="I34" s="3">
        <v>85</v>
      </c>
      <c r="J34" s="3">
        <v>235</v>
      </c>
      <c r="K34" s="3">
        <v>1.05</v>
      </c>
      <c r="L34" s="8">
        <v>332.64929999999998</v>
      </c>
      <c r="M34" s="8">
        <v>52.390099999999997</v>
      </c>
      <c r="N34" s="10">
        <v>2.4</v>
      </c>
      <c r="O34" s="10">
        <v>3.8</v>
      </c>
      <c r="P34" s="10">
        <v>0</v>
      </c>
      <c r="Q34" s="3">
        <v>69</v>
      </c>
      <c r="R34" s="3">
        <v>87.6</v>
      </c>
      <c r="S34" s="3">
        <f t="shared" si="0"/>
        <v>12.400000000000006</v>
      </c>
      <c r="T34" s="3">
        <v>13325.937032162477</v>
      </c>
      <c r="U34" s="3">
        <v>1</v>
      </c>
      <c r="V34" s="3">
        <v>1</v>
      </c>
      <c r="W34" s="3">
        <v>0</v>
      </c>
      <c r="X34" s="3">
        <v>3</v>
      </c>
      <c r="Y34" s="3">
        <v>2</v>
      </c>
      <c r="Z34" s="3">
        <v>0</v>
      </c>
      <c r="AA34" s="3">
        <f t="shared" si="1"/>
        <v>7</v>
      </c>
      <c r="AB34" s="3">
        <v>0</v>
      </c>
      <c r="AC34" s="3">
        <v>0</v>
      </c>
      <c r="AD34" s="3">
        <v>0</v>
      </c>
      <c r="AE34" s="3">
        <v>0</v>
      </c>
      <c r="AF34" s="3">
        <f t="shared" si="2"/>
        <v>0</v>
      </c>
      <c r="AG34" s="3">
        <v>7</v>
      </c>
      <c r="AH34" s="3">
        <v>3</v>
      </c>
      <c r="AI34" s="3">
        <v>0</v>
      </c>
      <c r="AJ34" s="3">
        <v>2</v>
      </c>
      <c r="AK34" s="3">
        <v>0</v>
      </c>
      <c r="AL34" s="3">
        <f t="shared" si="3"/>
        <v>12</v>
      </c>
      <c r="AM34" s="3">
        <v>80</v>
      </c>
      <c r="AN34" s="3">
        <v>42</v>
      </c>
      <c r="AO34" s="3">
        <v>49</v>
      </c>
      <c r="AP34" s="3">
        <v>0</v>
      </c>
      <c r="AQ34" s="3">
        <f t="shared" si="4"/>
        <v>190</v>
      </c>
      <c r="AR34" s="16">
        <v>4</v>
      </c>
      <c r="AS34" s="3">
        <v>1</v>
      </c>
      <c r="AT34" s="3">
        <v>2</v>
      </c>
      <c r="AU34" s="3">
        <v>2</v>
      </c>
      <c r="AV34" s="3">
        <v>0</v>
      </c>
      <c r="AW34" s="3">
        <v>0</v>
      </c>
      <c r="AX34" s="3">
        <f t="shared" si="5"/>
        <v>5</v>
      </c>
      <c r="AY34" s="3">
        <f t="shared" si="6"/>
        <v>12</v>
      </c>
      <c r="AZ34" s="7">
        <f t="shared" si="7"/>
        <v>31</v>
      </c>
      <c r="BA34" s="7">
        <v>0</v>
      </c>
      <c r="BB34" s="7">
        <v>22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0.2</v>
      </c>
      <c r="BK34" s="7">
        <v>0</v>
      </c>
      <c r="BL34" s="7">
        <v>0</v>
      </c>
      <c r="BM34" s="7">
        <v>0</v>
      </c>
      <c r="BN34" s="7">
        <v>0.1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1.5</v>
      </c>
      <c r="BU34" s="7">
        <v>0</v>
      </c>
      <c r="BV34" s="7">
        <v>5</v>
      </c>
      <c r="BW34" s="7">
        <v>0</v>
      </c>
      <c r="BX34" s="7">
        <v>0.4</v>
      </c>
      <c r="BY34" s="7">
        <v>0</v>
      </c>
      <c r="BZ34" s="7">
        <v>0.2</v>
      </c>
      <c r="CA34" s="7">
        <v>0.1</v>
      </c>
      <c r="CB34" s="7">
        <v>0</v>
      </c>
      <c r="CC34" s="7">
        <v>0</v>
      </c>
      <c r="CD34" s="7">
        <v>0</v>
      </c>
      <c r="CE34" s="7">
        <v>1.5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</row>
    <row r="35" spans="1:109" ht="14.25" customHeight="1" x14ac:dyDescent="0.3">
      <c r="A35" s="3">
        <v>1019</v>
      </c>
      <c r="B35" s="8" t="s">
        <v>128</v>
      </c>
      <c r="C35" s="3" t="s">
        <v>145</v>
      </c>
      <c r="D35" s="9">
        <v>44451</v>
      </c>
      <c r="E35" s="3">
        <v>223</v>
      </c>
      <c r="F35" s="3" t="s">
        <v>119</v>
      </c>
      <c r="G35" s="8">
        <v>1.1468780000000001</v>
      </c>
      <c r="H35" s="3">
        <v>0</v>
      </c>
      <c r="I35" s="3">
        <v>85</v>
      </c>
      <c r="J35" s="3">
        <v>334</v>
      </c>
      <c r="K35" s="3">
        <v>36.4</v>
      </c>
      <c r="L35" s="8">
        <v>41.902050000000003</v>
      </c>
      <c r="M35" s="8">
        <v>7.75</v>
      </c>
      <c r="N35" s="10">
        <v>0</v>
      </c>
      <c r="O35" s="10">
        <v>6.55</v>
      </c>
      <c r="P35" s="10">
        <v>0</v>
      </c>
      <c r="Q35" s="3">
        <v>78</v>
      </c>
      <c r="R35" s="3">
        <v>62.6</v>
      </c>
      <c r="S35" s="3">
        <f t="shared" si="0"/>
        <v>37.4</v>
      </c>
      <c r="T35" s="3">
        <v>63788.90982128086</v>
      </c>
      <c r="U35" s="3">
        <v>4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f t="shared" si="1"/>
        <v>4</v>
      </c>
      <c r="AB35" s="3">
        <v>0</v>
      </c>
      <c r="AC35" s="3">
        <v>1</v>
      </c>
      <c r="AD35" s="3">
        <v>0</v>
      </c>
      <c r="AE35" s="3">
        <v>2</v>
      </c>
      <c r="AF35" s="3">
        <f t="shared" si="2"/>
        <v>3</v>
      </c>
      <c r="AG35" s="3">
        <v>17</v>
      </c>
      <c r="AH35" s="3">
        <v>0</v>
      </c>
      <c r="AI35" s="3">
        <v>0</v>
      </c>
      <c r="AJ35" s="3">
        <v>1</v>
      </c>
      <c r="AK35" s="3">
        <v>0</v>
      </c>
      <c r="AL35" s="3">
        <f t="shared" si="3"/>
        <v>18</v>
      </c>
      <c r="AM35" s="3">
        <v>227</v>
      </c>
      <c r="AN35" s="3">
        <v>380</v>
      </c>
      <c r="AO35" s="3">
        <v>0</v>
      </c>
      <c r="AP35" s="3">
        <v>0</v>
      </c>
      <c r="AQ35" s="3">
        <f t="shared" si="4"/>
        <v>632</v>
      </c>
      <c r="AR35" s="16">
        <v>6</v>
      </c>
      <c r="AS35" s="3">
        <v>2</v>
      </c>
      <c r="AT35" s="3">
        <v>4</v>
      </c>
      <c r="AU35" s="3">
        <v>2</v>
      </c>
      <c r="AV35" s="3">
        <v>0</v>
      </c>
      <c r="AW35" s="3">
        <v>0</v>
      </c>
      <c r="AX35" s="3">
        <f t="shared" si="5"/>
        <v>8</v>
      </c>
      <c r="AY35" s="3">
        <f t="shared" si="6"/>
        <v>12</v>
      </c>
      <c r="AZ35" s="7">
        <f t="shared" si="7"/>
        <v>10.799999999999999</v>
      </c>
      <c r="BA35" s="7">
        <v>0</v>
      </c>
      <c r="BB35" s="7">
        <v>0.8</v>
      </c>
      <c r="BC35" s="7">
        <v>0.5</v>
      </c>
      <c r="BD35" s="7">
        <v>0.8</v>
      </c>
      <c r="BE35" s="7">
        <v>0</v>
      </c>
      <c r="BF35" s="7">
        <v>0</v>
      </c>
      <c r="BG35" s="7">
        <v>0</v>
      </c>
      <c r="BH35" s="7">
        <v>0.1</v>
      </c>
      <c r="BI35" s="7">
        <v>0</v>
      </c>
      <c r="BJ35" s="7">
        <v>0</v>
      </c>
      <c r="BK35" s="7">
        <v>0.1</v>
      </c>
      <c r="BL35" s="7">
        <v>8</v>
      </c>
      <c r="BM35" s="7">
        <v>0</v>
      </c>
      <c r="BN35" s="7">
        <v>0.2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0.1</v>
      </c>
      <c r="CD35" s="7">
        <v>0.1</v>
      </c>
      <c r="CE35" s="7">
        <v>0.1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</row>
    <row r="36" spans="1:109" ht="14.25" customHeight="1" x14ac:dyDescent="0.3">
      <c r="A36" s="3">
        <v>1020</v>
      </c>
      <c r="B36" s="8" t="s">
        <v>128</v>
      </c>
      <c r="C36" s="3" t="s">
        <v>146</v>
      </c>
      <c r="D36" s="9">
        <v>44451</v>
      </c>
      <c r="E36" s="3">
        <v>254</v>
      </c>
      <c r="F36" s="3" t="s">
        <v>107</v>
      </c>
      <c r="G36" s="8">
        <v>0.70228500000000005</v>
      </c>
      <c r="H36" s="3">
        <v>0</v>
      </c>
      <c r="I36" s="3">
        <v>85</v>
      </c>
      <c r="J36" s="3">
        <v>218</v>
      </c>
      <c r="K36" s="3">
        <v>32.49</v>
      </c>
      <c r="L36" s="8">
        <v>0</v>
      </c>
      <c r="M36" s="8">
        <v>0</v>
      </c>
      <c r="N36" s="10">
        <v>0</v>
      </c>
      <c r="O36" s="10">
        <v>2.6</v>
      </c>
      <c r="P36" s="10">
        <v>0</v>
      </c>
      <c r="Q36" s="3">
        <v>69</v>
      </c>
      <c r="R36" s="3">
        <v>87.6</v>
      </c>
      <c r="S36" s="3">
        <f t="shared" si="0"/>
        <v>12.400000000000006</v>
      </c>
      <c r="T36" s="3">
        <v>39583.643320223156</v>
      </c>
      <c r="U36" s="3">
        <v>4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f t="shared" si="1"/>
        <v>6</v>
      </c>
      <c r="AB36" s="3">
        <v>0</v>
      </c>
      <c r="AC36" s="3">
        <v>0</v>
      </c>
      <c r="AD36" s="3">
        <v>0</v>
      </c>
      <c r="AE36" s="3">
        <v>1</v>
      </c>
      <c r="AF36" s="3">
        <f t="shared" si="2"/>
        <v>1</v>
      </c>
      <c r="AG36" s="3">
        <v>22</v>
      </c>
      <c r="AH36" s="3">
        <v>0</v>
      </c>
      <c r="AI36" s="3">
        <v>0</v>
      </c>
      <c r="AJ36" s="3">
        <v>0</v>
      </c>
      <c r="AK36" s="3">
        <v>0</v>
      </c>
      <c r="AL36" s="3">
        <f t="shared" si="3"/>
        <v>22</v>
      </c>
      <c r="AM36" s="3">
        <v>142</v>
      </c>
      <c r="AN36" s="3">
        <v>985</v>
      </c>
      <c r="AO36" s="3">
        <v>19</v>
      </c>
      <c r="AP36" s="3">
        <v>0</v>
      </c>
      <c r="AQ36" s="3">
        <f t="shared" si="4"/>
        <v>1175</v>
      </c>
      <c r="AR36" s="16">
        <v>6</v>
      </c>
      <c r="AS36" s="3">
        <v>3</v>
      </c>
      <c r="AT36" s="3">
        <v>2</v>
      </c>
      <c r="AU36" s="3">
        <v>2</v>
      </c>
      <c r="AV36" s="3">
        <v>1</v>
      </c>
      <c r="AW36" s="3">
        <v>0</v>
      </c>
      <c r="AX36" s="3">
        <f t="shared" si="5"/>
        <v>8</v>
      </c>
      <c r="AY36" s="3">
        <f t="shared" si="6"/>
        <v>14</v>
      </c>
      <c r="AZ36" s="7">
        <f t="shared" si="7"/>
        <v>4.6999999999999993</v>
      </c>
      <c r="BA36" s="7">
        <v>0</v>
      </c>
      <c r="BB36" s="7">
        <v>1</v>
      </c>
      <c r="BC36" s="7">
        <v>0.1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0.3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1.5</v>
      </c>
      <c r="BU36" s="7">
        <v>0</v>
      </c>
      <c r="BV36" s="7">
        <v>1.5</v>
      </c>
      <c r="BW36" s="7">
        <v>0</v>
      </c>
      <c r="BX36" s="7">
        <v>0</v>
      </c>
      <c r="BY36" s="7">
        <v>0.1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0.1</v>
      </c>
      <c r="CF36" s="7">
        <v>0</v>
      </c>
      <c r="CG36" s="7">
        <v>0.1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</row>
    <row r="37" spans="1:109" ht="14.25" customHeight="1" x14ac:dyDescent="0.3">
      <c r="A37" s="3">
        <v>2001</v>
      </c>
      <c r="B37" s="8" t="s">
        <v>147</v>
      </c>
      <c r="C37" s="3" t="s">
        <v>148</v>
      </c>
      <c r="D37" s="9">
        <v>44392</v>
      </c>
      <c r="E37" s="3" t="s">
        <v>106</v>
      </c>
      <c r="F37" s="3" t="s">
        <v>107</v>
      </c>
      <c r="G37" s="8">
        <v>1.0379499999999999</v>
      </c>
      <c r="H37" s="3">
        <v>1</v>
      </c>
      <c r="I37" s="3">
        <v>22</v>
      </c>
      <c r="J37" s="3">
        <v>101</v>
      </c>
      <c r="K37" s="3">
        <v>18</v>
      </c>
      <c r="L37" s="8">
        <v>127.2072</v>
      </c>
      <c r="M37" s="8">
        <v>47.665700000000001</v>
      </c>
      <c r="N37" s="10">
        <v>1.65</v>
      </c>
      <c r="O37" s="10">
        <v>10.8</v>
      </c>
      <c r="P37" s="10">
        <v>0</v>
      </c>
      <c r="Q37" s="3">
        <v>88</v>
      </c>
      <c r="R37" s="3">
        <v>87.6</v>
      </c>
      <c r="S37" s="3">
        <f t="shared" si="0"/>
        <v>12.400000000000006</v>
      </c>
      <c r="T37" s="3">
        <v>40265.023350860247</v>
      </c>
      <c r="U37" s="3">
        <v>1</v>
      </c>
      <c r="V37" s="3">
        <v>4</v>
      </c>
      <c r="W37" s="3">
        <v>0</v>
      </c>
      <c r="X37" s="3">
        <v>0</v>
      </c>
      <c r="Y37" s="3">
        <v>0</v>
      </c>
      <c r="Z37" s="3">
        <v>0</v>
      </c>
      <c r="AA37" s="3">
        <f t="shared" si="1"/>
        <v>5</v>
      </c>
      <c r="AB37" s="3">
        <v>1</v>
      </c>
      <c r="AC37" s="3">
        <v>0</v>
      </c>
      <c r="AD37" s="3">
        <v>1</v>
      </c>
      <c r="AE37" s="3">
        <v>0</v>
      </c>
      <c r="AF37" s="3">
        <f t="shared" si="2"/>
        <v>2</v>
      </c>
      <c r="AG37" s="3">
        <v>5</v>
      </c>
      <c r="AH37" s="3">
        <v>0</v>
      </c>
      <c r="AI37" s="3">
        <v>4</v>
      </c>
      <c r="AJ37" s="3">
        <v>0</v>
      </c>
      <c r="AK37" s="3">
        <v>0</v>
      </c>
      <c r="AL37" s="3">
        <f t="shared" si="3"/>
        <v>9</v>
      </c>
      <c r="AM37" s="3">
        <v>150</v>
      </c>
      <c r="AN37" s="3">
        <v>1477</v>
      </c>
      <c r="AO37" s="3">
        <v>0</v>
      </c>
      <c r="AP37" s="3">
        <v>0</v>
      </c>
      <c r="AQ37" s="3">
        <f t="shared" si="4"/>
        <v>1643</v>
      </c>
      <c r="AR37" s="16">
        <v>5</v>
      </c>
      <c r="AS37" s="3">
        <v>11</v>
      </c>
      <c r="AT37" s="3">
        <v>2</v>
      </c>
      <c r="AU37" s="3">
        <v>0</v>
      </c>
      <c r="AV37" s="3">
        <v>0</v>
      </c>
      <c r="AW37" s="3">
        <v>0</v>
      </c>
      <c r="AX37" s="3">
        <f t="shared" si="5"/>
        <v>13</v>
      </c>
      <c r="AY37" s="3">
        <f t="shared" si="6"/>
        <v>18</v>
      </c>
      <c r="AZ37" s="7">
        <f t="shared" si="7"/>
        <v>0.1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0.1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</row>
    <row r="38" spans="1:109" ht="14.25" customHeight="1" x14ac:dyDescent="0.3">
      <c r="A38" s="3">
        <v>2005</v>
      </c>
      <c r="B38" s="8" t="s">
        <v>147</v>
      </c>
      <c r="C38" s="3" t="s">
        <v>149</v>
      </c>
      <c r="D38" s="9">
        <v>44392</v>
      </c>
      <c r="E38" s="3" t="s">
        <v>106</v>
      </c>
      <c r="F38" s="3" t="s">
        <v>119</v>
      </c>
      <c r="G38" s="8">
        <v>1.030672</v>
      </c>
      <c r="H38" s="3">
        <v>1</v>
      </c>
      <c r="I38" s="3">
        <v>22</v>
      </c>
      <c r="J38" s="12">
        <v>132</v>
      </c>
      <c r="K38" s="3">
        <v>26.05</v>
      </c>
      <c r="L38" s="8">
        <v>189.57</v>
      </c>
      <c r="M38" s="8">
        <v>0</v>
      </c>
      <c r="N38" s="10">
        <v>11.05</v>
      </c>
      <c r="O38" s="10">
        <v>8.65</v>
      </c>
      <c r="P38" s="10">
        <v>0</v>
      </c>
      <c r="Q38" s="3">
        <v>83</v>
      </c>
      <c r="R38" s="3">
        <v>62.6</v>
      </c>
      <c r="S38" s="3">
        <f t="shared" si="0"/>
        <v>37.4</v>
      </c>
      <c r="T38" s="3">
        <v>21196.474859421385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4</v>
      </c>
      <c r="AA38" s="3">
        <f t="shared" si="1"/>
        <v>6</v>
      </c>
      <c r="AB38" s="3">
        <v>7</v>
      </c>
      <c r="AC38" s="3">
        <v>0</v>
      </c>
      <c r="AD38" s="3">
        <v>1</v>
      </c>
      <c r="AE38" s="3">
        <v>0</v>
      </c>
      <c r="AF38" s="3">
        <f t="shared" si="2"/>
        <v>8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3"/>
        <v>0</v>
      </c>
      <c r="AM38" s="3">
        <v>85</v>
      </c>
      <c r="AN38" s="3">
        <v>395</v>
      </c>
      <c r="AO38" s="3">
        <v>0</v>
      </c>
      <c r="AP38" s="3">
        <v>30</v>
      </c>
      <c r="AQ38" s="3">
        <f t="shared" si="4"/>
        <v>524</v>
      </c>
      <c r="AR38" s="16">
        <v>7</v>
      </c>
      <c r="AS38" s="3">
        <v>5</v>
      </c>
      <c r="AT38" s="3">
        <v>1</v>
      </c>
      <c r="AU38" s="3">
        <v>2</v>
      </c>
      <c r="AV38" s="3">
        <v>0</v>
      </c>
      <c r="AW38" s="3">
        <v>1</v>
      </c>
      <c r="AX38" s="3">
        <f t="shared" si="5"/>
        <v>9</v>
      </c>
      <c r="AY38" s="3">
        <f t="shared" si="6"/>
        <v>15</v>
      </c>
      <c r="AZ38" s="7">
        <f t="shared" si="7"/>
        <v>1.5000000000000004</v>
      </c>
      <c r="BA38" s="7">
        <v>0</v>
      </c>
      <c r="BB38" s="7">
        <v>1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0.1</v>
      </c>
      <c r="BJ38" s="7">
        <v>0</v>
      </c>
      <c r="BK38" s="7">
        <v>0.1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0.1</v>
      </c>
      <c r="BU38" s="7">
        <v>0</v>
      </c>
      <c r="BV38" s="7">
        <v>0</v>
      </c>
      <c r="BW38" s="7">
        <v>0</v>
      </c>
      <c r="BX38" s="7">
        <v>0</v>
      </c>
      <c r="BY38" s="7">
        <v>0.1</v>
      </c>
      <c r="BZ38" s="7">
        <v>0.1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</row>
    <row r="39" spans="1:109" ht="14.25" customHeight="1" x14ac:dyDescent="0.3">
      <c r="A39" s="12">
        <v>2006</v>
      </c>
      <c r="B39" s="8" t="s">
        <v>147</v>
      </c>
      <c r="C39" s="3" t="s">
        <v>150</v>
      </c>
      <c r="D39" s="9">
        <v>44492</v>
      </c>
      <c r="E39" s="3">
        <v>386</v>
      </c>
      <c r="F39" s="3" t="s">
        <v>107</v>
      </c>
      <c r="G39" s="8">
        <v>0.70471600000000001</v>
      </c>
      <c r="H39" s="3">
        <v>1</v>
      </c>
      <c r="I39" s="3">
        <v>22</v>
      </c>
      <c r="J39" s="3">
        <v>186</v>
      </c>
      <c r="K39" s="3">
        <v>32.880000000000003</v>
      </c>
      <c r="L39" s="8">
        <v>471.51100000000002</v>
      </c>
      <c r="M39" s="8">
        <v>44.640099999999997</v>
      </c>
      <c r="N39" s="10">
        <v>31.5</v>
      </c>
      <c r="O39" s="10">
        <v>7.65</v>
      </c>
      <c r="P39" s="10">
        <v>0</v>
      </c>
      <c r="Q39" s="3">
        <v>81</v>
      </c>
      <c r="R39" s="3">
        <v>87.6</v>
      </c>
      <c r="S39" s="3">
        <f t="shared" si="0"/>
        <v>12.400000000000006</v>
      </c>
      <c r="T39" s="3">
        <v>18542.669443172839</v>
      </c>
      <c r="U39" s="3">
        <v>2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1"/>
        <v>2</v>
      </c>
      <c r="AB39" s="3">
        <v>0</v>
      </c>
      <c r="AC39" s="3">
        <v>0</v>
      </c>
      <c r="AD39" s="3">
        <v>0</v>
      </c>
      <c r="AE39" s="3">
        <v>1</v>
      </c>
      <c r="AF39" s="3">
        <f t="shared" si="2"/>
        <v>1</v>
      </c>
      <c r="AG39" s="3">
        <v>6</v>
      </c>
      <c r="AH39" s="3">
        <v>1</v>
      </c>
      <c r="AI39" s="3">
        <v>0</v>
      </c>
      <c r="AJ39" s="3">
        <v>0</v>
      </c>
      <c r="AK39" s="3">
        <v>0</v>
      </c>
      <c r="AL39" s="3">
        <f t="shared" si="3"/>
        <v>7</v>
      </c>
      <c r="AM39" s="3">
        <v>298</v>
      </c>
      <c r="AN39" s="3">
        <v>0</v>
      </c>
      <c r="AO39" s="3">
        <v>4</v>
      </c>
      <c r="AP39" s="3">
        <v>0</v>
      </c>
      <c r="AQ39" s="3">
        <f t="shared" si="4"/>
        <v>312</v>
      </c>
      <c r="AR39" s="16">
        <v>6</v>
      </c>
      <c r="AS39" s="3">
        <v>0</v>
      </c>
      <c r="AT39" s="3">
        <v>4</v>
      </c>
      <c r="AU39" s="3">
        <v>2</v>
      </c>
      <c r="AV39" s="3">
        <v>0</v>
      </c>
      <c r="AW39" s="3">
        <v>0</v>
      </c>
      <c r="AX39" s="3">
        <f t="shared" si="5"/>
        <v>6</v>
      </c>
      <c r="AY39" s="3">
        <f t="shared" si="6"/>
        <v>8</v>
      </c>
      <c r="AZ39" s="7">
        <f t="shared" si="7"/>
        <v>3.5</v>
      </c>
      <c r="BA39" s="7">
        <v>0</v>
      </c>
      <c r="BB39" s="7">
        <v>0.5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0.3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1</v>
      </c>
      <c r="BU39" s="7">
        <v>0</v>
      </c>
      <c r="BV39" s="7">
        <v>0</v>
      </c>
      <c r="BW39" s="7">
        <v>0</v>
      </c>
      <c r="BX39" s="7">
        <v>0.1</v>
      </c>
      <c r="BY39" s="7">
        <v>0.8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0.8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</row>
    <row r="40" spans="1:109" ht="14.25" customHeight="1" x14ac:dyDescent="0.3">
      <c r="A40" s="12">
        <v>2007</v>
      </c>
      <c r="B40" s="8" t="s">
        <v>147</v>
      </c>
      <c r="C40" s="3" t="s">
        <v>151</v>
      </c>
      <c r="D40" s="9">
        <v>44492</v>
      </c>
      <c r="E40" s="3">
        <v>391</v>
      </c>
      <c r="F40" s="3" t="s">
        <v>107</v>
      </c>
      <c r="G40" s="8">
        <v>0.72445899999999996</v>
      </c>
      <c r="H40" s="3">
        <v>1</v>
      </c>
      <c r="I40" s="3">
        <v>22</v>
      </c>
      <c r="J40" s="3">
        <v>186</v>
      </c>
      <c r="K40" s="3">
        <v>29.81</v>
      </c>
      <c r="L40" s="8">
        <v>0</v>
      </c>
      <c r="M40" s="8">
        <v>0</v>
      </c>
      <c r="N40" s="10">
        <v>0</v>
      </c>
      <c r="O40" s="10">
        <v>2.9</v>
      </c>
      <c r="P40" s="10">
        <v>0</v>
      </c>
      <c r="Q40" s="3">
        <v>77</v>
      </c>
      <c r="R40" s="3">
        <v>87.6</v>
      </c>
      <c r="S40" s="3">
        <f t="shared" si="0"/>
        <v>12.400000000000006</v>
      </c>
      <c r="T40" s="3">
        <v>33777.351777858508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f t="shared" si="1"/>
        <v>3</v>
      </c>
      <c r="AB40" s="3">
        <v>0</v>
      </c>
      <c r="AC40" s="3">
        <v>0</v>
      </c>
      <c r="AD40" s="3">
        <v>0</v>
      </c>
      <c r="AE40" s="3">
        <v>0</v>
      </c>
      <c r="AF40" s="3">
        <f t="shared" si="2"/>
        <v>0</v>
      </c>
      <c r="AG40" s="3">
        <v>8</v>
      </c>
      <c r="AH40" s="3">
        <v>1</v>
      </c>
      <c r="AI40" s="3">
        <v>0</v>
      </c>
      <c r="AJ40" s="3">
        <v>0</v>
      </c>
      <c r="AK40" s="3">
        <v>0</v>
      </c>
      <c r="AL40" s="3">
        <f t="shared" si="3"/>
        <v>9</v>
      </c>
      <c r="AM40" s="3">
        <v>418</v>
      </c>
      <c r="AN40" s="3">
        <v>0</v>
      </c>
      <c r="AO40" s="3">
        <v>9</v>
      </c>
      <c r="AP40" s="3">
        <v>0</v>
      </c>
      <c r="AQ40" s="3">
        <f t="shared" si="4"/>
        <v>439</v>
      </c>
      <c r="AR40" s="16">
        <v>6</v>
      </c>
      <c r="AS40" s="3">
        <v>0</v>
      </c>
      <c r="AT40" s="3">
        <v>3</v>
      </c>
      <c r="AU40" s="3">
        <v>3</v>
      </c>
      <c r="AV40" s="3">
        <v>0</v>
      </c>
      <c r="AW40" s="3">
        <v>0</v>
      </c>
      <c r="AX40" s="3">
        <f t="shared" si="5"/>
        <v>6</v>
      </c>
      <c r="AY40" s="3">
        <f t="shared" si="6"/>
        <v>9</v>
      </c>
      <c r="AZ40" s="7">
        <f t="shared" si="7"/>
        <v>9.4999999999999982</v>
      </c>
      <c r="BA40" s="7">
        <v>0</v>
      </c>
      <c r="BB40" s="7">
        <v>0.1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9</v>
      </c>
      <c r="BU40" s="7">
        <v>0</v>
      </c>
      <c r="BV40" s="7">
        <v>0</v>
      </c>
      <c r="BW40" s="7">
        <v>0</v>
      </c>
      <c r="BX40" s="7">
        <v>0</v>
      </c>
      <c r="BY40" s="7">
        <v>0.2</v>
      </c>
      <c r="BZ40" s="7">
        <v>0.1</v>
      </c>
      <c r="CA40" s="7">
        <v>0</v>
      </c>
      <c r="CB40" s="7">
        <v>0</v>
      </c>
      <c r="CC40" s="7">
        <v>0</v>
      </c>
      <c r="CD40" s="7">
        <v>0</v>
      </c>
      <c r="CE40" s="7">
        <v>0.1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</row>
    <row r="41" spans="1:109" ht="15" customHeight="1" x14ac:dyDescent="0.3">
      <c r="A41" s="3">
        <v>2008</v>
      </c>
      <c r="B41" s="8" t="s">
        <v>147</v>
      </c>
      <c r="C41" s="3" t="s">
        <v>152</v>
      </c>
      <c r="D41" s="9">
        <v>44453</v>
      </c>
      <c r="E41" s="3">
        <v>392</v>
      </c>
      <c r="F41" s="3" t="s">
        <v>107</v>
      </c>
      <c r="G41" s="8">
        <v>0.937697</v>
      </c>
      <c r="H41" s="3">
        <v>1</v>
      </c>
      <c r="I41" s="3">
        <v>22</v>
      </c>
      <c r="J41" s="3">
        <v>195</v>
      </c>
      <c r="K41" s="3">
        <v>3.84</v>
      </c>
      <c r="L41" s="8">
        <v>0</v>
      </c>
      <c r="M41" s="8">
        <v>8.2219999999999995</v>
      </c>
      <c r="N41" s="10">
        <v>5.25</v>
      </c>
      <c r="O41" s="10">
        <v>6</v>
      </c>
      <c r="P41" s="10">
        <v>0</v>
      </c>
      <c r="Q41" s="3">
        <v>82</v>
      </c>
      <c r="R41" s="3">
        <v>87.6</v>
      </c>
      <c r="S41" s="3">
        <f t="shared" si="0"/>
        <v>12.400000000000006</v>
      </c>
      <c r="T41" s="3">
        <v>108594.79708412604</v>
      </c>
      <c r="U41" s="3">
        <v>1</v>
      </c>
      <c r="V41" s="3">
        <v>2</v>
      </c>
      <c r="W41" s="3">
        <v>0</v>
      </c>
      <c r="X41" s="3">
        <v>0</v>
      </c>
      <c r="Y41" s="3">
        <v>0</v>
      </c>
      <c r="Z41" s="3">
        <v>0</v>
      </c>
      <c r="AA41" s="3">
        <f t="shared" si="1"/>
        <v>3</v>
      </c>
      <c r="AB41" s="3">
        <v>0</v>
      </c>
      <c r="AC41" s="3">
        <v>0</v>
      </c>
      <c r="AD41" s="3">
        <v>0</v>
      </c>
      <c r="AE41" s="3">
        <v>0</v>
      </c>
      <c r="AF41" s="3">
        <f t="shared" si="2"/>
        <v>0</v>
      </c>
      <c r="AG41" s="3">
        <v>5</v>
      </c>
      <c r="AH41" s="3">
        <v>0</v>
      </c>
      <c r="AI41" s="3">
        <v>3</v>
      </c>
      <c r="AJ41" s="3">
        <v>0</v>
      </c>
      <c r="AK41" s="3">
        <v>0</v>
      </c>
      <c r="AL41" s="3">
        <f t="shared" si="3"/>
        <v>8</v>
      </c>
      <c r="AM41" s="3">
        <v>149</v>
      </c>
      <c r="AN41" s="3">
        <v>740</v>
      </c>
      <c r="AO41" s="3">
        <v>0</v>
      </c>
      <c r="AP41" s="3">
        <v>0</v>
      </c>
      <c r="AQ41" s="3">
        <f t="shared" si="4"/>
        <v>900</v>
      </c>
      <c r="AR41" s="16">
        <v>7</v>
      </c>
      <c r="AS41" s="3">
        <v>4</v>
      </c>
      <c r="AT41" s="3">
        <v>2</v>
      </c>
      <c r="AU41" s="3">
        <v>2</v>
      </c>
      <c r="AV41" s="3">
        <v>0</v>
      </c>
      <c r="AW41" s="3">
        <v>0</v>
      </c>
      <c r="AX41" s="3">
        <f t="shared" si="5"/>
        <v>8</v>
      </c>
      <c r="AY41" s="3">
        <f t="shared" si="6"/>
        <v>11</v>
      </c>
      <c r="AZ41" s="7">
        <f t="shared" si="7"/>
        <v>0.79999999999999993</v>
      </c>
      <c r="BA41" s="7">
        <v>0</v>
      </c>
      <c r="BB41" s="7">
        <v>0.2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0.3</v>
      </c>
      <c r="BU41" s="7">
        <v>0.2</v>
      </c>
      <c r="BV41" s="7">
        <v>0</v>
      </c>
      <c r="BW41" s="7">
        <v>0</v>
      </c>
      <c r="BX41" s="7">
        <v>0</v>
      </c>
      <c r="BY41" s="7">
        <v>0.1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</row>
    <row r="42" spans="1:109" ht="14.25" customHeight="1" x14ac:dyDescent="0.3">
      <c r="A42" s="3">
        <v>2009</v>
      </c>
      <c r="B42" s="8" t="s">
        <v>147</v>
      </c>
      <c r="C42" s="3" t="s">
        <v>153</v>
      </c>
      <c r="D42" s="9">
        <v>44392</v>
      </c>
      <c r="E42" s="3" t="s">
        <v>106</v>
      </c>
      <c r="F42" s="3" t="s">
        <v>140</v>
      </c>
      <c r="G42" s="8">
        <v>0.72101599999999999</v>
      </c>
      <c r="H42" s="3">
        <v>1</v>
      </c>
      <c r="I42" s="3">
        <v>22</v>
      </c>
      <c r="J42" s="3">
        <v>85</v>
      </c>
      <c r="K42" s="3">
        <v>35.799999999999997</v>
      </c>
      <c r="L42" s="8">
        <v>74.050600000000003</v>
      </c>
      <c r="M42" s="8">
        <v>0</v>
      </c>
      <c r="N42" s="10">
        <v>0.8</v>
      </c>
      <c r="O42" s="10">
        <v>8.4</v>
      </c>
      <c r="P42" s="10">
        <v>0</v>
      </c>
      <c r="Q42" s="3">
        <v>98</v>
      </c>
      <c r="R42" s="3">
        <v>5</v>
      </c>
      <c r="S42" s="3">
        <f t="shared" si="0"/>
        <v>95</v>
      </c>
      <c r="T42" s="3">
        <v>28845.36547098789</v>
      </c>
      <c r="U42" s="3">
        <v>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1"/>
        <v>3</v>
      </c>
      <c r="AB42" s="3">
        <v>4</v>
      </c>
      <c r="AC42" s="3">
        <v>0</v>
      </c>
      <c r="AD42" s="3">
        <v>81</v>
      </c>
      <c r="AE42" s="3">
        <v>0</v>
      </c>
      <c r="AF42" s="3">
        <f t="shared" si="2"/>
        <v>85</v>
      </c>
      <c r="AG42" s="3">
        <v>6</v>
      </c>
      <c r="AH42" s="3">
        <v>0</v>
      </c>
      <c r="AI42" s="3">
        <v>0</v>
      </c>
      <c r="AJ42" s="3">
        <v>0</v>
      </c>
      <c r="AK42" s="3">
        <v>0</v>
      </c>
      <c r="AL42" s="3">
        <f t="shared" si="3"/>
        <v>6</v>
      </c>
      <c r="AM42" s="3">
        <v>357</v>
      </c>
      <c r="AN42" s="3">
        <v>106</v>
      </c>
      <c r="AO42" s="3">
        <v>0</v>
      </c>
      <c r="AP42" s="3">
        <v>0</v>
      </c>
      <c r="AQ42" s="3">
        <f t="shared" si="4"/>
        <v>557</v>
      </c>
      <c r="AR42" s="16">
        <v>5</v>
      </c>
      <c r="AS42" s="3">
        <v>4</v>
      </c>
      <c r="AT42" s="3">
        <v>4</v>
      </c>
      <c r="AU42" s="3">
        <v>1</v>
      </c>
      <c r="AV42" s="3">
        <v>0</v>
      </c>
      <c r="AW42" s="3">
        <v>0</v>
      </c>
      <c r="AX42" s="3">
        <f t="shared" si="5"/>
        <v>9</v>
      </c>
      <c r="AY42" s="3">
        <f t="shared" si="6"/>
        <v>12</v>
      </c>
      <c r="AZ42" s="7">
        <f t="shared" si="7"/>
        <v>1</v>
      </c>
      <c r="BA42" s="7">
        <v>0</v>
      </c>
      <c r="BB42" s="7">
        <v>1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</row>
    <row r="43" spans="1:109" ht="14.25" customHeight="1" x14ac:dyDescent="0.3">
      <c r="A43" s="3">
        <v>2010</v>
      </c>
      <c r="B43" s="8" t="s">
        <v>147</v>
      </c>
      <c r="C43" s="3" t="s">
        <v>154</v>
      </c>
      <c r="D43" s="9">
        <v>44389</v>
      </c>
      <c r="E43" s="3" t="s">
        <v>106</v>
      </c>
      <c r="F43" s="3" t="s">
        <v>112</v>
      </c>
      <c r="G43" s="8">
        <v>0.85557000000000005</v>
      </c>
      <c r="H43" s="3">
        <v>1</v>
      </c>
      <c r="I43" s="3">
        <v>22</v>
      </c>
      <c r="J43" s="3">
        <v>91</v>
      </c>
      <c r="K43" s="3">
        <v>16.55</v>
      </c>
      <c r="L43" s="8">
        <v>0</v>
      </c>
      <c r="M43" s="8">
        <v>9.7216000000000005</v>
      </c>
      <c r="N43" s="10">
        <v>0.65</v>
      </c>
      <c r="O43" s="10">
        <v>8.0500000000000007</v>
      </c>
      <c r="P43" s="10">
        <v>0</v>
      </c>
      <c r="Q43" s="3">
        <v>82</v>
      </c>
      <c r="R43" s="3">
        <v>17.600000000000001</v>
      </c>
      <c r="S43" s="3">
        <f t="shared" si="0"/>
        <v>82.4</v>
      </c>
      <c r="T43" s="3">
        <v>19448.264941496629</v>
      </c>
      <c r="U43" s="3">
        <v>6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f t="shared" si="1"/>
        <v>7</v>
      </c>
      <c r="AB43" s="3">
        <v>2</v>
      </c>
      <c r="AC43" s="3">
        <v>0</v>
      </c>
      <c r="AD43" s="3">
        <v>25</v>
      </c>
      <c r="AE43" s="3">
        <v>0</v>
      </c>
      <c r="AF43" s="3">
        <f t="shared" si="2"/>
        <v>27</v>
      </c>
      <c r="AG43" s="3">
        <v>5</v>
      </c>
      <c r="AH43" s="3">
        <v>0</v>
      </c>
      <c r="AI43" s="3">
        <v>2</v>
      </c>
      <c r="AJ43" s="3">
        <v>0</v>
      </c>
      <c r="AK43" s="3">
        <v>0</v>
      </c>
      <c r="AL43" s="3">
        <f t="shared" si="3"/>
        <v>7</v>
      </c>
      <c r="AM43" s="3">
        <v>807</v>
      </c>
      <c r="AN43" s="3">
        <v>38</v>
      </c>
      <c r="AO43" s="3">
        <v>0</v>
      </c>
      <c r="AP43" s="3">
        <v>0</v>
      </c>
      <c r="AQ43" s="3">
        <f t="shared" si="4"/>
        <v>886</v>
      </c>
      <c r="AR43" s="16">
        <v>5</v>
      </c>
      <c r="AS43" s="3">
        <v>0</v>
      </c>
      <c r="AT43" s="3">
        <v>2</v>
      </c>
      <c r="AU43" s="3">
        <v>2</v>
      </c>
      <c r="AV43" s="3">
        <v>0</v>
      </c>
      <c r="AW43" s="3">
        <v>0</v>
      </c>
      <c r="AX43" s="3">
        <f t="shared" si="5"/>
        <v>4</v>
      </c>
      <c r="AY43" s="3">
        <f t="shared" si="6"/>
        <v>11</v>
      </c>
      <c r="AZ43" s="7">
        <f t="shared" si="7"/>
        <v>1.3</v>
      </c>
      <c r="BA43" s="7">
        <v>0</v>
      </c>
      <c r="BB43" s="7">
        <v>0.1</v>
      </c>
      <c r="BC43" s="7">
        <v>0.1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0.1</v>
      </c>
      <c r="BK43" s="7">
        <v>0.1</v>
      </c>
      <c r="BL43" s="7">
        <v>0</v>
      </c>
      <c r="BM43" s="7">
        <v>0</v>
      </c>
      <c r="BN43" s="7">
        <v>0</v>
      </c>
      <c r="BO43" s="7">
        <v>0</v>
      </c>
      <c r="BP43" s="7">
        <v>0.1</v>
      </c>
      <c r="BQ43" s="7">
        <v>0</v>
      </c>
      <c r="BR43" s="7">
        <v>0</v>
      </c>
      <c r="BS43" s="7">
        <v>0</v>
      </c>
      <c r="BT43" s="7">
        <v>0.1</v>
      </c>
      <c r="BU43" s="7">
        <v>0</v>
      </c>
      <c r="BV43" s="7">
        <v>0.1</v>
      </c>
      <c r="BW43" s="7">
        <v>0</v>
      </c>
      <c r="BX43" s="7">
        <v>0</v>
      </c>
      <c r="BY43" s="7">
        <v>0.1</v>
      </c>
      <c r="BZ43" s="7">
        <v>0.1</v>
      </c>
      <c r="CA43" s="7">
        <v>0</v>
      </c>
      <c r="CB43" s="7">
        <v>0.1</v>
      </c>
      <c r="CC43" s="7">
        <v>0</v>
      </c>
      <c r="CD43" s="7">
        <v>0</v>
      </c>
      <c r="CE43" s="7">
        <v>0.1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0.1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0.1</v>
      </c>
    </row>
    <row r="44" spans="1:109" ht="14.25" customHeight="1" x14ac:dyDescent="0.3">
      <c r="A44" s="3">
        <v>2011</v>
      </c>
      <c r="B44" s="8" t="s">
        <v>147</v>
      </c>
      <c r="C44" s="3" t="s">
        <v>155</v>
      </c>
      <c r="D44" s="9">
        <v>44389</v>
      </c>
      <c r="E44" s="3" t="s">
        <v>106</v>
      </c>
      <c r="F44" s="3" t="s">
        <v>119</v>
      </c>
      <c r="G44" s="8">
        <v>0.72499499999999995</v>
      </c>
      <c r="H44" s="3">
        <v>1</v>
      </c>
      <c r="I44" s="3">
        <v>22</v>
      </c>
      <c r="J44" s="3">
        <v>86</v>
      </c>
      <c r="K44" s="3">
        <v>29.43</v>
      </c>
      <c r="L44" s="8">
        <v>76.868750000000006</v>
      </c>
      <c r="M44" s="8">
        <v>0</v>
      </c>
      <c r="N44" s="10">
        <v>9.0500000000000007</v>
      </c>
      <c r="O44" s="10">
        <v>8.85</v>
      </c>
      <c r="P44" s="10">
        <v>0</v>
      </c>
      <c r="Q44" s="3">
        <v>97</v>
      </c>
      <c r="R44" s="3">
        <v>62.6</v>
      </c>
      <c r="S44" s="3">
        <f t="shared" si="0"/>
        <v>37.4</v>
      </c>
      <c r="T44" s="3">
        <v>38818.995376302672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1"/>
        <v>0</v>
      </c>
      <c r="AB44" s="3">
        <v>1</v>
      </c>
      <c r="AC44" s="3">
        <v>0</v>
      </c>
      <c r="AD44" s="3">
        <v>64</v>
      </c>
      <c r="AE44" s="3">
        <v>0</v>
      </c>
      <c r="AF44" s="3">
        <f t="shared" si="2"/>
        <v>65</v>
      </c>
      <c r="AG44" s="3">
        <v>1</v>
      </c>
      <c r="AH44" s="3">
        <v>0</v>
      </c>
      <c r="AI44" s="3">
        <v>1</v>
      </c>
      <c r="AJ44" s="3">
        <v>0</v>
      </c>
      <c r="AK44" s="3">
        <v>0</v>
      </c>
      <c r="AL44" s="3">
        <f t="shared" si="3"/>
        <v>2</v>
      </c>
      <c r="AM44" s="3">
        <v>358</v>
      </c>
      <c r="AN44" s="3">
        <v>374</v>
      </c>
      <c r="AO44" s="3">
        <v>0</v>
      </c>
      <c r="AP44" s="3">
        <v>0</v>
      </c>
      <c r="AQ44" s="3">
        <f t="shared" si="4"/>
        <v>799</v>
      </c>
      <c r="AR44" s="16">
        <v>2</v>
      </c>
      <c r="AS44" s="3">
        <v>6</v>
      </c>
      <c r="AT44" s="3">
        <v>1</v>
      </c>
      <c r="AU44" s="3">
        <v>0</v>
      </c>
      <c r="AV44" s="3">
        <v>0</v>
      </c>
      <c r="AW44" s="3">
        <v>0</v>
      </c>
      <c r="AX44" s="3">
        <f t="shared" si="5"/>
        <v>7</v>
      </c>
      <c r="AY44" s="3">
        <f t="shared" si="6"/>
        <v>7</v>
      </c>
      <c r="AZ44" s="7">
        <f t="shared" si="7"/>
        <v>1.8</v>
      </c>
      <c r="BA44" s="7">
        <v>0</v>
      </c>
      <c r="BB44" s="7">
        <v>1</v>
      </c>
      <c r="BC44" s="7">
        <v>0.5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0.2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0.1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</row>
    <row r="45" spans="1:109" ht="14.25" customHeight="1" x14ac:dyDescent="0.3">
      <c r="A45" s="3">
        <v>2012</v>
      </c>
      <c r="B45" s="8" t="s">
        <v>147</v>
      </c>
      <c r="C45" s="3" t="s">
        <v>156</v>
      </c>
      <c r="D45" s="9">
        <v>44384</v>
      </c>
      <c r="E45" s="3" t="s">
        <v>106</v>
      </c>
      <c r="F45" s="3" t="s">
        <v>107</v>
      </c>
      <c r="G45" s="8">
        <v>1.054584</v>
      </c>
      <c r="H45" s="3">
        <v>1</v>
      </c>
      <c r="I45" s="3">
        <v>22</v>
      </c>
      <c r="J45" s="3">
        <v>170</v>
      </c>
      <c r="K45" s="3">
        <v>22.72</v>
      </c>
      <c r="L45" s="8">
        <v>55.508749999999999</v>
      </c>
      <c r="M45" s="8">
        <v>0</v>
      </c>
      <c r="N45" s="10">
        <v>4.0999999999999996</v>
      </c>
      <c r="O45" s="10">
        <v>8.8000000000000007</v>
      </c>
      <c r="P45" s="10">
        <v>0</v>
      </c>
      <c r="Q45" s="3">
        <v>94</v>
      </c>
      <c r="R45" s="3">
        <v>87.6</v>
      </c>
      <c r="S45" s="3">
        <f t="shared" si="0"/>
        <v>12.400000000000006</v>
      </c>
      <c r="T45" s="3">
        <v>33245.645075220062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1"/>
        <v>0</v>
      </c>
      <c r="AB45" s="3">
        <v>4</v>
      </c>
      <c r="AC45" s="3">
        <v>0</v>
      </c>
      <c r="AD45" s="3">
        <v>98</v>
      </c>
      <c r="AE45" s="3">
        <v>0</v>
      </c>
      <c r="AF45" s="3">
        <f t="shared" si="2"/>
        <v>102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3"/>
        <v>0</v>
      </c>
      <c r="AM45" s="3">
        <v>113</v>
      </c>
      <c r="AN45" s="3">
        <v>716</v>
      </c>
      <c r="AO45" s="3">
        <v>0</v>
      </c>
      <c r="AP45" s="3">
        <v>0</v>
      </c>
      <c r="AQ45" s="3">
        <f t="shared" si="4"/>
        <v>931</v>
      </c>
      <c r="AR45" s="16">
        <v>3</v>
      </c>
      <c r="AS45" s="3">
        <v>5</v>
      </c>
      <c r="AT45" s="3">
        <v>1</v>
      </c>
      <c r="AU45" s="3">
        <v>0</v>
      </c>
      <c r="AV45" s="3">
        <v>0</v>
      </c>
      <c r="AW45" s="3">
        <v>0</v>
      </c>
      <c r="AX45" s="3">
        <f t="shared" si="5"/>
        <v>6</v>
      </c>
      <c r="AY45" s="3">
        <f t="shared" si="6"/>
        <v>6</v>
      </c>
      <c r="AZ45" s="7">
        <f t="shared" si="7"/>
        <v>0.6</v>
      </c>
      <c r="BA45" s="7">
        <v>0</v>
      </c>
      <c r="BB45" s="7">
        <v>0.2</v>
      </c>
      <c r="BC45" s="7">
        <v>0</v>
      </c>
      <c r="BD45" s="7">
        <v>0.1</v>
      </c>
      <c r="BE45" s="7">
        <v>0.1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0.1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0.1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</row>
    <row r="46" spans="1:109" ht="14.25" customHeight="1" x14ac:dyDescent="0.3">
      <c r="A46" s="3">
        <v>2013</v>
      </c>
      <c r="B46" s="8" t="s">
        <v>147</v>
      </c>
      <c r="C46" s="3" t="s">
        <v>157</v>
      </c>
      <c r="D46" s="9">
        <v>44384</v>
      </c>
      <c r="E46" s="3" t="s">
        <v>106</v>
      </c>
      <c r="F46" s="3" t="s">
        <v>119</v>
      </c>
      <c r="G46" s="8">
        <v>0.92129499999999998</v>
      </c>
      <c r="H46" s="3">
        <v>1</v>
      </c>
      <c r="I46" s="3">
        <v>22</v>
      </c>
      <c r="J46" s="3">
        <v>232</v>
      </c>
      <c r="K46" s="3">
        <v>29.05</v>
      </c>
      <c r="L46" s="8">
        <v>0</v>
      </c>
      <c r="M46" s="8">
        <v>0</v>
      </c>
      <c r="N46" s="10">
        <v>2.85</v>
      </c>
      <c r="O46" s="10">
        <v>6.65</v>
      </c>
      <c r="P46" s="10">
        <v>0</v>
      </c>
      <c r="Q46" s="3">
        <v>97</v>
      </c>
      <c r="R46" s="3">
        <v>62.6</v>
      </c>
      <c r="S46" s="3">
        <f t="shared" si="0"/>
        <v>37.4</v>
      </c>
      <c r="T46" s="3">
        <v>56042.737829700549</v>
      </c>
      <c r="U46" s="3">
        <v>0</v>
      </c>
      <c r="V46" s="3">
        <v>5</v>
      </c>
      <c r="W46" s="3">
        <v>0</v>
      </c>
      <c r="X46" s="3">
        <v>0</v>
      </c>
      <c r="Y46" s="3">
        <v>0</v>
      </c>
      <c r="Z46" s="3">
        <v>0</v>
      </c>
      <c r="AA46" s="3">
        <f t="shared" si="1"/>
        <v>5</v>
      </c>
      <c r="AB46" s="3">
        <v>13</v>
      </c>
      <c r="AC46" s="3">
        <v>0</v>
      </c>
      <c r="AD46" s="3">
        <v>7</v>
      </c>
      <c r="AE46" s="3">
        <v>0</v>
      </c>
      <c r="AF46" s="3">
        <f t="shared" si="2"/>
        <v>20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f t="shared" si="3"/>
        <v>1</v>
      </c>
      <c r="AM46" s="3">
        <v>227</v>
      </c>
      <c r="AN46" s="3">
        <v>819</v>
      </c>
      <c r="AO46" s="3">
        <v>0</v>
      </c>
      <c r="AP46" s="3">
        <v>0</v>
      </c>
      <c r="AQ46" s="3">
        <f t="shared" si="4"/>
        <v>1072</v>
      </c>
      <c r="AR46" s="16">
        <v>3</v>
      </c>
      <c r="AS46" s="3">
        <v>7</v>
      </c>
      <c r="AT46" s="3">
        <v>0</v>
      </c>
      <c r="AU46" s="3">
        <v>0</v>
      </c>
      <c r="AV46" s="3">
        <v>0</v>
      </c>
      <c r="AW46" s="3">
        <v>0</v>
      </c>
      <c r="AX46" s="3">
        <f t="shared" si="5"/>
        <v>7</v>
      </c>
      <c r="AY46" s="3">
        <f t="shared" si="6"/>
        <v>12</v>
      </c>
      <c r="AZ46" s="7">
        <f t="shared" si="7"/>
        <v>2</v>
      </c>
      <c r="BA46" s="7">
        <v>0</v>
      </c>
      <c r="BB46" s="7">
        <v>2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</row>
    <row r="47" spans="1:109" ht="14.25" customHeight="1" x14ac:dyDescent="0.3">
      <c r="A47" s="3">
        <v>2014</v>
      </c>
      <c r="B47" s="8" t="s">
        <v>147</v>
      </c>
      <c r="C47" s="3" t="s">
        <v>158</v>
      </c>
      <c r="D47" s="9">
        <v>44384</v>
      </c>
      <c r="E47" s="3" t="s">
        <v>106</v>
      </c>
      <c r="F47" s="3" t="s">
        <v>117</v>
      </c>
      <c r="G47" s="8">
        <v>1.0989770000000001</v>
      </c>
      <c r="H47" s="3">
        <v>1</v>
      </c>
      <c r="I47" s="3">
        <v>22</v>
      </c>
      <c r="J47" s="3">
        <v>82</v>
      </c>
      <c r="K47" s="3">
        <v>35.799999999999997</v>
      </c>
      <c r="L47" s="8">
        <v>6.1387999999999998</v>
      </c>
      <c r="M47" s="8">
        <v>0</v>
      </c>
      <c r="N47" s="10">
        <v>8.6</v>
      </c>
      <c r="O47" s="10">
        <v>5.45</v>
      </c>
      <c r="P47" s="10">
        <v>0</v>
      </c>
      <c r="Q47" s="3">
        <v>89</v>
      </c>
      <c r="R47" s="3">
        <v>37.6</v>
      </c>
      <c r="S47" s="3">
        <f t="shared" si="0"/>
        <v>62.4</v>
      </c>
      <c r="T47" s="3">
        <v>16372.378698256671</v>
      </c>
      <c r="U47" s="3">
        <v>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f t="shared" si="1"/>
        <v>2</v>
      </c>
      <c r="AB47" s="3">
        <v>0</v>
      </c>
      <c r="AC47" s="3">
        <v>0</v>
      </c>
      <c r="AD47" s="3">
        <v>8</v>
      </c>
      <c r="AE47" s="3">
        <v>0</v>
      </c>
      <c r="AF47" s="3">
        <f t="shared" si="2"/>
        <v>8</v>
      </c>
      <c r="AG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f t="shared" si="3"/>
        <v>1</v>
      </c>
      <c r="AM47" s="3">
        <v>575</v>
      </c>
      <c r="AN47" s="3">
        <v>210</v>
      </c>
      <c r="AO47" s="3">
        <v>0</v>
      </c>
      <c r="AP47" s="3">
        <v>0</v>
      </c>
      <c r="AQ47" s="3">
        <f t="shared" si="4"/>
        <v>796</v>
      </c>
      <c r="AR47" s="16">
        <v>6</v>
      </c>
      <c r="AS47" s="3">
        <v>5</v>
      </c>
      <c r="AT47" s="3">
        <v>3</v>
      </c>
      <c r="AU47" s="3">
        <v>0</v>
      </c>
      <c r="AV47" s="3">
        <v>0</v>
      </c>
      <c r="AW47" s="3">
        <v>0</v>
      </c>
      <c r="AX47" s="3">
        <f t="shared" si="5"/>
        <v>8</v>
      </c>
      <c r="AY47" s="3">
        <f t="shared" si="6"/>
        <v>10</v>
      </c>
      <c r="AZ47" s="7">
        <f t="shared" si="7"/>
        <v>1.9000000000000004</v>
      </c>
      <c r="BA47" s="7">
        <v>0</v>
      </c>
      <c r="BB47" s="7">
        <v>1.5</v>
      </c>
      <c r="BC47" s="7">
        <v>0</v>
      </c>
      <c r="BD47" s="7">
        <v>0.1</v>
      </c>
      <c r="BE47" s="7">
        <v>0.1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0.1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0.1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</row>
    <row r="48" spans="1:109" ht="14.25" customHeight="1" x14ac:dyDescent="0.3">
      <c r="A48" s="3">
        <v>2015</v>
      </c>
      <c r="B48" s="8" t="s">
        <v>147</v>
      </c>
      <c r="C48" s="3" t="s">
        <v>159</v>
      </c>
      <c r="D48" s="9">
        <v>44392</v>
      </c>
      <c r="E48" s="3" t="s">
        <v>106</v>
      </c>
      <c r="F48" s="3" t="s">
        <v>107</v>
      </c>
      <c r="G48" s="8">
        <v>0.82190600000000003</v>
      </c>
      <c r="H48" s="3">
        <v>1</v>
      </c>
      <c r="I48" s="3">
        <v>22</v>
      </c>
      <c r="J48" s="3">
        <v>142</v>
      </c>
      <c r="K48" s="3">
        <v>14.77</v>
      </c>
      <c r="L48" s="8">
        <v>0</v>
      </c>
      <c r="M48" s="8">
        <v>109.5</v>
      </c>
      <c r="N48" s="10">
        <v>0</v>
      </c>
      <c r="O48" s="10">
        <v>8.1</v>
      </c>
      <c r="P48" s="10">
        <v>0</v>
      </c>
      <c r="Q48" s="3">
        <v>85</v>
      </c>
      <c r="R48" s="3">
        <v>87.6</v>
      </c>
      <c r="S48" s="3">
        <f t="shared" si="0"/>
        <v>12.400000000000006</v>
      </c>
      <c r="T48" s="3">
        <v>102704.06738521451</v>
      </c>
      <c r="U48" s="3">
        <v>0</v>
      </c>
      <c r="V48" s="3">
        <v>19</v>
      </c>
      <c r="W48" s="3">
        <v>0</v>
      </c>
      <c r="X48" s="3">
        <v>0</v>
      </c>
      <c r="Y48" s="3">
        <v>0</v>
      </c>
      <c r="Z48" s="3">
        <v>0</v>
      </c>
      <c r="AA48" s="3">
        <f t="shared" si="1"/>
        <v>19</v>
      </c>
      <c r="AB48" s="3">
        <v>0</v>
      </c>
      <c r="AC48" s="3">
        <v>0</v>
      </c>
      <c r="AD48" s="3">
        <v>4</v>
      </c>
      <c r="AE48" s="3">
        <v>0</v>
      </c>
      <c r="AF48" s="3">
        <f t="shared" si="2"/>
        <v>4</v>
      </c>
      <c r="AG48" s="3">
        <v>0</v>
      </c>
      <c r="AH48" s="3">
        <v>0</v>
      </c>
      <c r="AI48" s="3">
        <v>9</v>
      </c>
      <c r="AJ48" s="3">
        <v>0</v>
      </c>
      <c r="AK48" s="3">
        <v>0</v>
      </c>
      <c r="AL48" s="3">
        <f t="shared" si="3"/>
        <v>9</v>
      </c>
      <c r="AM48" s="3">
        <v>0</v>
      </c>
      <c r="AN48" s="3">
        <v>1178</v>
      </c>
      <c r="AO48" s="3">
        <v>0</v>
      </c>
      <c r="AP48" s="3">
        <v>0</v>
      </c>
      <c r="AQ48" s="3">
        <f t="shared" si="4"/>
        <v>1210</v>
      </c>
      <c r="AR48" s="16">
        <v>3</v>
      </c>
      <c r="AS48" s="3">
        <v>7</v>
      </c>
      <c r="AT48" s="3">
        <v>0</v>
      </c>
      <c r="AU48" s="3">
        <v>2</v>
      </c>
      <c r="AV48" s="3">
        <v>0</v>
      </c>
      <c r="AW48" s="3">
        <v>0</v>
      </c>
      <c r="AX48" s="3">
        <f t="shared" si="5"/>
        <v>9</v>
      </c>
      <c r="AY48" s="3">
        <f t="shared" si="6"/>
        <v>28</v>
      </c>
      <c r="AZ48" s="7">
        <f t="shared" si="7"/>
        <v>0.89999999999999991</v>
      </c>
      <c r="BA48" s="7">
        <v>0</v>
      </c>
      <c r="BB48" s="7">
        <v>0.5</v>
      </c>
      <c r="BC48" s="7">
        <v>0.1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0.1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0.1</v>
      </c>
      <c r="BV48" s="7">
        <v>0</v>
      </c>
      <c r="BW48" s="7">
        <v>0</v>
      </c>
      <c r="BX48" s="7">
        <v>0</v>
      </c>
      <c r="BY48" s="7">
        <v>0.1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</row>
    <row r="49" spans="1:109" ht="14.25" customHeight="1" x14ac:dyDescent="0.3">
      <c r="A49" s="12">
        <v>2016</v>
      </c>
      <c r="B49" s="8" t="s">
        <v>147</v>
      </c>
      <c r="C49" s="3" t="s">
        <v>160</v>
      </c>
      <c r="D49" s="9">
        <v>44492</v>
      </c>
      <c r="E49" s="3">
        <v>404</v>
      </c>
      <c r="F49" s="3" t="s">
        <v>107</v>
      </c>
      <c r="G49" s="8">
        <v>0.82380699999999996</v>
      </c>
      <c r="H49" s="3">
        <v>1</v>
      </c>
      <c r="I49" s="3">
        <v>22</v>
      </c>
      <c r="J49" s="3">
        <v>122</v>
      </c>
      <c r="K49" s="3">
        <v>41.63</v>
      </c>
      <c r="L49" s="8">
        <v>86.803250000000006</v>
      </c>
      <c r="M49" s="8">
        <v>1303.8</v>
      </c>
      <c r="N49" s="10">
        <v>0.25</v>
      </c>
      <c r="O49" s="10">
        <v>8.4499999999999993</v>
      </c>
      <c r="P49" s="10">
        <v>1.25</v>
      </c>
      <c r="Q49" s="3">
        <v>85</v>
      </c>
      <c r="R49" s="3">
        <v>87.6</v>
      </c>
      <c r="S49" s="3">
        <f t="shared" si="0"/>
        <v>12.400000000000006</v>
      </c>
      <c r="T49" s="3">
        <v>63542.033653084742</v>
      </c>
      <c r="U49" s="3">
        <v>3</v>
      </c>
      <c r="V49" s="3">
        <v>0</v>
      </c>
      <c r="W49" s="3">
        <v>0</v>
      </c>
      <c r="X49" s="3">
        <v>0</v>
      </c>
      <c r="Y49" s="3">
        <v>3</v>
      </c>
      <c r="Z49" s="3">
        <v>0</v>
      </c>
      <c r="AA49" s="3">
        <f t="shared" si="1"/>
        <v>6</v>
      </c>
      <c r="AB49" s="3">
        <v>0</v>
      </c>
      <c r="AC49" s="3">
        <v>0</v>
      </c>
      <c r="AD49" s="3">
        <v>0</v>
      </c>
      <c r="AE49" s="3">
        <v>0</v>
      </c>
      <c r="AF49" s="3">
        <f t="shared" si="2"/>
        <v>0</v>
      </c>
      <c r="AG49" s="3">
        <v>13</v>
      </c>
      <c r="AH49" s="3">
        <v>0</v>
      </c>
      <c r="AI49" s="3">
        <v>0</v>
      </c>
      <c r="AJ49" s="3">
        <v>0</v>
      </c>
      <c r="AK49" s="3">
        <v>0</v>
      </c>
      <c r="AL49" s="3">
        <f t="shared" si="3"/>
        <v>13</v>
      </c>
      <c r="AM49" s="3">
        <v>240</v>
      </c>
      <c r="AN49" s="3">
        <v>297</v>
      </c>
      <c r="AO49" s="3">
        <v>0</v>
      </c>
      <c r="AP49" s="3">
        <v>0</v>
      </c>
      <c r="AQ49" s="3">
        <f t="shared" si="4"/>
        <v>556</v>
      </c>
      <c r="AR49" s="16">
        <v>4</v>
      </c>
      <c r="AS49" s="3">
        <v>5</v>
      </c>
      <c r="AT49" s="3">
        <v>1</v>
      </c>
      <c r="AU49" s="3">
        <v>3</v>
      </c>
      <c r="AV49" s="3">
        <v>0</v>
      </c>
      <c r="AW49" s="3">
        <v>0</v>
      </c>
      <c r="AX49" s="3">
        <f t="shared" si="5"/>
        <v>9</v>
      </c>
      <c r="AY49" s="3">
        <f t="shared" si="6"/>
        <v>15</v>
      </c>
      <c r="AZ49" s="7">
        <f t="shared" si="7"/>
        <v>0.4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0.2</v>
      </c>
      <c r="BJ49" s="7">
        <v>0.1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0.1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</row>
    <row r="50" spans="1:109" ht="14.25" customHeight="1" x14ac:dyDescent="0.3">
      <c r="A50" s="3">
        <v>2018</v>
      </c>
      <c r="B50" s="8" t="s">
        <v>147</v>
      </c>
      <c r="C50" s="3" t="s">
        <v>161</v>
      </c>
      <c r="D50" s="9">
        <v>44384</v>
      </c>
      <c r="E50" s="3" t="s">
        <v>106</v>
      </c>
      <c r="F50" s="3" t="s">
        <v>107</v>
      </c>
      <c r="G50" s="8">
        <v>0.70469599999999999</v>
      </c>
      <c r="H50" s="3">
        <v>1</v>
      </c>
      <c r="I50" s="3">
        <v>22</v>
      </c>
      <c r="J50" s="3">
        <v>36</v>
      </c>
      <c r="K50" s="3">
        <v>35.61</v>
      </c>
      <c r="L50" s="8">
        <v>26.320550000000001</v>
      </c>
      <c r="M50" s="8">
        <v>0</v>
      </c>
      <c r="N50" s="10">
        <v>0.55000000000000004</v>
      </c>
      <c r="O50" s="10">
        <v>6.9</v>
      </c>
      <c r="P50" s="10">
        <v>1.55</v>
      </c>
      <c r="Q50" s="3">
        <v>75</v>
      </c>
      <c r="R50" s="3">
        <v>87.6</v>
      </c>
      <c r="S50" s="3">
        <f t="shared" si="0"/>
        <v>12.400000000000006</v>
      </c>
      <c r="T50" s="3">
        <v>50285.486548658417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1"/>
        <v>0</v>
      </c>
      <c r="AB50" s="3">
        <v>3</v>
      </c>
      <c r="AC50" s="3">
        <v>0</v>
      </c>
      <c r="AD50" s="3">
        <v>0</v>
      </c>
      <c r="AE50" s="3">
        <v>0</v>
      </c>
      <c r="AF50" s="3">
        <f t="shared" si="2"/>
        <v>3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3"/>
        <v>0</v>
      </c>
      <c r="AM50" s="3">
        <v>128</v>
      </c>
      <c r="AN50" s="3">
        <v>308</v>
      </c>
      <c r="AO50" s="3">
        <v>0</v>
      </c>
      <c r="AP50" s="3">
        <v>0</v>
      </c>
      <c r="AQ50" s="3">
        <f t="shared" si="4"/>
        <v>439</v>
      </c>
      <c r="AR50" s="16">
        <v>2</v>
      </c>
      <c r="AS50" s="3">
        <v>7</v>
      </c>
      <c r="AT50" s="3">
        <v>2</v>
      </c>
      <c r="AU50" s="3">
        <v>0</v>
      </c>
      <c r="AV50" s="3">
        <v>0</v>
      </c>
      <c r="AW50" s="3">
        <v>0</v>
      </c>
      <c r="AX50" s="3">
        <f t="shared" si="5"/>
        <v>9</v>
      </c>
      <c r="AY50" s="3">
        <f t="shared" si="6"/>
        <v>9</v>
      </c>
      <c r="AZ50" s="7">
        <f t="shared" si="7"/>
        <v>1.3000000000000003</v>
      </c>
      <c r="BA50" s="7">
        <v>0</v>
      </c>
      <c r="BB50" s="7">
        <v>0</v>
      </c>
      <c r="BC50" s="7">
        <v>1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0.1</v>
      </c>
      <c r="BJ50" s="7">
        <v>0</v>
      </c>
      <c r="BK50" s="7">
        <v>0</v>
      </c>
      <c r="BL50" s="7">
        <v>0</v>
      </c>
      <c r="BM50" s="7">
        <v>0.1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0.1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</row>
    <row r="51" spans="1:109" ht="14.25" customHeight="1" x14ac:dyDescent="0.3">
      <c r="A51" s="12">
        <v>2020</v>
      </c>
      <c r="B51" s="8" t="s">
        <v>147</v>
      </c>
      <c r="C51" s="3" t="s">
        <v>162</v>
      </c>
      <c r="D51" s="9">
        <v>44492</v>
      </c>
      <c r="E51" s="3">
        <v>420</v>
      </c>
      <c r="F51" s="3" t="s">
        <v>112</v>
      </c>
      <c r="G51" s="8">
        <v>1.1815439999999999</v>
      </c>
      <c r="H51" s="3">
        <v>1</v>
      </c>
      <c r="I51" s="3">
        <v>22</v>
      </c>
      <c r="J51" s="3">
        <v>120</v>
      </c>
      <c r="K51" s="3">
        <v>58.2</v>
      </c>
      <c r="L51" s="8">
        <v>0</v>
      </c>
      <c r="M51" s="8">
        <v>0</v>
      </c>
      <c r="N51" s="10">
        <v>3.15</v>
      </c>
      <c r="O51" s="10">
        <v>6.8</v>
      </c>
      <c r="P51" s="10">
        <v>0</v>
      </c>
      <c r="Q51" s="3">
        <v>87</v>
      </c>
      <c r="R51" s="3">
        <v>17.600000000000001</v>
      </c>
      <c r="S51" s="3">
        <f t="shared" si="0"/>
        <v>82.4</v>
      </c>
      <c r="T51" s="3">
        <v>28499.963066688953</v>
      </c>
      <c r="U51" s="3">
        <v>9</v>
      </c>
      <c r="V51" s="3">
        <v>0</v>
      </c>
      <c r="W51" s="3">
        <v>0</v>
      </c>
      <c r="X51" s="3">
        <v>0</v>
      </c>
      <c r="Y51" s="3">
        <v>8</v>
      </c>
      <c r="Z51" s="3">
        <v>0</v>
      </c>
      <c r="AA51" s="3">
        <f t="shared" si="1"/>
        <v>17</v>
      </c>
      <c r="AB51" s="3">
        <v>0</v>
      </c>
      <c r="AC51" s="3">
        <v>0</v>
      </c>
      <c r="AD51" s="3">
        <v>10</v>
      </c>
      <c r="AE51" s="3">
        <v>4</v>
      </c>
      <c r="AF51" s="3">
        <f t="shared" si="2"/>
        <v>14</v>
      </c>
      <c r="AG51" s="3">
        <v>16</v>
      </c>
      <c r="AH51" s="3">
        <v>0</v>
      </c>
      <c r="AI51" s="3">
        <v>0</v>
      </c>
      <c r="AJ51" s="3">
        <v>0</v>
      </c>
      <c r="AK51" s="3">
        <v>0</v>
      </c>
      <c r="AL51" s="3">
        <f t="shared" si="3"/>
        <v>16</v>
      </c>
      <c r="AM51" s="3">
        <v>341</v>
      </c>
      <c r="AN51" s="3">
        <v>116</v>
      </c>
      <c r="AO51" s="3">
        <v>0</v>
      </c>
      <c r="AP51" s="3">
        <v>0</v>
      </c>
      <c r="AQ51" s="3">
        <f t="shared" si="4"/>
        <v>504</v>
      </c>
      <c r="AR51" s="16">
        <v>2</v>
      </c>
      <c r="AS51" s="3">
        <v>2</v>
      </c>
      <c r="AT51" s="3">
        <v>2</v>
      </c>
      <c r="AU51" s="3">
        <v>0</v>
      </c>
      <c r="AV51" s="3">
        <v>0</v>
      </c>
      <c r="AW51" s="3">
        <v>0</v>
      </c>
      <c r="AX51" s="3">
        <f t="shared" si="5"/>
        <v>4</v>
      </c>
      <c r="AY51" s="3">
        <f t="shared" si="6"/>
        <v>21</v>
      </c>
      <c r="AZ51" s="7">
        <f t="shared" si="7"/>
        <v>1.7000000000000002</v>
      </c>
      <c r="BA51" s="7">
        <v>0</v>
      </c>
      <c r="BB51" s="7">
        <v>1.5</v>
      </c>
      <c r="BC51" s="7">
        <v>0</v>
      </c>
      <c r="BD51" s="7">
        <v>0.1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0.1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</row>
    <row r="52" spans="1:109" ht="14.25" customHeight="1" x14ac:dyDescent="0.3">
      <c r="A52" s="3">
        <v>3001</v>
      </c>
      <c r="B52" s="8" t="s">
        <v>163</v>
      </c>
      <c r="C52" s="3" t="s">
        <v>164</v>
      </c>
      <c r="D52" s="9">
        <v>44404</v>
      </c>
      <c r="E52" s="3" t="s">
        <v>106</v>
      </c>
      <c r="F52" s="3" t="s">
        <v>112</v>
      </c>
      <c r="G52" s="8">
        <v>1.0402290000000001</v>
      </c>
      <c r="H52" s="3">
        <v>0</v>
      </c>
      <c r="I52" s="3">
        <v>85</v>
      </c>
      <c r="J52" s="3">
        <v>140</v>
      </c>
      <c r="K52" s="3">
        <v>35.020000000000003</v>
      </c>
      <c r="L52" s="8">
        <v>33.529649999999997</v>
      </c>
      <c r="M52" s="8">
        <v>0</v>
      </c>
      <c r="N52" s="10">
        <v>9.25</v>
      </c>
      <c r="O52" s="10">
        <v>6.95</v>
      </c>
      <c r="P52" s="10">
        <v>0</v>
      </c>
      <c r="Q52" s="3">
        <v>97</v>
      </c>
      <c r="R52" s="3">
        <v>17.600000000000001</v>
      </c>
      <c r="S52" s="3">
        <f t="shared" si="0"/>
        <v>82.4</v>
      </c>
      <c r="T52" s="3">
        <v>50521.718608245101</v>
      </c>
      <c r="U52" s="3">
        <v>11</v>
      </c>
      <c r="V52" s="3">
        <v>13</v>
      </c>
      <c r="W52" s="3">
        <v>0</v>
      </c>
      <c r="X52" s="3">
        <v>0</v>
      </c>
      <c r="Y52" s="3">
        <v>0</v>
      </c>
      <c r="Z52" s="3">
        <v>0</v>
      </c>
      <c r="AA52" s="3">
        <f t="shared" si="1"/>
        <v>24</v>
      </c>
      <c r="AB52" s="3">
        <v>4</v>
      </c>
      <c r="AC52" s="3">
        <v>0</v>
      </c>
      <c r="AD52" s="3">
        <v>0</v>
      </c>
      <c r="AE52" s="3">
        <v>80</v>
      </c>
      <c r="AF52" s="3">
        <f t="shared" si="2"/>
        <v>84</v>
      </c>
      <c r="AG52" s="3">
        <v>38</v>
      </c>
      <c r="AH52" s="3">
        <v>0</v>
      </c>
      <c r="AI52" s="3">
        <v>16</v>
      </c>
      <c r="AJ52" s="3">
        <v>0</v>
      </c>
      <c r="AK52" s="3">
        <v>0</v>
      </c>
      <c r="AL52" s="3">
        <f t="shared" si="3"/>
        <v>54</v>
      </c>
      <c r="AM52" s="3">
        <v>333</v>
      </c>
      <c r="AN52" s="3">
        <v>1125</v>
      </c>
      <c r="AO52" s="3">
        <v>0</v>
      </c>
      <c r="AP52" s="3">
        <v>0</v>
      </c>
      <c r="AQ52" s="3">
        <f t="shared" si="4"/>
        <v>1620</v>
      </c>
      <c r="AR52" s="16">
        <v>4</v>
      </c>
      <c r="AS52" s="3">
        <v>6</v>
      </c>
      <c r="AT52" s="3">
        <v>5</v>
      </c>
      <c r="AU52" s="3">
        <v>1</v>
      </c>
      <c r="AV52" s="3">
        <v>0</v>
      </c>
      <c r="AW52" s="3">
        <v>0</v>
      </c>
      <c r="AX52" s="3">
        <f t="shared" si="5"/>
        <v>12</v>
      </c>
      <c r="AY52" s="3">
        <f t="shared" si="6"/>
        <v>36</v>
      </c>
      <c r="AZ52" s="7">
        <f t="shared" si="7"/>
        <v>1.9000000000000001</v>
      </c>
      <c r="BA52" s="7">
        <v>0</v>
      </c>
      <c r="BB52" s="7">
        <v>1.5</v>
      </c>
      <c r="BC52" s="7">
        <v>0</v>
      </c>
      <c r="BD52" s="7">
        <v>0</v>
      </c>
      <c r="BE52" s="7">
        <v>0</v>
      </c>
      <c r="BF52" s="7">
        <v>0.2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0.1</v>
      </c>
      <c r="BS52" s="7">
        <v>0</v>
      </c>
      <c r="BT52" s="7">
        <v>0.1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</row>
    <row r="53" spans="1:109" ht="14.25" customHeight="1" x14ac:dyDescent="0.3">
      <c r="A53" s="3">
        <v>3002</v>
      </c>
      <c r="B53" s="8" t="s">
        <v>163</v>
      </c>
      <c r="C53" s="3" t="s">
        <v>165</v>
      </c>
      <c r="D53" s="9">
        <v>44404</v>
      </c>
      <c r="E53" s="3" t="s">
        <v>106</v>
      </c>
      <c r="F53" s="3" t="s">
        <v>112</v>
      </c>
      <c r="G53" s="8">
        <v>0.79123200000000005</v>
      </c>
      <c r="H53" s="3">
        <v>0</v>
      </c>
      <c r="I53" s="3">
        <v>85</v>
      </c>
      <c r="J53" s="3">
        <v>160</v>
      </c>
      <c r="K53" s="3">
        <v>34.04</v>
      </c>
      <c r="L53" s="8">
        <v>0</v>
      </c>
      <c r="M53" s="8">
        <v>40.294649999999997</v>
      </c>
      <c r="N53" s="10">
        <v>0.4</v>
      </c>
      <c r="O53" s="10">
        <v>8.15</v>
      </c>
      <c r="P53" s="10">
        <v>0</v>
      </c>
      <c r="Q53" s="3">
        <v>92</v>
      </c>
      <c r="R53" s="3">
        <v>17.600000000000001</v>
      </c>
      <c r="S53" s="3">
        <f t="shared" si="0"/>
        <v>82.4</v>
      </c>
      <c r="T53" s="3">
        <v>27033.758213313697</v>
      </c>
      <c r="U53" s="3">
        <v>13</v>
      </c>
      <c r="V53" s="3">
        <v>8</v>
      </c>
      <c r="W53" s="3">
        <v>0</v>
      </c>
      <c r="X53" s="3">
        <v>0</v>
      </c>
      <c r="Y53" s="3">
        <v>0</v>
      </c>
      <c r="Z53" s="3">
        <v>0</v>
      </c>
      <c r="AA53" s="3">
        <f t="shared" si="1"/>
        <v>21</v>
      </c>
      <c r="AB53" s="3">
        <v>2</v>
      </c>
      <c r="AC53" s="3">
        <v>0</v>
      </c>
      <c r="AD53" s="3">
        <v>0</v>
      </c>
      <c r="AE53" s="3">
        <v>331</v>
      </c>
      <c r="AF53" s="3">
        <f t="shared" si="2"/>
        <v>333</v>
      </c>
      <c r="AG53" s="3">
        <v>39</v>
      </c>
      <c r="AH53" s="3">
        <v>0</v>
      </c>
      <c r="AI53" s="3">
        <v>6</v>
      </c>
      <c r="AJ53" s="3">
        <v>0</v>
      </c>
      <c r="AK53" s="3">
        <v>0</v>
      </c>
      <c r="AL53" s="3">
        <f t="shared" si="3"/>
        <v>45</v>
      </c>
      <c r="AM53" s="3">
        <v>359</v>
      </c>
      <c r="AN53" s="3">
        <v>454</v>
      </c>
      <c r="AO53" s="3">
        <v>0</v>
      </c>
      <c r="AP53" s="3">
        <v>0</v>
      </c>
      <c r="AQ53" s="3">
        <f t="shared" si="4"/>
        <v>1212</v>
      </c>
      <c r="AR53" s="16">
        <v>8</v>
      </c>
      <c r="AS53" s="3">
        <v>6</v>
      </c>
      <c r="AT53" s="3">
        <v>5</v>
      </c>
      <c r="AU53" s="3">
        <v>1</v>
      </c>
      <c r="AV53" s="3">
        <v>0</v>
      </c>
      <c r="AW53" s="3">
        <v>0</v>
      </c>
      <c r="AX53" s="3">
        <f t="shared" si="5"/>
        <v>12</v>
      </c>
      <c r="AY53" s="3">
        <f t="shared" si="6"/>
        <v>33</v>
      </c>
      <c r="AZ53" s="7">
        <f t="shared" si="7"/>
        <v>1.9000000000000001</v>
      </c>
      <c r="BA53" s="7">
        <v>0</v>
      </c>
      <c r="BB53" s="7">
        <v>1</v>
      </c>
      <c r="BC53" s="7">
        <v>0</v>
      </c>
      <c r="BD53" s="7">
        <v>0</v>
      </c>
      <c r="BE53" s="7">
        <v>0</v>
      </c>
      <c r="BF53" s="7">
        <v>0.2</v>
      </c>
      <c r="BG53" s="7">
        <v>0</v>
      </c>
      <c r="BH53" s="7">
        <v>0</v>
      </c>
      <c r="BI53" s="7">
        <v>0.1</v>
      </c>
      <c r="BJ53" s="7">
        <v>0.1</v>
      </c>
      <c r="BK53" s="7">
        <v>0</v>
      </c>
      <c r="BL53" s="7">
        <v>0.3</v>
      </c>
      <c r="BM53" s="7">
        <v>0</v>
      </c>
      <c r="BN53" s="7">
        <v>0</v>
      </c>
      <c r="BO53" s="7">
        <v>0</v>
      </c>
      <c r="BP53" s="7">
        <v>0</v>
      </c>
      <c r="BQ53" s="7">
        <v>0.2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</row>
    <row r="54" spans="1:109" ht="14.25" customHeight="1" x14ac:dyDescent="0.3">
      <c r="A54" s="3">
        <v>3003</v>
      </c>
      <c r="B54" s="8" t="s">
        <v>163</v>
      </c>
      <c r="C54" s="3" t="s">
        <v>166</v>
      </c>
      <c r="D54" s="9">
        <v>44404</v>
      </c>
      <c r="E54" s="3" t="s">
        <v>106</v>
      </c>
      <c r="F54" s="3" t="s">
        <v>112</v>
      </c>
      <c r="G54" s="8">
        <v>1.199031</v>
      </c>
      <c r="H54" s="3">
        <v>0</v>
      </c>
      <c r="I54" s="3">
        <v>85</v>
      </c>
      <c r="J54" s="3">
        <v>158</v>
      </c>
      <c r="K54" s="3">
        <v>59.14</v>
      </c>
      <c r="L54" s="8">
        <v>440.83019999999999</v>
      </c>
      <c r="M54" s="8">
        <v>27.11345</v>
      </c>
      <c r="N54" s="10">
        <v>25.7</v>
      </c>
      <c r="O54" s="10">
        <v>5.65</v>
      </c>
      <c r="P54" s="10">
        <v>0</v>
      </c>
      <c r="Q54" s="3">
        <v>88</v>
      </c>
      <c r="R54" s="3">
        <v>17.600000000000001</v>
      </c>
      <c r="S54" s="3">
        <f t="shared" si="0"/>
        <v>82.4</v>
      </c>
      <c r="T54" s="3">
        <v>38599.201700275902</v>
      </c>
      <c r="U54" s="3">
        <v>3</v>
      </c>
      <c r="V54" s="3">
        <v>5</v>
      </c>
      <c r="W54" s="3">
        <v>0</v>
      </c>
      <c r="X54" s="3">
        <v>0</v>
      </c>
      <c r="Y54" s="3">
        <v>0</v>
      </c>
      <c r="Z54" s="3">
        <v>0</v>
      </c>
      <c r="AA54" s="3">
        <f t="shared" si="1"/>
        <v>8</v>
      </c>
      <c r="AB54" s="3">
        <v>0</v>
      </c>
      <c r="AC54" s="3">
        <v>0</v>
      </c>
      <c r="AD54" s="3">
        <v>0</v>
      </c>
      <c r="AE54" s="3">
        <v>8</v>
      </c>
      <c r="AF54" s="3">
        <f t="shared" si="2"/>
        <v>8</v>
      </c>
      <c r="AG54" s="3">
        <v>22</v>
      </c>
      <c r="AH54" s="3">
        <v>0</v>
      </c>
      <c r="AI54" s="3">
        <v>5</v>
      </c>
      <c r="AJ54" s="3">
        <v>0</v>
      </c>
      <c r="AK54" s="3">
        <v>0</v>
      </c>
      <c r="AL54" s="3">
        <f t="shared" si="3"/>
        <v>27</v>
      </c>
      <c r="AM54" s="3">
        <v>433</v>
      </c>
      <c r="AN54" s="3">
        <v>1121</v>
      </c>
      <c r="AO54" s="3">
        <v>0</v>
      </c>
      <c r="AP54" s="3">
        <v>0</v>
      </c>
      <c r="AQ54" s="3">
        <f t="shared" si="4"/>
        <v>1597</v>
      </c>
      <c r="AR54" s="16">
        <v>7</v>
      </c>
      <c r="AS54" s="3">
        <v>2</v>
      </c>
      <c r="AT54" s="3">
        <v>7</v>
      </c>
      <c r="AU54" s="3">
        <v>1</v>
      </c>
      <c r="AV54" s="3">
        <v>0</v>
      </c>
      <c r="AW54" s="3">
        <v>0</v>
      </c>
      <c r="AX54" s="3">
        <f t="shared" si="5"/>
        <v>10</v>
      </c>
      <c r="AY54" s="3">
        <f t="shared" si="6"/>
        <v>18</v>
      </c>
      <c r="AZ54" s="7">
        <f t="shared" si="7"/>
        <v>1.4000000000000004</v>
      </c>
      <c r="BA54" s="7">
        <v>0</v>
      </c>
      <c r="BB54" s="7">
        <v>1</v>
      </c>
      <c r="BC54" s="7">
        <v>0</v>
      </c>
      <c r="BD54" s="7">
        <v>0</v>
      </c>
      <c r="BE54" s="7">
        <v>0</v>
      </c>
      <c r="BF54" s="7">
        <v>0.1</v>
      </c>
      <c r="BG54" s="7">
        <v>0</v>
      </c>
      <c r="BH54" s="7">
        <v>0</v>
      </c>
      <c r="BI54" s="7">
        <v>0</v>
      </c>
      <c r="BJ54" s="7">
        <v>0.1</v>
      </c>
      <c r="BK54" s="7">
        <v>0.1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0.1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</row>
    <row r="55" spans="1:109" ht="14.25" customHeight="1" x14ac:dyDescent="0.3">
      <c r="A55" s="3">
        <v>3004</v>
      </c>
      <c r="B55" s="8" t="s">
        <v>163</v>
      </c>
      <c r="C55" s="3" t="s">
        <v>167</v>
      </c>
      <c r="D55" s="9">
        <v>44423</v>
      </c>
      <c r="E55" s="3">
        <v>307</v>
      </c>
      <c r="F55" s="3" t="s">
        <v>107</v>
      </c>
      <c r="G55" s="8">
        <v>1.0787949999999999</v>
      </c>
      <c r="H55" s="3">
        <v>0</v>
      </c>
      <c r="I55" s="3">
        <v>85</v>
      </c>
      <c r="J55" s="3">
        <v>195</v>
      </c>
      <c r="K55" s="3">
        <v>58.9</v>
      </c>
      <c r="L55" s="8">
        <v>4.96</v>
      </c>
      <c r="M55" s="8">
        <v>804.08349999999996</v>
      </c>
      <c r="N55" s="10">
        <v>0.35</v>
      </c>
      <c r="O55" s="10">
        <v>5.35</v>
      </c>
      <c r="P55" s="10">
        <v>0</v>
      </c>
      <c r="Q55" s="3">
        <v>81</v>
      </c>
      <c r="R55" s="3">
        <v>87.6</v>
      </c>
      <c r="S55" s="3">
        <f t="shared" si="0"/>
        <v>12.400000000000006</v>
      </c>
      <c r="T55" s="3">
        <v>12235.066107093226</v>
      </c>
      <c r="U55" s="3">
        <v>4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1"/>
        <v>4</v>
      </c>
      <c r="AB55" s="3">
        <v>0</v>
      </c>
      <c r="AC55" s="3">
        <v>0</v>
      </c>
      <c r="AD55" s="3">
        <v>0</v>
      </c>
      <c r="AE55" s="3">
        <v>3</v>
      </c>
      <c r="AF55" s="3">
        <f t="shared" si="2"/>
        <v>3</v>
      </c>
      <c r="AG55" s="3">
        <v>6</v>
      </c>
      <c r="AH55" s="3">
        <v>0</v>
      </c>
      <c r="AI55" s="3">
        <v>1</v>
      </c>
      <c r="AJ55" s="3">
        <v>2</v>
      </c>
      <c r="AK55" s="3">
        <v>0</v>
      </c>
      <c r="AL55" s="3">
        <f t="shared" si="3"/>
        <v>9</v>
      </c>
      <c r="AM55" s="3">
        <v>320</v>
      </c>
      <c r="AN55" s="3">
        <v>0</v>
      </c>
      <c r="AO55" s="3">
        <v>34</v>
      </c>
      <c r="AP55" s="3">
        <v>0</v>
      </c>
      <c r="AQ55" s="3">
        <f t="shared" si="4"/>
        <v>370</v>
      </c>
      <c r="AR55" s="16">
        <v>14</v>
      </c>
      <c r="AS55" s="3">
        <v>0</v>
      </c>
      <c r="AT55" s="3">
        <v>13</v>
      </c>
      <c r="AU55" s="3">
        <v>1</v>
      </c>
      <c r="AV55" s="3">
        <v>0</v>
      </c>
      <c r="AW55" s="3">
        <v>0</v>
      </c>
      <c r="AX55" s="3">
        <f t="shared" si="5"/>
        <v>14</v>
      </c>
      <c r="AY55" s="3">
        <f t="shared" si="6"/>
        <v>18</v>
      </c>
      <c r="AZ55" s="7">
        <f t="shared" si="7"/>
        <v>0.9</v>
      </c>
      <c r="BA55" s="7">
        <v>0</v>
      </c>
      <c r="BB55" s="7">
        <v>0.1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0.1</v>
      </c>
      <c r="BN55" s="7">
        <v>0</v>
      </c>
      <c r="BO55" s="7">
        <v>0</v>
      </c>
      <c r="BP55" s="7">
        <v>0</v>
      </c>
      <c r="BQ55" s="7">
        <v>0.1</v>
      </c>
      <c r="BR55" s="7">
        <v>0</v>
      </c>
      <c r="BS55" s="7">
        <v>0</v>
      </c>
      <c r="BT55" s="7">
        <v>0.3</v>
      </c>
      <c r="BU55" s="7">
        <v>0</v>
      </c>
      <c r="BV55" s="7">
        <v>0</v>
      </c>
      <c r="BW55" s="7">
        <v>0</v>
      </c>
      <c r="BX55" s="7">
        <v>0</v>
      </c>
      <c r="BY55" s="7">
        <v>0.1</v>
      </c>
      <c r="BZ55" s="7">
        <v>0.1</v>
      </c>
      <c r="CA55" s="7">
        <v>0</v>
      </c>
      <c r="CB55" s="7">
        <v>0</v>
      </c>
      <c r="CC55" s="7">
        <v>0</v>
      </c>
      <c r="CD55" s="7">
        <v>0</v>
      </c>
      <c r="CE55" s="7">
        <v>0.1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</row>
    <row r="56" spans="1:109" ht="14.25" customHeight="1" x14ac:dyDescent="0.3">
      <c r="A56" s="3">
        <v>3005</v>
      </c>
      <c r="B56" s="8" t="s">
        <v>163</v>
      </c>
      <c r="C56" s="3" t="s">
        <v>168</v>
      </c>
      <c r="D56" s="9">
        <v>44423</v>
      </c>
      <c r="E56" s="3">
        <v>300</v>
      </c>
      <c r="F56" s="3" t="s">
        <v>107</v>
      </c>
      <c r="G56" s="8">
        <v>0.76164900000000002</v>
      </c>
      <c r="H56" s="3">
        <v>0</v>
      </c>
      <c r="I56" s="3">
        <v>85</v>
      </c>
      <c r="J56" s="3">
        <v>162</v>
      </c>
      <c r="K56" s="3">
        <v>32.880000000000003</v>
      </c>
      <c r="L56" s="8">
        <v>132.4478</v>
      </c>
      <c r="M56" s="8">
        <v>6.9943999999999997</v>
      </c>
      <c r="N56" s="10">
        <v>0.25</v>
      </c>
      <c r="O56" s="10">
        <v>6.35</v>
      </c>
      <c r="P56" s="10">
        <v>0</v>
      </c>
      <c r="Q56" s="3">
        <v>84</v>
      </c>
      <c r="R56" s="3">
        <v>87.6</v>
      </c>
      <c r="S56" s="3">
        <f t="shared" si="0"/>
        <v>12.400000000000006</v>
      </c>
      <c r="T56" s="3">
        <v>17148.870446481193</v>
      </c>
      <c r="U56" s="3">
        <v>5</v>
      </c>
      <c r="V56" s="3">
        <v>2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7</v>
      </c>
      <c r="AB56" s="3">
        <v>0</v>
      </c>
      <c r="AC56" s="3">
        <v>1</v>
      </c>
      <c r="AD56" s="3">
        <v>0</v>
      </c>
      <c r="AE56" s="3">
        <v>1</v>
      </c>
      <c r="AF56" s="3">
        <f t="shared" si="2"/>
        <v>2</v>
      </c>
      <c r="AG56" s="3">
        <v>10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3"/>
        <v>10</v>
      </c>
      <c r="AM56" s="3">
        <v>279</v>
      </c>
      <c r="AN56" s="3">
        <v>99</v>
      </c>
      <c r="AO56" s="3">
        <v>0</v>
      </c>
      <c r="AP56" s="3">
        <v>0</v>
      </c>
      <c r="AQ56" s="3">
        <f t="shared" si="4"/>
        <v>397</v>
      </c>
      <c r="AR56" s="16">
        <v>8</v>
      </c>
      <c r="AS56" s="3">
        <v>4</v>
      </c>
      <c r="AT56" s="3">
        <v>4</v>
      </c>
      <c r="AU56" s="3">
        <v>2</v>
      </c>
      <c r="AV56" s="3">
        <v>0</v>
      </c>
      <c r="AW56" s="3">
        <v>0</v>
      </c>
      <c r="AX56" s="3">
        <f t="shared" si="5"/>
        <v>10</v>
      </c>
      <c r="AY56" s="3">
        <f t="shared" si="6"/>
        <v>17</v>
      </c>
      <c r="AZ56" s="7">
        <f t="shared" si="7"/>
        <v>0.79999999999999993</v>
      </c>
      <c r="BA56" s="7">
        <v>0</v>
      </c>
      <c r="BB56" s="7">
        <v>0.1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0.1</v>
      </c>
      <c r="BK56" s="7">
        <v>0</v>
      </c>
      <c r="BL56" s="7">
        <v>0</v>
      </c>
      <c r="BM56" s="7">
        <v>0</v>
      </c>
      <c r="BN56" s="7">
        <v>0</v>
      </c>
      <c r="BO56" s="7">
        <v>0.1</v>
      </c>
      <c r="BP56" s="7">
        <v>0</v>
      </c>
      <c r="BQ56" s="7">
        <v>0.1</v>
      </c>
      <c r="BR56" s="7">
        <v>0</v>
      </c>
      <c r="BS56" s="7">
        <v>0.1</v>
      </c>
      <c r="BT56" s="7">
        <v>0.1</v>
      </c>
      <c r="BU56" s="7">
        <v>0.1</v>
      </c>
      <c r="BV56" s="7">
        <v>0</v>
      </c>
      <c r="BW56" s="7">
        <v>0</v>
      </c>
      <c r="BX56" s="7">
        <v>0</v>
      </c>
      <c r="BY56" s="7">
        <v>0</v>
      </c>
      <c r="BZ56" s="7">
        <v>0.1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</row>
    <row r="57" spans="1:109" ht="14.25" customHeight="1" x14ac:dyDescent="0.3">
      <c r="A57" s="3">
        <v>3006</v>
      </c>
      <c r="B57" s="8" t="s">
        <v>163</v>
      </c>
      <c r="C57" s="3" t="s">
        <v>169</v>
      </c>
      <c r="D57" s="9">
        <v>44423</v>
      </c>
      <c r="E57" s="3">
        <v>276</v>
      </c>
      <c r="F57" s="3" t="s">
        <v>107</v>
      </c>
      <c r="G57" s="8">
        <v>0.73592400000000002</v>
      </c>
      <c r="H57" s="3">
        <v>0</v>
      </c>
      <c r="I57" s="3">
        <v>85</v>
      </c>
      <c r="J57" s="3">
        <v>130</v>
      </c>
      <c r="K57" s="3">
        <v>27.92</v>
      </c>
      <c r="L57" s="8">
        <v>0</v>
      </c>
      <c r="M57" s="8">
        <v>10.2494</v>
      </c>
      <c r="N57" s="10">
        <v>1.75</v>
      </c>
      <c r="O57" s="10">
        <v>10</v>
      </c>
      <c r="P57" s="10">
        <v>0</v>
      </c>
      <c r="Q57" s="3">
        <v>82</v>
      </c>
      <c r="R57" s="3">
        <v>87.6</v>
      </c>
      <c r="S57" s="3">
        <f t="shared" si="0"/>
        <v>12.400000000000006</v>
      </c>
      <c r="T57" s="3">
        <v>11565.372801127491</v>
      </c>
      <c r="U57" s="3">
        <v>8</v>
      </c>
      <c r="V57" s="3">
        <v>5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13</v>
      </c>
      <c r="AB57" s="3">
        <v>0</v>
      </c>
      <c r="AC57" s="3">
        <v>0</v>
      </c>
      <c r="AD57" s="3">
        <v>0</v>
      </c>
      <c r="AE57" s="3">
        <v>0</v>
      </c>
      <c r="AF57" s="3">
        <f t="shared" si="2"/>
        <v>0</v>
      </c>
      <c r="AG57" s="3">
        <v>18</v>
      </c>
      <c r="AH57" s="3">
        <v>1</v>
      </c>
      <c r="AI57" s="3">
        <v>2</v>
      </c>
      <c r="AJ57" s="3">
        <v>0</v>
      </c>
      <c r="AK57" s="3">
        <v>0</v>
      </c>
      <c r="AL57" s="3">
        <f t="shared" si="3"/>
        <v>21</v>
      </c>
      <c r="AM57" s="3">
        <v>25</v>
      </c>
      <c r="AN57" s="3">
        <v>48</v>
      </c>
      <c r="AO57" s="3">
        <v>1</v>
      </c>
      <c r="AP57" s="3">
        <v>0</v>
      </c>
      <c r="AQ57" s="3">
        <f t="shared" si="4"/>
        <v>108</v>
      </c>
      <c r="AR57" s="16">
        <v>14</v>
      </c>
      <c r="AS57" s="3">
        <v>1</v>
      </c>
      <c r="AT57" s="3">
        <v>6</v>
      </c>
      <c r="AU57" s="3">
        <v>8</v>
      </c>
      <c r="AV57" s="3">
        <v>0</v>
      </c>
      <c r="AW57" s="3">
        <v>0</v>
      </c>
      <c r="AX57" s="3">
        <f t="shared" si="5"/>
        <v>15</v>
      </c>
      <c r="AY57" s="3">
        <f t="shared" si="6"/>
        <v>28</v>
      </c>
      <c r="AZ57" s="7">
        <f t="shared" si="7"/>
        <v>10.499999999999998</v>
      </c>
      <c r="BA57" s="7">
        <v>0</v>
      </c>
      <c r="BB57" s="7">
        <v>10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0.1</v>
      </c>
      <c r="BJ57" s="7">
        <v>0</v>
      </c>
      <c r="BK57" s="7">
        <v>0</v>
      </c>
      <c r="BL57" s="7">
        <v>0</v>
      </c>
      <c r="BM57" s="7">
        <v>0.1</v>
      </c>
      <c r="BN57" s="7">
        <v>0</v>
      </c>
      <c r="BO57" s="7">
        <v>0</v>
      </c>
      <c r="BP57" s="7">
        <v>0</v>
      </c>
      <c r="BQ57" s="7">
        <v>0.1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0.1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0.1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</row>
    <row r="58" spans="1:109" ht="14.25" customHeight="1" x14ac:dyDescent="0.3">
      <c r="A58" s="3">
        <v>3007</v>
      </c>
      <c r="B58" s="8" t="s">
        <v>163</v>
      </c>
      <c r="C58" s="3" t="s">
        <v>170</v>
      </c>
      <c r="D58" s="9">
        <v>44444</v>
      </c>
      <c r="E58" s="3">
        <v>295</v>
      </c>
      <c r="F58" s="3" t="s">
        <v>107</v>
      </c>
      <c r="G58" s="8">
        <v>0.98721599999999998</v>
      </c>
      <c r="H58" s="3">
        <v>0</v>
      </c>
      <c r="I58" s="3">
        <v>85</v>
      </c>
      <c r="J58" s="3">
        <v>138</v>
      </c>
      <c r="K58" s="3">
        <v>30.95</v>
      </c>
      <c r="L58" s="8">
        <v>5.5994000000000002</v>
      </c>
      <c r="M58" s="8">
        <v>0</v>
      </c>
      <c r="N58" s="10">
        <v>0.4</v>
      </c>
      <c r="O58" s="10">
        <v>5.85</v>
      </c>
      <c r="P58" s="10">
        <v>0</v>
      </c>
      <c r="Q58" s="3">
        <v>88</v>
      </c>
      <c r="R58" s="3">
        <v>87.6</v>
      </c>
      <c r="S58" s="3">
        <f t="shared" si="0"/>
        <v>12.400000000000006</v>
      </c>
      <c r="T58" s="3">
        <v>43115.618130929652</v>
      </c>
      <c r="U58" s="3">
        <v>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f t="shared" si="1"/>
        <v>5</v>
      </c>
      <c r="AB58" s="3">
        <v>0</v>
      </c>
      <c r="AC58" s="3">
        <v>0</v>
      </c>
      <c r="AD58" s="3">
        <v>0</v>
      </c>
      <c r="AE58" s="3">
        <v>0</v>
      </c>
      <c r="AF58" s="3">
        <f t="shared" si="2"/>
        <v>0</v>
      </c>
      <c r="AG58" s="3">
        <v>24</v>
      </c>
      <c r="AH58" s="3">
        <v>0</v>
      </c>
      <c r="AI58" s="3">
        <v>0</v>
      </c>
      <c r="AJ58" s="3">
        <v>0</v>
      </c>
      <c r="AK58" s="3">
        <v>0</v>
      </c>
      <c r="AL58" s="3">
        <f t="shared" si="3"/>
        <v>24</v>
      </c>
      <c r="AM58" s="3">
        <v>291</v>
      </c>
      <c r="AN58" s="3">
        <v>72</v>
      </c>
      <c r="AO58" s="3">
        <v>0</v>
      </c>
      <c r="AP58" s="3">
        <v>0</v>
      </c>
      <c r="AQ58" s="3">
        <f t="shared" si="4"/>
        <v>392</v>
      </c>
      <c r="AR58" s="16">
        <v>12</v>
      </c>
      <c r="AS58" s="3">
        <v>2</v>
      </c>
      <c r="AT58" s="3">
        <v>6</v>
      </c>
      <c r="AU58" s="3">
        <v>4</v>
      </c>
      <c r="AV58" s="3">
        <v>0</v>
      </c>
      <c r="AW58" s="3">
        <v>0</v>
      </c>
      <c r="AX58" s="3">
        <f t="shared" si="5"/>
        <v>12</v>
      </c>
      <c r="AY58" s="3">
        <f t="shared" si="6"/>
        <v>17</v>
      </c>
      <c r="AZ58" s="7">
        <f t="shared" si="7"/>
        <v>8.8999999999999986</v>
      </c>
      <c r="BA58" s="7">
        <v>0</v>
      </c>
      <c r="BB58" s="7">
        <v>0.4</v>
      </c>
      <c r="BC58" s="7">
        <v>1</v>
      </c>
      <c r="BD58" s="7">
        <v>0.1</v>
      </c>
      <c r="BE58" s="7">
        <v>0</v>
      </c>
      <c r="BF58" s="7">
        <v>0</v>
      </c>
      <c r="BG58" s="7">
        <v>0</v>
      </c>
      <c r="BH58" s="7">
        <v>0</v>
      </c>
      <c r="BI58" s="7">
        <v>0.1</v>
      </c>
      <c r="BJ58" s="7">
        <v>0.1</v>
      </c>
      <c r="BK58" s="7">
        <v>1</v>
      </c>
      <c r="BL58" s="7">
        <v>5</v>
      </c>
      <c r="BM58" s="7">
        <v>0.5</v>
      </c>
      <c r="BN58" s="7">
        <v>0.1</v>
      </c>
      <c r="BO58" s="7">
        <v>0</v>
      </c>
      <c r="BP58" s="7">
        <v>0</v>
      </c>
      <c r="BQ58" s="7">
        <v>0.3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0.1</v>
      </c>
      <c r="BY58" s="7">
        <v>0.1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0.1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</row>
    <row r="59" spans="1:109" ht="14.25" customHeight="1" x14ac:dyDescent="0.3">
      <c r="A59" s="3">
        <v>3009</v>
      </c>
      <c r="B59" s="8" t="s">
        <v>163</v>
      </c>
      <c r="C59" s="3" t="s">
        <v>171</v>
      </c>
      <c r="D59" s="9">
        <v>44462</v>
      </c>
      <c r="E59" s="3">
        <v>305</v>
      </c>
      <c r="F59" s="3" t="s">
        <v>107</v>
      </c>
      <c r="G59" s="8">
        <v>0.88895900000000005</v>
      </c>
      <c r="H59" s="3">
        <v>0</v>
      </c>
      <c r="I59" s="3">
        <v>85</v>
      </c>
      <c r="J59" s="3">
        <v>100</v>
      </c>
      <c r="K59" s="3">
        <v>47.48</v>
      </c>
      <c r="L59" s="8">
        <v>32.043199999999999</v>
      </c>
      <c r="M59" s="8">
        <v>0</v>
      </c>
      <c r="N59" s="10">
        <v>0.25</v>
      </c>
      <c r="O59" s="10">
        <v>5.95</v>
      </c>
      <c r="P59" s="10">
        <v>0</v>
      </c>
      <c r="Q59" s="3">
        <v>80</v>
      </c>
      <c r="R59" s="3">
        <v>87.6</v>
      </c>
      <c r="S59" s="3">
        <f t="shared" si="0"/>
        <v>12.400000000000006</v>
      </c>
      <c r="T59" s="3">
        <v>47299.426293366225</v>
      </c>
      <c r="U59" s="3">
        <v>1</v>
      </c>
      <c r="V59" s="3">
        <v>4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5</v>
      </c>
      <c r="AB59" s="3">
        <v>0</v>
      </c>
      <c r="AC59" s="3">
        <v>0</v>
      </c>
      <c r="AD59" s="3">
        <v>0</v>
      </c>
      <c r="AE59" s="3">
        <v>1</v>
      </c>
      <c r="AF59" s="3">
        <f t="shared" si="2"/>
        <v>1</v>
      </c>
      <c r="AG59" s="3">
        <v>15</v>
      </c>
      <c r="AH59" s="3">
        <v>0</v>
      </c>
      <c r="AI59" s="3">
        <v>17</v>
      </c>
      <c r="AJ59" s="3">
        <v>0</v>
      </c>
      <c r="AK59" s="3">
        <v>0</v>
      </c>
      <c r="AL59" s="3">
        <f t="shared" si="3"/>
        <v>32</v>
      </c>
      <c r="AM59" s="3">
        <v>76</v>
      </c>
      <c r="AN59" s="3">
        <v>525</v>
      </c>
      <c r="AO59" s="3">
        <v>0</v>
      </c>
      <c r="AP59" s="3">
        <v>0</v>
      </c>
      <c r="AQ59" s="3">
        <f t="shared" si="4"/>
        <v>639</v>
      </c>
      <c r="AR59" s="16">
        <v>3</v>
      </c>
      <c r="AS59" s="3">
        <v>6</v>
      </c>
      <c r="AT59" s="3">
        <v>0</v>
      </c>
      <c r="AU59" s="3">
        <v>1</v>
      </c>
      <c r="AV59" s="3">
        <v>0</v>
      </c>
      <c r="AW59" s="3">
        <v>0</v>
      </c>
      <c r="AX59" s="3">
        <f t="shared" si="5"/>
        <v>7</v>
      </c>
      <c r="AY59" s="3">
        <f t="shared" si="6"/>
        <v>12</v>
      </c>
      <c r="AZ59" s="7">
        <f t="shared" si="7"/>
        <v>1.6000000000000003</v>
      </c>
      <c r="BA59" s="7">
        <v>0</v>
      </c>
      <c r="BB59" s="7">
        <v>0.3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0.1</v>
      </c>
      <c r="BJ59" s="7">
        <v>0</v>
      </c>
      <c r="BK59" s="7">
        <v>0.5</v>
      </c>
      <c r="BL59" s="7">
        <v>0.3</v>
      </c>
      <c r="BM59" s="7">
        <v>0</v>
      </c>
      <c r="BN59" s="7">
        <v>0.1</v>
      </c>
      <c r="BO59" s="7">
        <v>0</v>
      </c>
      <c r="BP59" s="7">
        <v>0</v>
      </c>
      <c r="BQ59" s="7">
        <v>0.1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0.1</v>
      </c>
      <c r="CH59" s="7">
        <v>0.1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</row>
    <row r="60" spans="1:109" ht="14.25" customHeight="1" x14ac:dyDescent="0.3">
      <c r="A60" s="3">
        <v>3010</v>
      </c>
      <c r="B60" s="8" t="s">
        <v>163</v>
      </c>
      <c r="C60" s="3" t="s">
        <v>172</v>
      </c>
      <c r="D60" s="9">
        <v>44462</v>
      </c>
      <c r="E60" s="3">
        <v>289</v>
      </c>
      <c r="F60" s="3" t="s">
        <v>107</v>
      </c>
      <c r="G60" s="8">
        <v>0.68352199999999996</v>
      </c>
      <c r="H60" s="3">
        <v>0</v>
      </c>
      <c r="I60" s="3">
        <v>85</v>
      </c>
      <c r="J60" s="3">
        <v>10</v>
      </c>
      <c r="K60" s="3">
        <v>36</v>
      </c>
      <c r="L60" s="8">
        <v>19.840050000000002</v>
      </c>
      <c r="M60" s="8">
        <v>0</v>
      </c>
      <c r="N60" s="10">
        <v>13</v>
      </c>
      <c r="O60" s="10">
        <v>4.45</v>
      </c>
      <c r="P60" s="10">
        <v>0</v>
      </c>
      <c r="Q60" s="3">
        <v>78</v>
      </c>
      <c r="R60" s="3">
        <v>87.6</v>
      </c>
      <c r="S60" s="3">
        <f t="shared" si="0"/>
        <v>12.400000000000006</v>
      </c>
      <c r="T60" s="3">
        <v>59479.773710415553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0</v>
      </c>
      <c r="AB60" s="3">
        <v>0</v>
      </c>
      <c r="AC60" s="3">
        <v>0</v>
      </c>
      <c r="AD60" s="3">
        <v>0</v>
      </c>
      <c r="AE60" s="3">
        <v>0</v>
      </c>
      <c r="AF60" s="3">
        <f t="shared" si="2"/>
        <v>0</v>
      </c>
      <c r="AG60" s="3">
        <v>5</v>
      </c>
      <c r="AH60" s="3">
        <v>0</v>
      </c>
      <c r="AI60" s="3">
        <v>1</v>
      </c>
      <c r="AJ60" s="3">
        <v>0</v>
      </c>
      <c r="AK60" s="3">
        <v>0</v>
      </c>
      <c r="AL60" s="3">
        <f t="shared" si="3"/>
        <v>6</v>
      </c>
      <c r="AM60" s="3">
        <v>132</v>
      </c>
      <c r="AN60" s="3">
        <v>92</v>
      </c>
      <c r="AO60" s="3">
        <v>0</v>
      </c>
      <c r="AP60" s="3">
        <v>0</v>
      </c>
      <c r="AQ60" s="3">
        <f t="shared" si="4"/>
        <v>230</v>
      </c>
      <c r="AR60" s="16">
        <v>9</v>
      </c>
      <c r="AS60" s="3">
        <v>3</v>
      </c>
      <c r="AT60" s="3">
        <v>8</v>
      </c>
      <c r="AU60" s="3">
        <v>0</v>
      </c>
      <c r="AV60" s="3">
        <v>0</v>
      </c>
      <c r="AW60" s="3">
        <v>0</v>
      </c>
      <c r="AX60" s="3">
        <f t="shared" si="5"/>
        <v>11</v>
      </c>
      <c r="AY60" s="3">
        <f t="shared" si="6"/>
        <v>11</v>
      </c>
      <c r="AZ60" s="7">
        <f t="shared" si="7"/>
        <v>1.4000000000000001</v>
      </c>
      <c r="BA60" s="7">
        <v>0</v>
      </c>
      <c r="BB60" s="7">
        <v>0.4</v>
      </c>
      <c r="BC60" s="7">
        <v>0.1</v>
      </c>
      <c r="BD60" s="7">
        <v>0.2</v>
      </c>
      <c r="BE60" s="7">
        <v>0</v>
      </c>
      <c r="BF60" s="7">
        <v>0</v>
      </c>
      <c r="BG60" s="7">
        <v>0</v>
      </c>
      <c r="BH60" s="7">
        <v>0.1</v>
      </c>
      <c r="BI60" s="7">
        <v>0</v>
      </c>
      <c r="BJ60" s="7">
        <v>0</v>
      </c>
      <c r="BK60" s="7">
        <v>0.1</v>
      </c>
      <c r="BL60" s="7">
        <v>0</v>
      </c>
      <c r="BM60" s="7">
        <v>0.1</v>
      </c>
      <c r="BN60" s="7">
        <v>0.1</v>
      </c>
      <c r="BO60" s="7">
        <v>0</v>
      </c>
      <c r="BP60" s="7">
        <v>0</v>
      </c>
      <c r="BQ60" s="7">
        <v>0.1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0.1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0.1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</row>
    <row r="61" spans="1:109" ht="14.25" customHeight="1" x14ac:dyDescent="0.3">
      <c r="A61" s="3">
        <v>3011</v>
      </c>
      <c r="B61" s="8" t="s">
        <v>163</v>
      </c>
      <c r="C61" s="3" t="s">
        <v>173</v>
      </c>
      <c r="D61" s="9">
        <v>44462</v>
      </c>
      <c r="E61" s="3">
        <v>295</v>
      </c>
      <c r="F61" s="3" t="s">
        <v>107</v>
      </c>
      <c r="G61" s="8">
        <v>1.076889</v>
      </c>
      <c r="H61" s="3">
        <v>0</v>
      </c>
      <c r="I61" s="3">
        <v>85</v>
      </c>
      <c r="J61" s="3">
        <v>322</v>
      </c>
      <c r="K61" s="3">
        <v>29.62</v>
      </c>
      <c r="L61" s="8">
        <v>582.53150000000005</v>
      </c>
      <c r="M61" s="8">
        <v>0</v>
      </c>
      <c r="N61" s="10">
        <v>4.75</v>
      </c>
      <c r="O61" s="10">
        <v>8.3000000000000007</v>
      </c>
      <c r="P61" s="10">
        <v>0</v>
      </c>
      <c r="Q61" s="3">
        <v>69</v>
      </c>
      <c r="R61" s="3">
        <v>87.6</v>
      </c>
      <c r="S61" s="3">
        <f t="shared" si="0"/>
        <v>12.400000000000006</v>
      </c>
      <c r="T61" s="3">
        <v>5074.6224673252273</v>
      </c>
      <c r="U61" s="3">
        <v>4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1"/>
        <v>4</v>
      </c>
      <c r="AB61" s="3">
        <v>0</v>
      </c>
      <c r="AC61" s="3">
        <v>0</v>
      </c>
      <c r="AD61" s="3">
        <v>1</v>
      </c>
      <c r="AE61" s="3">
        <v>0</v>
      </c>
      <c r="AF61" s="3">
        <f t="shared" si="2"/>
        <v>1</v>
      </c>
      <c r="AG61" s="3">
        <v>17</v>
      </c>
      <c r="AH61" s="3">
        <v>0</v>
      </c>
      <c r="AI61" s="3">
        <v>0</v>
      </c>
      <c r="AJ61" s="3">
        <v>0</v>
      </c>
      <c r="AK61" s="3">
        <v>0</v>
      </c>
      <c r="AL61" s="3">
        <f t="shared" si="3"/>
        <v>17</v>
      </c>
      <c r="AM61" s="3">
        <v>476</v>
      </c>
      <c r="AN61" s="3">
        <v>0</v>
      </c>
      <c r="AO61" s="3">
        <v>0</v>
      </c>
      <c r="AP61" s="3">
        <v>0</v>
      </c>
      <c r="AQ61" s="3">
        <f t="shared" si="4"/>
        <v>498</v>
      </c>
      <c r="AR61" s="16">
        <v>6</v>
      </c>
      <c r="AS61" s="3">
        <v>0</v>
      </c>
      <c r="AT61" s="3">
        <v>6</v>
      </c>
      <c r="AU61" s="3">
        <v>0</v>
      </c>
      <c r="AV61" s="3">
        <v>0</v>
      </c>
      <c r="AW61" s="3">
        <v>0</v>
      </c>
      <c r="AX61" s="3">
        <f t="shared" si="5"/>
        <v>6</v>
      </c>
      <c r="AY61" s="3">
        <f t="shared" si="6"/>
        <v>10</v>
      </c>
      <c r="AZ61" s="7">
        <f t="shared" si="7"/>
        <v>1.7</v>
      </c>
      <c r="BA61" s="7">
        <v>0.1</v>
      </c>
      <c r="BB61" s="7">
        <v>0.2</v>
      </c>
      <c r="BC61" s="7">
        <v>0.2</v>
      </c>
      <c r="BD61" s="7">
        <v>0</v>
      </c>
      <c r="BE61" s="7">
        <v>0</v>
      </c>
      <c r="BF61" s="7">
        <v>0</v>
      </c>
      <c r="BG61" s="7">
        <v>0</v>
      </c>
      <c r="BH61" s="7">
        <v>0.1</v>
      </c>
      <c r="BI61" s="7">
        <v>0</v>
      </c>
      <c r="BJ61" s="7">
        <v>0.3</v>
      </c>
      <c r="BK61" s="7">
        <v>0.7</v>
      </c>
      <c r="BL61" s="7">
        <v>0</v>
      </c>
      <c r="BM61" s="7">
        <v>0.1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</row>
    <row r="62" spans="1:109" ht="14.25" customHeight="1" x14ac:dyDescent="0.3">
      <c r="A62" s="3">
        <v>3012</v>
      </c>
      <c r="B62" s="8" t="s">
        <v>163</v>
      </c>
      <c r="C62" s="3" t="s">
        <v>174</v>
      </c>
      <c r="D62" s="9">
        <v>44405</v>
      </c>
      <c r="E62" s="3" t="s">
        <v>106</v>
      </c>
      <c r="F62" s="3" t="s">
        <v>112</v>
      </c>
      <c r="G62" s="8">
        <v>0.95152400000000004</v>
      </c>
      <c r="H62" s="3">
        <v>0</v>
      </c>
      <c r="I62" s="3">
        <v>85</v>
      </c>
      <c r="J62" s="3">
        <v>50</v>
      </c>
      <c r="K62" s="3">
        <v>11.22</v>
      </c>
      <c r="L62" s="8">
        <v>476.38810000000001</v>
      </c>
      <c r="M62" s="8">
        <v>0</v>
      </c>
      <c r="N62" s="10">
        <v>0.5</v>
      </c>
      <c r="O62" s="10">
        <v>9.4</v>
      </c>
      <c r="P62" s="10">
        <v>0</v>
      </c>
      <c r="Q62" s="3">
        <v>80</v>
      </c>
      <c r="R62" s="3">
        <v>17.600000000000001</v>
      </c>
      <c r="S62" s="3">
        <f t="shared" si="0"/>
        <v>82.4</v>
      </c>
      <c r="T62" s="3">
        <v>3635.0975895605798</v>
      </c>
      <c r="U62" s="3">
        <v>5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f t="shared" si="1"/>
        <v>6</v>
      </c>
      <c r="AB62" s="3">
        <v>0</v>
      </c>
      <c r="AC62" s="3">
        <v>0</v>
      </c>
      <c r="AD62" s="3">
        <v>0</v>
      </c>
      <c r="AE62" s="3">
        <v>808</v>
      </c>
      <c r="AF62" s="3">
        <f t="shared" si="2"/>
        <v>808</v>
      </c>
      <c r="AG62" s="3">
        <v>39</v>
      </c>
      <c r="AH62" s="3">
        <v>0</v>
      </c>
      <c r="AI62" s="3">
        <v>0</v>
      </c>
      <c r="AJ62" s="3">
        <v>0</v>
      </c>
      <c r="AK62" s="3">
        <v>1</v>
      </c>
      <c r="AL62" s="3">
        <f t="shared" si="3"/>
        <v>40</v>
      </c>
      <c r="AM62" s="3">
        <v>453</v>
      </c>
      <c r="AN62" s="3">
        <v>0</v>
      </c>
      <c r="AO62" s="3">
        <v>0</v>
      </c>
      <c r="AP62" s="3">
        <v>0</v>
      </c>
      <c r="AQ62" s="3">
        <f t="shared" si="4"/>
        <v>1307</v>
      </c>
      <c r="AR62" s="16">
        <v>5</v>
      </c>
      <c r="AS62" s="3">
        <v>0</v>
      </c>
      <c r="AT62" s="3">
        <v>5</v>
      </c>
      <c r="AU62" s="3">
        <v>0</v>
      </c>
      <c r="AV62" s="3">
        <v>0</v>
      </c>
      <c r="AW62" s="3">
        <v>0</v>
      </c>
      <c r="AX62" s="3">
        <f t="shared" si="5"/>
        <v>5</v>
      </c>
      <c r="AY62" s="3">
        <f t="shared" si="6"/>
        <v>11</v>
      </c>
      <c r="AZ62" s="7">
        <f t="shared" si="7"/>
        <v>4.8999999999999986</v>
      </c>
      <c r="BA62" s="7">
        <v>0</v>
      </c>
      <c r="BB62" s="7">
        <v>0.5</v>
      </c>
      <c r="BC62" s="7">
        <v>0.1</v>
      </c>
      <c r="BD62" s="7">
        <v>0.5</v>
      </c>
      <c r="BE62" s="7">
        <v>0</v>
      </c>
      <c r="BF62" s="7">
        <v>0</v>
      </c>
      <c r="BG62" s="7">
        <v>0</v>
      </c>
      <c r="BH62" s="7">
        <v>0</v>
      </c>
      <c r="BI62" s="7">
        <v>2</v>
      </c>
      <c r="BJ62" s="7">
        <v>0.1</v>
      </c>
      <c r="BK62" s="7">
        <v>0.1</v>
      </c>
      <c r="BL62" s="7">
        <v>0</v>
      </c>
      <c r="BM62" s="7">
        <v>1</v>
      </c>
      <c r="BN62" s="7">
        <v>0.1</v>
      </c>
      <c r="BO62" s="7">
        <v>0.1</v>
      </c>
      <c r="BP62" s="7">
        <v>0.1</v>
      </c>
      <c r="BQ62" s="7">
        <v>0.1</v>
      </c>
      <c r="BR62" s="7">
        <v>0.1</v>
      </c>
      <c r="BS62" s="7">
        <v>0.1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</row>
    <row r="63" spans="1:109" ht="14.25" customHeight="1" x14ac:dyDescent="0.3">
      <c r="A63" s="3">
        <v>3013</v>
      </c>
      <c r="B63" s="8" t="s">
        <v>163</v>
      </c>
      <c r="C63" s="3" t="s">
        <v>175</v>
      </c>
      <c r="D63" s="11">
        <v>44405</v>
      </c>
      <c r="E63" s="3" t="s">
        <v>106</v>
      </c>
      <c r="F63" s="3" t="s">
        <v>112</v>
      </c>
      <c r="G63" s="8">
        <v>1.0373669999999999</v>
      </c>
      <c r="H63" s="3">
        <v>0</v>
      </c>
      <c r="I63" s="3">
        <v>85</v>
      </c>
      <c r="J63" s="3">
        <v>60</v>
      </c>
      <c r="K63" s="3">
        <v>23.82</v>
      </c>
      <c r="L63" s="8">
        <v>0</v>
      </c>
      <c r="M63" s="8">
        <v>0</v>
      </c>
      <c r="N63" s="10">
        <v>0</v>
      </c>
      <c r="O63" s="10">
        <v>7.85</v>
      </c>
      <c r="P63" s="10">
        <v>0</v>
      </c>
      <c r="Q63" s="3">
        <v>98</v>
      </c>
      <c r="R63" s="3">
        <v>17.600000000000001</v>
      </c>
      <c r="S63" s="3">
        <f t="shared" si="0"/>
        <v>82.4</v>
      </c>
      <c r="T63" s="3">
        <v>125768.80812581758</v>
      </c>
      <c r="U63" s="3">
        <v>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1"/>
        <v>4</v>
      </c>
      <c r="AB63" s="3">
        <v>0</v>
      </c>
      <c r="AC63" s="3">
        <v>0</v>
      </c>
      <c r="AD63" s="3">
        <v>0</v>
      </c>
      <c r="AE63" s="3">
        <v>727</v>
      </c>
      <c r="AF63" s="3">
        <f t="shared" si="2"/>
        <v>727</v>
      </c>
      <c r="AG63" s="3">
        <v>22</v>
      </c>
      <c r="AH63" s="3">
        <v>0</v>
      </c>
      <c r="AI63" s="3">
        <v>47</v>
      </c>
      <c r="AJ63" s="3">
        <v>0</v>
      </c>
      <c r="AK63" s="3">
        <v>0</v>
      </c>
      <c r="AL63" s="3">
        <f t="shared" si="3"/>
        <v>69</v>
      </c>
      <c r="AM63" s="3">
        <v>166</v>
      </c>
      <c r="AN63" s="3">
        <v>484</v>
      </c>
      <c r="AO63" s="3">
        <v>0</v>
      </c>
      <c r="AP63" s="3">
        <v>0</v>
      </c>
      <c r="AQ63" s="3">
        <f t="shared" si="4"/>
        <v>1450</v>
      </c>
      <c r="AR63" s="16">
        <v>6</v>
      </c>
      <c r="AS63" s="3">
        <v>8</v>
      </c>
      <c r="AT63" s="3">
        <v>3</v>
      </c>
      <c r="AU63" s="3">
        <v>3</v>
      </c>
      <c r="AV63" s="3">
        <v>0</v>
      </c>
      <c r="AW63" s="3">
        <v>0</v>
      </c>
      <c r="AX63" s="3">
        <f t="shared" si="5"/>
        <v>14</v>
      </c>
      <c r="AY63" s="3">
        <f t="shared" si="6"/>
        <v>18</v>
      </c>
      <c r="AZ63" s="7">
        <f t="shared" si="7"/>
        <v>1.6000000000000003</v>
      </c>
      <c r="BA63" s="7">
        <v>0</v>
      </c>
      <c r="BB63" s="7">
        <v>1</v>
      </c>
      <c r="BC63" s="7">
        <v>0.1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0.1</v>
      </c>
      <c r="BK63" s="7">
        <v>0.3</v>
      </c>
      <c r="BL63" s="7">
        <v>0.1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</row>
    <row r="64" spans="1:109" ht="14.25" customHeight="1" x14ac:dyDescent="0.3">
      <c r="A64" s="3">
        <v>3014</v>
      </c>
      <c r="B64" s="8" t="s">
        <v>163</v>
      </c>
      <c r="C64" s="3" t="s">
        <v>176</v>
      </c>
      <c r="D64" s="9">
        <v>44405</v>
      </c>
      <c r="E64" s="3" t="s">
        <v>106</v>
      </c>
      <c r="F64" s="3" t="s">
        <v>112</v>
      </c>
      <c r="G64" s="8">
        <v>0.85018499999999997</v>
      </c>
      <c r="H64" s="3">
        <v>0</v>
      </c>
      <c r="I64" s="3">
        <v>85</v>
      </c>
      <c r="J64" s="3">
        <v>106</v>
      </c>
      <c r="K64" s="3">
        <v>35.799999999999997</v>
      </c>
      <c r="L64" s="8">
        <v>798.43140000000005</v>
      </c>
      <c r="M64" s="8">
        <v>0</v>
      </c>
      <c r="N64" s="10">
        <v>0</v>
      </c>
      <c r="O64" s="10">
        <v>5.65</v>
      </c>
      <c r="P64" s="10">
        <v>0</v>
      </c>
      <c r="Q64" s="3">
        <v>92</v>
      </c>
      <c r="R64" s="3">
        <v>17.600000000000001</v>
      </c>
      <c r="S64" s="3">
        <f t="shared" si="0"/>
        <v>82.4</v>
      </c>
      <c r="T64" s="3">
        <v>29474.500815795778</v>
      </c>
      <c r="U64" s="3">
        <v>11</v>
      </c>
      <c r="V64" s="3">
        <v>2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13</v>
      </c>
      <c r="AB64" s="3">
        <v>1</v>
      </c>
      <c r="AC64" s="3">
        <v>0</v>
      </c>
      <c r="AD64" s="3">
        <v>0</v>
      </c>
      <c r="AE64" s="3">
        <v>440</v>
      </c>
      <c r="AF64" s="3">
        <f t="shared" si="2"/>
        <v>441</v>
      </c>
      <c r="AG64" s="3">
        <v>47</v>
      </c>
      <c r="AH64" s="3">
        <v>0</v>
      </c>
      <c r="AI64" s="3">
        <v>1</v>
      </c>
      <c r="AJ64" s="3">
        <v>0</v>
      </c>
      <c r="AK64" s="3">
        <v>0</v>
      </c>
      <c r="AL64" s="3">
        <f t="shared" si="3"/>
        <v>48</v>
      </c>
      <c r="AM64" s="3">
        <v>562</v>
      </c>
      <c r="AN64" s="3">
        <v>9</v>
      </c>
      <c r="AO64" s="3">
        <v>0</v>
      </c>
      <c r="AP64" s="3">
        <v>0</v>
      </c>
      <c r="AQ64" s="3">
        <f t="shared" si="4"/>
        <v>1073</v>
      </c>
      <c r="AR64" s="16">
        <v>10</v>
      </c>
      <c r="AS64" s="3">
        <v>0</v>
      </c>
      <c r="AT64" s="3">
        <v>8</v>
      </c>
      <c r="AU64" s="3">
        <v>2</v>
      </c>
      <c r="AV64" s="3">
        <v>0</v>
      </c>
      <c r="AW64" s="3">
        <v>0</v>
      </c>
      <c r="AX64" s="3">
        <f t="shared" si="5"/>
        <v>10</v>
      </c>
      <c r="AY64" s="3">
        <f t="shared" si="6"/>
        <v>23</v>
      </c>
      <c r="AZ64" s="7">
        <f t="shared" si="7"/>
        <v>3.4000000000000008</v>
      </c>
      <c r="BA64" s="7">
        <v>0.1</v>
      </c>
      <c r="BB64" s="7">
        <v>1</v>
      </c>
      <c r="BC64" s="7">
        <v>0.1</v>
      </c>
      <c r="BD64" s="7">
        <v>0.5</v>
      </c>
      <c r="BE64" s="7">
        <v>0</v>
      </c>
      <c r="BF64" s="7">
        <v>0</v>
      </c>
      <c r="BG64" s="7">
        <v>0</v>
      </c>
      <c r="BH64" s="7">
        <v>0</v>
      </c>
      <c r="BI64" s="7">
        <v>0.3</v>
      </c>
      <c r="BJ64" s="7">
        <v>0</v>
      </c>
      <c r="BK64" s="7">
        <v>0.1</v>
      </c>
      <c r="BL64" s="7">
        <v>0.8</v>
      </c>
      <c r="BM64" s="7">
        <v>0</v>
      </c>
      <c r="BN64" s="7">
        <v>0.1</v>
      </c>
      <c r="BO64" s="7">
        <v>0</v>
      </c>
      <c r="BP64" s="7">
        <v>0</v>
      </c>
      <c r="BQ64" s="7">
        <v>0.1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0.1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0.1</v>
      </c>
      <c r="CJ64" s="7">
        <v>0</v>
      </c>
      <c r="CK64" s="7">
        <v>0</v>
      </c>
      <c r="CL64" s="7">
        <v>0</v>
      </c>
      <c r="CM64" s="7">
        <v>0</v>
      </c>
      <c r="CN64" s="7">
        <v>0.1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</row>
    <row r="65" spans="1:109" ht="14.25" customHeight="1" x14ac:dyDescent="0.3">
      <c r="A65" s="3">
        <v>3016</v>
      </c>
      <c r="B65" s="8" t="s">
        <v>163</v>
      </c>
      <c r="C65" s="3" t="s">
        <v>177</v>
      </c>
      <c r="D65" s="9">
        <v>44462</v>
      </c>
      <c r="E65" s="3">
        <v>307</v>
      </c>
      <c r="F65" s="3" t="s">
        <v>107</v>
      </c>
      <c r="G65" s="8">
        <v>0.70016199999999995</v>
      </c>
      <c r="H65" s="3">
        <v>0</v>
      </c>
      <c r="I65" s="3">
        <v>85</v>
      </c>
      <c r="J65" s="3">
        <v>112</v>
      </c>
      <c r="K65" s="3">
        <v>55.89</v>
      </c>
      <c r="L65" s="8">
        <v>1068.979</v>
      </c>
      <c r="M65" s="8">
        <v>9.0396000000000001</v>
      </c>
      <c r="N65" s="10">
        <v>1.3</v>
      </c>
      <c r="O65" s="10">
        <v>3.7</v>
      </c>
      <c r="P65" s="10">
        <v>0</v>
      </c>
      <c r="Q65" s="3">
        <v>76</v>
      </c>
      <c r="R65" s="3">
        <v>87.6</v>
      </c>
      <c r="S65" s="3">
        <f t="shared" si="0"/>
        <v>12.400000000000006</v>
      </c>
      <c r="T65" s="3">
        <v>27336.537059285049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1"/>
        <v>0</v>
      </c>
      <c r="AB65" s="3">
        <v>0</v>
      </c>
      <c r="AC65" s="3">
        <v>0</v>
      </c>
      <c r="AD65" s="3">
        <v>0</v>
      </c>
      <c r="AE65" s="3">
        <v>1</v>
      </c>
      <c r="AF65" s="3">
        <f t="shared" si="2"/>
        <v>1</v>
      </c>
      <c r="AG65" s="3">
        <v>18</v>
      </c>
      <c r="AH65" s="3">
        <v>0</v>
      </c>
      <c r="AI65" s="3">
        <v>0</v>
      </c>
      <c r="AJ65" s="3">
        <v>0</v>
      </c>
      <c r="AK65" s="3">
        <v>0</v>
      </c>
      <c r="AL65" s="3">
        <f t="shared" si="3"/>
        <v>18</v>
      </c>
      <c r="AM65" s="3">
        <v>417</v>
      </c>
      <c r="AN65" s="3">
        <v>360</v>
      </c>
      <c r="AO65" s="3">
        <v>0</v>
      </c>
      <c r="AP65" s="3">
        <v>0</v>
      </c>
      <c r="AQ65" s="3">
        <f t="shared" si="4"/>
        <v>796</v>
      </c>
      <c r="AR65" s="16">
        <v>12</v>
      </c>
      <c r="AS65" s="3">
        <v>4</v>
      </c>
      <c r="AT65" s="3">
        <v>9</v>
      </c>
      <c r="AU65" s="3">
        <v>0</v>
      </c>
      <c r="AV65" s="3">
        <v>0</v>
      </c>
      <c r="AW65" s="3">
        <v>0</v>
      </c>
      <c r="AX65" s="3">
        <f t="shared" si="5"/>
        <v>13</v>
      </c>
      <c r="AY65" s="3">
        <f t="shared" si="6"/>
        <v>13</v>
      </c>
      <c r="AZ65" s="7">
        <f t="shared" si="7"/>
        <v>1.1000000000000001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0.1</v>
      </c>
      <c r="BI65" s="7">
        <v>0</v>
      </c>
      <c r="BJ65" s="7">
        <v>0</v>
      </c>
      <c r="BK65" s="7">
        <v>0.3</v>
      </c>
      <c r="BL65" s="7">
        <v>0.4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0.2</v>
      </c>
      <c r="BV65" s="7">
        <v>0.1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</row>
    <row r="66" spans="1:109" ht="14.25" customHeight="1" x14ac:dyDescent="0.3">
      <c r="A66" s="3">
        <v>3018</v>
      </c>
      <c r="B66" s="8" t="s">
        <v>163</v>
      </c>
      <c r="C66" s="3" t="s">
        <v>178</v>
      </c>
      <c r="D66" s="9">
        <v>44444</v>
      </c>
      <c r="E66" s="3" t="s">
        <v>106</v>
      </c>
      <c r="F66" s="3" t="s">
        <v>117</v>
      </c>
      <c r="G66" s="8">
        <v>1.114201</v>
      </c>
      <c r="H66" s="3">
        <v>0</v>
      </c>
      <c r="I66" s="3">
        <v>85</v>
      </c>
      <c r="J66" s="3">
        <v>126</v>
      </c>
      <c r="K66" s="3">
        <v>41.01</v>
      </c>
      <c r="L66" s="8">
        <v>0</v>
      </c>
      <c r="M66" s="8">
        <v>77.500150000000005</v>
      </c>
      <c r="N66" s="10">
        <v>0</v>
      </c>
      <c r="O66" s="10">
        <v>8</v>
      </c>
      <c r="P66" s="10">
        <v>0</v>
      </c>
      <c r="Q66" s="3">
        <v>85</v>
      </c>
      <c r="R66" s="3">
        <v>37.6</v>
      </c>
      <c r="S66" s="3">
        <f t="shared" si="0"/>
        <v>62.4</v>
      </c>
      <c r="T66" s="3">
        <v>74402.582288397723</v>
      </c>
      <c r="U66" s="3">
        <v>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1"/>
        <v>7</v>
      </c>
      <c r="AB66" s="3">
        <v>0</v>
      </c>
      <c r="AC66" s="3">
        <v>1</v>
      </c>
      <c r="AD66" s="3">
        <v>2</v>
      </c>
      <c r="AE66" s="3">
        <v>0</v>
      </c>
      <c r="AF66" s="3">
        <f t="shared" si="2"/>
        <v>3</v>
      </c>
      <c r="AG66" s="3">
        <v>52</v>
      </c>
      <c r="AH66" s="3">
        <v>1</v>
      </c>
      <c r="AI66" s="3">
        <v>1</v>
      </c>
      <c r="AJ66" s="3">
        <v>0</v>
      </c>
      <c r="AK66" s="3">
        <v>0</v>
      </c>
      <c r="AL66" s="3">
        <f t="shared" si="3"/>
        <v>54</v>
      </c>
      <c r="AM66" s="3">
        <v>408</v>
      </c>
      <c r="AN66" s="3">
        <v>264</v>
      </c>
      <c r="AO66" s="3">
        <v>7</v>
      </c>
      <c r="AP66" s="3">
        <v>0</v>
      </c>
      <c r="AQ66" s="3">
        <f t="shared" si="4"/>
        <v>743</v>
      </c>
      <c r="AR66" s="16">
        <v>20</v>
      </c>
      <c r="AS66" s="3">
        <v>7</v>
      </c>
      <c r="AT66" s="3">
        <v>13</v>
      </c>
      <c r="AU66" s="3">
        <v>4</v>
      </c>
      <c r="AV66" s="3">
        <v>0</v>
      </c>
      <c r="AW66" s="3">
        <v>0</v>
      </c>
      <c r="AX66" s="3">
        <f t="shared" si="5"/>
        <v>24</v>
      </c>
      <c r="AY66" s="3">
        <f t="shared" si="6"/>
        <v>31</v>
      </c>
      <c r="AZ66" s="7">
        <f t="shared" si="7"/>
        <v>1.4</v>
      </c>
      <c r="BA66" s="7">
        <v>0</v>
      </c>
      <c r="BB66" s="7">
        <v>0.1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0.1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1</v>
      </c>
      <c r="BU66" s="7">
        <v>0</v>
      </c>
      <c r="BV66" s="7">
        <v>0</v>
      </c>
      <c r="BW66" s="7">
        <v>0</v>
      </c>
      <c r="BX66" s="7">
        <v>0</v>
      </c>
      <c r="BY66" s="7">
        <v>0.2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</row>
    <row r="67" spans="1:109" ht="14.25" customHeight="1" x14ac:dyDescent="0.3">
      <c r="A67" s="3">
        <v>3019</v>
      </c>
      <c r="B67" s="8" t="s">
        <v>163</v>
      </c>
      <c r="C67" s="3" t="s">
        <v>179</v>
      </c>
      <c r="D67" s="9">
        <v>44444</v>
      </c>
      <c r="E67" s="3">
        <v>287</v>
      </c>
      <c r="F67" s="3" t="s">
        <v>117</v>
      </c>
      <c r="G67" s="8">
        <v>0.857321</v>
      </c>
      <c r="H67" s="3">
        <v>0</v>
      </c>
      <c r="I67" s="3">
        <v>85</v>
      </c>
      <c r="J67" s="3">
        <v>172</v>
      </c>
      <c r="K67" s="3">
        <v>53.62</v>
      </c>
      <c r="L67" s="8">
        <v>19.375050000000002</v>
      </c>
      <c r="M67" s="8">
        <v>629.68880000000001</v>
      </c>
      <c r="N67" s="10">
        <v>12.4</v>
      </c>
      <c r="O67" s="10">
        <v>6.45</v>
      </c>
      <c r="P67" s="10">
        <v>0</v>
      </c>
      <c r="Q67" s="3">
        <v>86</v>
      </c>
      <c r="R67" s="3">
        <v>37.6</v>
      </c>
      <c r="S67" s="3">
        <f t="shared" si="0"/>
        <v>62.4</v>
      </c>
      <c r="T67" s="3">
        <v>38481.949608462288</v>
      </c>
      <c r="U67" s="3">
        <v>12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f t="shared" si="1"/>
        <v>13</v>
      </c>
      <c r="AB67" s="3">
        <v>0</v>
      </c>
      <c r="AC67" s="3">
        <v>0</v>
      </c>
      <c r="AD67" s="3">
        <v>35</v>
      </c>
      <c r="AE67" s="3">
        <v>0</v>
      </c>
      <c r="AF67" s="3">
        <f t="shared" si="2"/>
        <v>35</v>
      </c>
      <c r="AG67" s="3">
        <v>35</v>
      </c>
      <c r="AH67" s="3">
        <v>1</v>
      </c>
      <c r="AI67" s="3">
        <v>0</v>
      </c>
      <c r="AJ67" s="3">
        <v>0</v>
      </c>
      <c r="AK67" s="3">
        <v>0</v>
      </c>
      <c r="AL67" s="3">
        <f t="shared" si="3"/>
        <v>36</v>
      </c>
      <c r="AM67" s="3">
        <v>538</v>
      </c>
      <c r="AN67" s="3">
        <v>40</v>
      </c>
      <c r="AO67" s="3">
        <v>16</v>
      </c>
      <c r="AP67" s="3">
        <v>0</v>
      </c>
      <c r="AQ67" s="3">
        <f t="shared" si="4"/>
        <v>678</v>
      </c>
      <c r="AR67" s="16">
        <v>13</v>
      </c>
      <c r="AS67" s="3">
        <v>0</v>
      </c>
      <c r="AT67" s="3">
        <v>9</v>
      </c>
      <c r="AU67" s="3">
        <v>4</v>
      </c>
      <c r="AV67" s="3">
        <v>0</v>
      </c>
      <c r="AW67" s="3">
        <v>0</v>
      </c>
      <c r="AX67" s="3">
        <f t="shared" si="5"/>
        <v>13</v>
      </c>
      <c r="AY67" s="3">
        <f t="shared" si="6"/>
        <v>26</v>
      </c>
      <c r="AZ67" s="7">
        <f t="shared" si="7"/>
        <v>1.2000000000000002</v>
      </c>
      <c r="BA67" s="7">
        <v>0.1</v>
      </c>
      <c r="BB67" s="7">
        <v>0.2</v>
      </c>
      <c r="BC67" s="7">
        <v>0.2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0.1</v>
      </c>
      <c r="BL67" s="7">
        <v>0.2</v>
      </c>
      <c r="BM67" s="7">
        <v>0</v>
      </c>
      <c r="BN67" s="7">
        <v>0</v>
      </c>
      <c r="BO67" s="7">
        <v>0.2</v>
      </c>
      <c r="BP67" s="7">
        <v>0</v>
      </c>
      <c r="BQ67" s="7">
        <v>0.1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0.1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</row>
    <row r="68" spans="1:109" ht="14.25" customHeight="1" x14ac:dyDescent="0.3">
      <c r="A68" s="3">
        <v>3020</v>
      </c>
      <c r="B68" s="8" t="s">
        <v>163</v>
      </c>
      <c r="C68" s="3" t="s">
        <v>180</v>
      </c>
      <c r="D68" s="9">
        <v>44416</v>
      </c>
      <c r="E68" s="3" t="s">
        <v>106</v>
      </c>
      <c r="F68" s="3" t="s">
        <v>119</v>
      </c>
      <c r="G68" s="8">
        <v>0.90407499999999996</v>
      </c>
      <c r="H68" s="3">
        <v>0</v>
      </c>
      <c r="I68" s="3">
        <v>85</v>
      </c>
      <c r="J68" s="3">
        <v>188</v>
      </c>
      <c r="K68" s="3">
        <v>36.4</v>
      </c>
      <c r="L68" s="8">
        <v>9.3774999999999995</v>
      </c>
      <c r="M68" s="8">
        <v>122.5278</v>
      </c>
      <c r="N68" s="10">
        <v>6.8</v>
      </c>
      <c r="O68" s="10">
        <v>8.6</v>
      </c>
      <c r="P68" s="10">
        <v>0</v>
      </c>
      <c r="Q68" s="3">
        <v>80</v>
      </c>
      <c r="R68" s="3">
        <v>62.6</v>
      </c>
      <c r="S68" s="3">
        <f t="shared" si="0"/>
        <v>37.4</v>
      </c>
      <c r="T68" s="3">
        <v>73055.388818722073</v>
      </c>
      <c r="U68" s="3">
        <v>9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1"/>
        <v>9</v>
      </c>
      <c r="AB68" s="3">
        <v>0</v>
      </c>
      <c r="AC68" s="3">
        <v>0</v>
      </c>
      <c r="AD68" s="3">
        <v>0</v>
      </c>
      <c r="AE68" s="3">
        <v>1</v>
      </c>
      <c r="AF68" s="3">
        <f t="shared" si="2"/>
        <v>1</v>
      </c>
      <c r="AG68" s="3">
        <v>12</v>
      </c>
      <c r="AH68" s="3">
        <v>0</v>
      </c>
      <c r="AI68" s="3">
        <v>0</v>
      </c>
      <c r="AJ68" s="3">
        <v>0</v>
      </c>
      <c r="AK68" s="3">
        <v>0</v>
      </c>
      <c r="AL68" s="3">
        <f t="shared" si="3"/>
        <v>12</v>
      </c>
      <c r="AM68" s="3">
        <v>306</v>
      </c>
      <c r="AN68" s="3">
        <v>60</v>
      </c>
      <c r="AO68" s="3">
        <v>0</v>
      </c>
      <c r="AP68" s="3">
        <v>0</v>
      </c>
      <c r="AQ68" s="3">
        <f t="shared" si="4"/>
        <v>388</v>
      </c>
      <c r="AR68" s="16">
        <v>10</v>
      </c>
      <c r="AS68" s="3">
        <v>3</v>
      </c>
      <c r="AT68" s="3">
        <v>7</v>
      </c>
      <c r="AU68" s="3">
        <v>3</v>
      </c>
      <c r="AV68" s="3">
        <v>0</v>
      </c>
      <c r="AW68" s="3">
        <v>0</v>
      </c>
      <c r="AX68" s="3">
        <f t="shared" si="5"/>
        <v>13</v>
      </c>
      <c r="AY68" s="3">
        <f t="shared" si="6"/>
        <v>22</v>
      </c>
      <c r="AZ68" s="7">
        <f t="shared" si="7"/>
        <v>0.4</v>
      </c>
      <c r="BA68" s="7">
        <v>0</v>
      </c>
      <c r="BB68" s="7">
        <v>0.1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0.1</v>
      </c>
      <c r="BJ68" s="7">
        <v>0</v>
      </c>
      <c r="BK68" s="7">
        <v>0</v>
      </c>
      <c r="BL68" s="7">
        <v>0</v>
      </c>
      <c r="BM68" s="7">
        <v>0.1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0.1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</row>
    <row r="69" spans="1:109" ht="14.25" customHeight="1" x14ac:dyDescent="0.3">
      <c r="A69" s="3">
        <v>4001</v>
      </c>
      <c r="B69" s="8" t="s">
        <v>181</v>
      </c>
      <c r="C69" s="3" t="s">
        <v>182</v>
      </c>
      <c r="D69" s="9">
        <v>44407</v>
      </c>
      <c r="E69" s="3" t="s">
        <v>106</v>
      </c>
      <c r="F69" s="3" t="s">
        <v>117</v>
      </c>
      <c r="G69" s="8">
        <v>1.1215850000000001</v>
      </c>
      <c r="H69" s="3">
        <v>1</v>
      </c>
      <c r="I69" s="3">
        <v>9</v>
      </c>
      <c r="J69" s="3">
        <v>296</v>
      </c>
      <c r="K69" s="3">
        <v>30.95</v>
      </c>
      <c r="L69" s="8">
        <v>0</v>
      </c>
      <c r="M69" s="8">
        <v>38.013849999999998</v>
      </c>
      <c r="N69" s="10">
        <v>0</v>
      </c>
      <c r="O69" s="10">
        <v>7.25</v>
      </c>
      <c r="P69" s="10">
        <v>0</v>
      </c>
      <c r="Q69" s="3">
        <v>89</v>
      </c>
      <c r="R69" s="3">
        <v>37.6</v>
      </c>
      <c r="S69" s="3">
        <f t="shared" si="0"/>
        <v>62.4</v>
      </c>
      <c r="T69" s="3">
        <v>57631.142783318806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</v>
      </c>
      <c r="AB69" s="3">
        <v>0</v>
      </c>
      <c r="AC69" s="3">
        <v>0</v>
      </c>
      <c r="AD69" s="3">
        <v>0</v>
      </c>
      <c r="AE69" s="3">
        <v>5</v>
      </c>
      <c r="AF69" s="3">
        <f t="shared" si="2"/>
        <v>5</v>
      </c>
      <c r="AG69" s="3">
        <v>6</v>
      </c>
      <c r="AH69" s="3">
        <v>0</v>
      </c>
      <c r="AI69" s="3">
        <v>0</v>
      </c>
      <c r="AJ69" s="3">
        <v>0</v>
      </c>
      <c r="AK69" s="3">
        <v>0</v>
      </c>
      <c r="AL69" s="3">
        <f t="shared" si="3"/>
        <v>6</v>
      </c>
      <c r="AM69" s="3">
        <v>711</v>
      </c>
      <c r="AN69" s="3">
        <v>165</v>
      </c>
      <c r="AO69" s="3">
        <v>0</v>
      </c>
      <c r="AP69" s="3">
        <v>0</v>
      </c>
      <c r="AQ69" s="3">
        <f t="shared" si="4"/>
        <v>888</v>
      </c>
      <c r="AR69" s="16">
        <v>13</v>
      </c>
      <c r="AS69" s="3">
        <v>3</v>
      </c>
      <c r="AT69" s="3">
        <v>11</v>
      </c>
      <c r="AU69" s="3">
        <v>0</v>
      </c>
      <c r="AV69" s="3">
        <v>0</v>
      </c>
      <c r="AW69" s="3">
        <v>0</v>
      </c>
      <c r="AX69" s="3">
        <f t="shared" si="5"/>
        <v>14</v>
      </c>
      <c r="AY69" s="3">
        <f t="shared" si="6"/>
        <v>15</v>
      </c>
      <c r="AZ69" s="7">
        <f t="shared" si="7"/>
        <v>1.6</v>
      </c>
      <c r="BA69" s="7">
        <v>0</v>
      </c>
      <c r="BB69" s="7">
        <v>1.5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0.1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</row>
    <row r="70" spans="1:109" ht="14.25" customHeight="1" x14ac:dyDescent="0.3">
      <c r="A70" s="3">
        <v>4002</v>
      </c>
      <c r="B70" s="8" t="s">
        <v>181</v>
      </c>
      <c r="C70" s="3" t="s">
        <v>183</v>
      </c>
      <c r="D70" s="9">
        <v>44407</v>
      </c>
      <c r="E70" s="3" t="s">
        <v>106</v>
      </c>
      <c r="F70" s="3" t="s">
        <v>112</v>
      </c>
      <c r="G70" s="8">
        <v>1.117969</v>
      </c>
      <c r="H70" s="3">
        <v>1</v>
      </c>
      <c r="I70" s="3">
        <v>9</v>
      </c>
      <c r="J70" s="3">
        <v>164</v>
      </c>
      <c r="K70" s="3">
        <v>30</v>
      </c>
      <c r="L70" s="8">
        <v>0</v>
      </c>
      <c r="M70" s="8">
        <v>14.1244</v>
      </c>
      <c r="N70" s="10">
        <v>2.75</v>
      </c>
      <c r="O70" s="10">
        <v>8.6999999999999993</v>
      </c>
      <c r="P70" s="10">
        <v>0</v>
      </c>
      <c r="Q70" s="3">
        <v>93</v>
      </c>
      <c r="R70" s="3">
        <v>17.600000000000001</v>
      </c>
      <c r="S70" s="3">
        <f t="shared" si="0"/>
        <v>82.4</v>
      </c>
      <c r="T70" s="3">
        <v>52708.329926996674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0</v>
      </c>
      <c r="AB70" s="3">
        <v>1</v>
      </c>
      <c r="AC70" s="3">
        <v>0</v>
      </c>
      <c r="AD70" s="3">
        <v>0</v>
      </c>
      <c r="AE70" s="3">
        <v>1</v>
      </c>
      <c r="AF70" s="3">
        <f t="shared" si="2"/>
        <v>2</v>
      </c>
      <c r="AG70" s="3">
        <v>5</v>
      </c>
      <c r="AH70" s="3">
        <v>0</v>
      </c>
      <c r="AI70" s="3">
        <v>1</v>
      </c>
      <c r="AJ70" s="3">
        <v>0</v>
      </c>
      <c r="AK70" s="3">
        <v>0</v>
      </c>
      <c r="AL70" s="3">
        <f t="shared" si="3"/>
        <v>6</v>
      </c>
      <c r="AM70" s="3">
        <v>544</v>
      </c>
      <c r="AN70" s="3">
        <v>155</v>
      </c>
      <c r="AO70" s="3">
        <v>0</v>
      </c>
      <c r="AP70" s="3">
        <v>0</v>
      </c>
      <c r="AQ70" s="3">
        <f t="shared" si="4"/>
        <v>707</v>
      </c>
      <c r="AR70" s="16">
        <v>9</v>
      </c>
      <c r="AS70" s="3">
        <v>2</v>
      </c>
      <c r="AT70" s="3">
        <v>9</v>
      </c>
      <c r="AU70" s="3">
        <v>0</v>
      </c>
      <c r="AV70" s="3">
        <v>0</v>
      </c>
      <c r="AW70" s="3">
        <v>0</v>
      </c>
      <c r="AX70" s="3">
        <f t="shared" si="5"/>
        <v>11</v>
      </c>
      <c r="AY70" s="3">
        <f t="shared" si="6"/>
        <v>11</v>
      </c>
      <c r="AZ70" s="7">
        <f t="shared" si="7"/>
        <v>1.7000000000000002</v>
      </c>
      <c r="BA70" s="7">
        <v>0</v>
      </c>
      <c r="BB70" s="7">
        <v>1.5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0.1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0.1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</row>
    <row r="71" spans="1:109" ht="14.25" customHeight="1" x14ac:dyDescent="0.3">
      <c r="A71" s="3">
        <v>4003</v>
      </c>
      <c r="B71" s="8" t="s">
        <v>181</v>
      </c>
      <c r="C71" s="3" t="s">
        <v>184</v>
      </c>
      <c r="D71" s="9">
        <v>44294</v>
      </c>
      <c r="E71" s="3" t="s">
        <v>106</v>
      </c>
      <c r="F71" s="3" t="s">
        <v>112</v>
      </c>
      <c r="G71" s="8">
        <v>1.2034899999999999</v>
      </c>
      <c r="H71" s="3">
        <v>1</v>
      </c>
      <c r="I71" s="3">
        <v>9</v>
      </c>
      <c r="J71" s="3">
        <v>158</v>
      </c>
      <c r="K71" s="3">
        <v>69.760000000000005</v>
      </c>
      <c r="L71" s="8">
        <v>0</v>
      </c>
      <c r="M71" s="8">
        <v>0</v>
      </c>
      <c r="N71" s="10">
        <v>1.5</v>
      </c>
      <c r="O71" s="10">
        <v>14.15</v>
      </c>
      <c r="P71" s="10">
        <v>0</v>
      </c>
      <c r="Q71" s="3">
        <v>71</v>
      </c>
      <c r="R71" s="3">
        <v>17.600000000000001</v>
      </c>
      <c r="S71" s="3">
        <f t="shared" si="0"/>
        <v>82.4</v>
      </c>
      <c r="T71" s="3">
        <v>22724.058579266144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f t="shared" si="1"/>
        <v>0</v>
      </c>
      <c r="AB71" s="3">
        <v>2</v>
      </c>
      <c r="AC71" s="3">
        <v>0</v>
      </c>
      <c r="AD71" s="3">
        <v>0</v>
      </c>
      <c r="AE71" s="3">
        <v>0</v>
      </c>
      <c r="AF71" s="3">
        <f t="shared" si="2"/>
        <v>2</v>
      </c>
      <c r="AG71" s="3">
        <v>10</v>
      </c>
      <c r="AH71" s="3">
        <v>0</v>
      </c>
      <c r="AI71" s="3">
        <v>5</v>
      </c>
      <c r="AJ71" s="3">
        <v>0</v>
      </c>
      <c r="AK71" s="3">
        <v>0</v>
      </c>
      <c r="AL71" s="3">
        <f t="shared" si="3"/>
        <v>15</v>
      </c>
      <c r="AM71" s="3">
        <v>336</v>
      </c>
      <c r="AN71" s="3">
        <v>368</v>
      </c>
      <c r="AO71" s="3">
        <v>0</v>
      </c>
      <c r="AP71" s="3">
        <v>0</v>
      </c>
      <c r="AQ71" s="3">
        <f t="shared" si="4"/>
        <v>721</v>
      </c>
      <c r="AR71" s="16">
        <v>5</v>
      </c>
      <c r="AS71" s="3">
        <v>4</v>
      </c>
      <c r="AT71" s="3">
        <v>4</v>
      </c>
      <c r="AU71" s="3">
        <v>0</v>
      </c>
      <c r="AV71" s="3">
        <v>0</v>
      </c>
      <c r="AW71" s="3">
        <v>0</v>
      </c>
      <c r="AX71" s="3">
        <f t="shared" si="5"/>
        <v>8</v>
      </c>
      <c r="AY71" s="3">
        <f t="shared" si="6"/>
        <v>8</v>
      </c>
      <c r="AZ71" s="7">
        <f t="shared" si="7"/>
        <v>1.4</v>
      </c>
      <c r="BA71" s="7">
        <v>0</v>
      </c>
      <c r="BB71" s="7">
        <v>0.5</v>
      </c>
      <c r="BC71" s="7">
        <v>0</v>
      </c>
      <c r="BD71" s="7">
        <v>0.1</v>
      </c>
      <c r="BE71" s="7">
        <v>0</v>
      </c>
      <c r="BF71" s="7">
        <v>0</v>
      </c>
      <c r="BG71" s="7">
        <v>0</v>
      </c>
      <c r="BH71" s="7">
        <v>0</v>
      </c>
      <c r="BI71" s="7">
        <v>0.1</v>
      </c>
      <c r="BJ71" s="7">
        <v>0</v>
      </c>
      <c r="BK71" s="7">
        <v>0.1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0.1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0.1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0.3</v>
      </c>
      <c r="CY71" s="7">
        <v>0.1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</row>
    <row r="72" spans="1:109" ht="14.25" customHeight="1" x14ac:dyDescent="0.3">
      <c r="A72" s="3">
        <v>4004</v>
      </c>
      <c r="B72" s="8" t="s">
        <v>181</v>
      </c>
      <c r="C72" s="3" t="s">
        <v>185</v>
      </c>
      <c r="D72" s="9">
        <v>44412</v>
      </c>
      <c r="E72" s="3" t="s">
        <v>106</v>
      </c>
      <c r="F72" s="3" t="s">
        <v>112</v>
      </c>
      <c r="G72" s="8">
        <v>0.86909499999999995</v>
      </c>
      <c r="H72" s="3">
        <v>1</v>
      </c>
      <c r="I72" s="3">
        <v>9</v>
      </c>
      <c r="J72" s="3">
        <v>216</v>
      </c>
      <c r="K72" s="3">
        <v>57.04</v>
      </c>
      <c r="L72" s="8">
        <v>9.2078000000000007</v>
      </c>
      <c r="M72" s="8">
        <v>0</v>
      </c>
      <c r="N72" s="10">
        <v>0.45</v>
      </c>
      <c r="O72" s="10">
        <v>3.25</v>
      </c>
      <c r="P72" s="10">
        <v>0</v>
      </c>
      <c r="Q72" s="3">
        <v>93</v>
      </c>
      <c r="R72" s="3">
        <v>17.600000000000001</v>
      </c>
      <c r="S72" s="3">
        <f t="shared" si="0"/>
        <v>82.4</v>
      </c>
      <c r="T72" s="3">
        <v>12000.239910219025</v>
      </c>
      <c r="U72" s="3">
        <v>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1"/>
        <v>4</v>
      </c>
      <c r="AB72" s="3">
        <v>0</v>
      </c>
      <c r="AC72" s="3">
        <v>0</v>
      </c>
      <c r="AD72" s="3">
        <v>0</v>
      </c>
      <c r="AE72" s="3">
        <v>5</v>
      </c>
      <c r="AF72" s="3">
        <f t="shared" si="2"/>
        <v>5</v>
      </c>
      <c r="AG72" s="3">
        <v>23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"/>
        <v>23</v>
      </c>
      <c r="AM72" s="3">
        <v>69</v>
      </c>
      <c r="AN72" s="3">
        <v>1</v>
      </c>
      <c r="AO72" s="3">
        <v>0</v>
      </c>
      <c r="AP72" s="3">
        <v>0</v>
      </c>
      <c r="AQ72" s="3">
        <f t="shared" si="4"/>
        <v>102</v>
      </c>
      <c r="AR72" s="16">
        <v>11</v>
      </c>
      <c r="AS72" s="3">
        <v>1</v>
      </c>
      <c r="AT72" s="3">
        <v>11</v>
      </c>
      <c r="AU72" s="3">
        <v>0</v>
      </c>
      <c r="AV72" s="3">
        <v>0</v>
      </c>
      <c r="AW72" s="3">
        <v>0</v>
      </c>
      <c r="AX72" s="3">
        <f t="shared" si="5"/>
        <v>12</v>
      </c>
      <c r="AY72" s="3">
        <f t="shared" si="6"/>
        <v>16</v>
      </c>
      <c r="AZ72" s="7">
        <f t="shared" si="7"/>
        <v>1.0999999999999999</v>
      </c>
      <c r="BA72" s="7">
        <v>0</v>
      </c>
      <c r="BB72" s="7">
        <v>0.7</v>
      </c>
      <c r="BC72" s="7">
        <v>0</v>
      </c>
      <c r="BD72" s="7">
        <v>0</v>
      </c>
      <c r="BE72" s="7">
        <v>0</v>
      </c>
      <c r="BF72" s="7">
        <v>0.1</v>
      </c>
      <c r="BG72" s="7">
        <v>0</v>
      </c>
      <c r="BH72" s="7">
        <v>0</v>
      </c>
      <c r="BI72" s="7">
        <v>0.1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0.1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0.1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</row>
    <row r="73" spans="1:109" ht="14.25" customHeight="1" x14ac:dyDescent="0.3">
      <c r="A73" s="3">
        <v>4005</v>
      </c>
      <c r="B73" s="8" t="s">
        <v>181</v>
      </c>
      <c r="C73" s="3" t="s">
        <v>186</v>
      </c>
      <c r="D73" s="9">
        <v>44412</v>
      </c>
      <c r="E73" s="3" t="s">
        <v>106</v>
      </c>
      <c r="F73" s="3" t="s">
        <v>112</v>
      </c>
      <c r="G73" s="8">
        <v>0.57055400000000001</v>
      </c>
      <c r="H73" s="3">
        <v>1</v>
      </c>
      <c r="I73" s="3">
        <v>9</v>
      </c>
      <c r="J73" s="3">
        <v>205</v>
      </c>
      <c r="K73" s="3">
        <v>54.97</v>
      </c>
      <c r="L73" s="8">
        <v>8.0631000000000004</v>
      </c>
      <c r="M73" s="8">
        <v>0</v>
      </c>
      <c r="N73" s="10">
        <v>0.3</v>
      </c>
      <c r="O73" s="10">
        <v>9.65</v>
      </c>
      <c r="P73" s="10">
        <v>0</v>
      </c>
      <c r="Q73" s="3">
        <v>87</v>
      </c>
      <c r="R73" s="3">
        <v>17.600000000000001</v>
      </c>
      <c r="S73" s="3">
        <f t="shared" si="0"/>
        <v>82.4</v>
      </c>
      <c r="T73" s="3">
        <v>9787.5298104977592</v>
      </c>
      <c r="U73" s="3">
        <v>2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1"/>
        <v>2</v>
      </c>
      <c r="AB73" s="3">
        <v>1</v>
      </c>
      <c r="AC73" s="3">
        <v>0</v>
      </c>
      <c r="AD73" s="3">
        <v>0</v>
      </c>
      <c r="AE73" s="3">
        <v>12</v>
      </c>
      <c r="AF73" s="3">
        <f t="shared" si="2"/>
        <v>13</v>
      </c>
      <c r="AG73" s="3">
        <v>2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"/>
        <v>2</v>
      </c>
      <c r="AM73" s="3">
        <v>431</v>
      </c>
      <c r="AN73" s="3">
        <v>201</v>
      </c>
      <c r="AO73" s="3">
        <v>0</v>
      </c>
      <c r="AP73" s="3">
        <v>0</v>
      </c>
      <c r="AQ73" s="3">
        <f t="shared" si="4"/>
        <v>649</v>
      </c>
      <c r="AR73" s="16">
        <v>4</v>
      </c>
      <c r="AS73" s="3">
        <v>1</v>
      </c>
      <c r="AT73" s="3">
        <v>4</v>
      </c>
      <c r="AU73" s="3">
        <v>0</v>
      </c>
      <c r="AV73" s="3">
        <v>0</v>
      </c>
      <c r="AW73" s="3">
        <v>0</v>
      </c>
      <c r="AX73" s="3">
        <f t="shared" si="5"/>
        <v>5</v>
      </c>
      <c r="AY73" s="3">
        <f t="shared" si="6"/>
        <v>7</v>
      </c>
      <c r="AZ73" s="7">
        <f t="shared" si="7"/>
        <v>1.7000000000000002</v>
      </c>
      <c r="BA73" s="7">
        <v>0</v>
      </c>
      <c r="BB73" s="7">
        <v>1.5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0.1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0.1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</row>
    <row r="74" spans="1:109" ht="14.25" customHeight="1" x14ac:dyDescent="0.3">
      <c r="A74" s="3">
        <v>4006</v>
      </c>
      <c r="B74" s="8" t="s">
        <v>181</v>
      </c>
      <c r="C74" s="3" t="s">
        <v>187</v>
      </c>
      <c r="D74" s="9">
        <v>44412</v>
      </c>
      <c r="E74" s="3" t="s">
        <v>106</v>
      </c>
      <c r="F74" s="3" t="s">
        <v>112</v>
      </c>
      <c r="G74" s="8">
        <v>1.0880270000000001</v>
      </c>
      <c r="H74" s="3">
        <v>1</v>
      </c>
      <c r="I74" s="3">
        <v>9</v>
      </c>
      <c r="J74" s="3">
        <v>165</v>
      </c>
      <c r="K74" s="3">
        <v>54.07</v>
      </c>
      <c r="L74" s="8">
        <v>0</v>
      </c>
      <c r="M74" s="8">
        <v>0</v>
      </c>
      <c r="N74" s="10">
        <v>0</v>
      </c>
      <c r="O74" s="10">
        <v>8.4499999999999993</v>
      </c>
      <c r="P74" s="10">
        <v>0</v>
      </c>
      <c r="Q74" s="3">
        <v>95</v>
      </c>
      <c r="R74" s="3">
        <v>17.600000000000001</v>
      </c>
      <c r="S74" s="3">
        <f t="shared" si="0"/>
        <v>82.4</v>
      </c>
      <c r="T74" s="3">
        <v>19542.28495563694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1"/>
        <v>0</v>
      </c>
      <c r="AB74" s="3">
        <v>0</v>
      </c>
      <c r="AC74" s="3">
        <v>0</v>
      </c>
      <c r="AD74" s="3">
        <v>0</v>
      </c>
      <c r="AE74" s="3">
        <v>0</v>
      </c>
      <c r="AF74" s="3">
        <f t="shared" si="2"/>
        <v>0</v>
      </c>
      <c r="AG74" s="3">
        <v>9</v>
      </c>
      <c r="AH74" s="3">
        <v>0</v>
      </c>
      <c r="AI74" s="3">
        <v>12</v>
      </c>
      <c r="AJ74" s="3">
        <v>0</v>
      </c>
      <c r="AK74" s="3">
        <v>0</v>
      </c>
      <c r="AL74" s="3">
        <f t="shared" si="3"/>
        <v>21</v>
      </c>
      <c r="AM74" s="3">
        <v>415</v>
      </c>
      <c r="AN74" s="3">
        <v>299</v>
      </c>
      <c r="AO74" s="3">
        <v>0</v>
      </c>
      <c r="AP74" s="3">
        <v>0</v>
      </c>
      <c r="AQ74" s="3">
        <f t="shared" si="4"/>
        <v>735</v>
      </c>
      <c r="AR74" s="16">
        <v>8</v>
      </c>
      <c r="AS74" s="3">
        <v>2</v>
      </c>
      <c r="AT74" s="3">
        <v>8</v>
      </c>
      <c r="AU74" s="3">
        <v>0</v>
      </c>
      <c r="AV74" s="3">
        <v>0</v>
      </c>
      <c r="AW74" s="3">
        <v>0</v>
      </c>
      <c r="AX74" s="3">
        <f t="shared" si="5"/>
        <v>10</v>
      </c>
      <c r="AY74" s="3">
        <f t="shared" si="6"/>
        <v>10</v>
      </c>
      <c r="AZ74" s="7">
        <f t="shared" si="7"/>
        <v>1.2</v>
      </c>
      <c r="BA74" s="7">
        <v>0</v>
      </c>
      <c r="BB74" s="7">
        <v>0.5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0.1</v>
      </c>
      <c r="BJ74" s="7">
        <v>0.1</v>
      </c>
      <c r="BK74" s="7">
        <v>0.1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0.1</v>
      </c>
      <c r="BR74" s="7">
        <v>0</v>
      </c>
      <c r="BS74" s="7">
        <v>0</v>
      </c>
      <c r="BT74" s="7">
        <v>0.2</v>
      </c>
      <c r="BU74" s="7">
        <v>0</v>
      </c>
      <c r="BV74" s="7">
        <v>0</v>
      </c>
      <c r="BW74" s="7">
        <v>0</v>
      </c>
      <c r="BX74" s="7">
        <v>0</v>
      </c>
      <c r="BY74" s="7">
        <v>0.1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</row>
    <row r="75" spans="1:109" ht="14.25" customHeight="1" x14ac:dyDescent="0.3">
      <c r="A75" s="3">
        <v>4009</v>
      </c>
      <c r="B75" s="8" t="s">
        <v>181</v>
      </c>
      <c r="C75" s="3" t="s">
        <v>188</v>
      </c>
      <c r="D75" s="9">
        <v>44465</v>
      </c>
      <c r="E75" s="3">
        <v>383</v>
      </c>
      <c r="F75" s="3" t="s">
        <v>140</v>
      </c>
      <c r="G75" s="8">
        <v>1.018805</v>
      </c>
      <c r="H75" s="3">
        <v>1</v>
      </c>
      <c r="I75" s="3">
        <v>9</v>
      </c>
      <c r="J75" s="3">
        <v>220</v>
      </c>
      <c r="K75" s="3">
        <v>74.260000000000005</v>
      </c>
      <c r="L75" s="8">
        <v>0</v>
      </c>
      <c r="M75" s="8">
        <v>0</v>
      </c>
      <c r="N75" s="10">
        <v>0</v>
      </c>
      <c r="O75" s="10">
        <v>4.6500000000000004</v>
      </c>
      <c r="P75" s="10">
        <v>0.75</v>
      </c>
      <c r="Q75" s="3">
        <v>99</v>
      </c>
      <c r="R75" s="3">
        <v>5</v>
      </c>
      <c r="S75" s="3">
        <f t="shared" si="0"/>
        <v>95</v>
      </c>
      <c r="T75" s="3">
        <v>29685.69438193335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f t="shared" si="1"/>
        <v>2</v>
      </c>
      <c r="AB75" s="3">
        <v>20</v>
      </c>
      <c r="AC75" s="3">
        <v>2</v>
      </c>
      <c r="AD75" s="3">
        <v>0</v>
      </c>
      <c r="AE75" s="3">
        <v>0</v>
      </c>
      <c r="AF75" s="3">
        <f t="shared" si="2"/>
        <v>22</v>
      </c>
      <c r="AG75" s="3">
        <v>6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"/>
        <v>6</v>
      </c>
      <c r="AM75" s="3">
        <v>49</v>
      </c>
      <c r="AN75" s="3">
        <v>548</v>
      </c>
      <c r="AO75" s="3">
        <v>3</v>
      </c>
      <c r="AP75" s="3">
        <v>21</v>
      </c>
      <c r="AQ75" s="3">
        <f t="shared" si="4"/>
        <v>651</v>
      </c>
      <c r="AR75" s="16">
        <v>6</v>
      </c>
      <c r="AS75" s="3">
        <v>10</v>
      </c>
      <c r="AT75" s="3">
        <v>2</v>
      </c>
      <c r="AU75" s="3">
        <v>3</v>
      </c>
      <c r="AV75" s="3">
        <v>3</v>
      </c>
      <c r="AW75" s="3">
        <v>1</v>
      </c>
      <c r="AX75" s="3">
        <f t="shared" si="5"/>
        <v>19</v>
      </c>
      <c r="AY75" s="3">
        <f t="shared" si="6"/>
        <v>21</v>
      </c>
      <c r="AZ75" s="7">
        <f t="shared" si="7"/>
        <v>3.4000000000000004</v>
      </c>
      <c r="BA75" s="7">
        <v>0</v>
      </c>
      <c r="BB75" s="7">
        <v>1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0.1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0.3</v>
      </c>
      <c r="BU75" s="7">
        <v>0</v>
      </c>
      <c r="BV75" s="7">
        <v>2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</row>
    <row r="76" spans="1:109" ht="14.25" customHeight="1" x14ac:dyDescent="0.3">
      <c r="A76" s="3">
        <v>4010</v>
      </c>
      <c r="B76" s="8" t="s">
        <v>181</v>
      </c>
      <c r="C76" s="3" t="s">
        <v>189</v>
      </c>
      <c r="D76" s="9">
        <v>44412</v>
      </c>
      <c r="E76" s="3" t="s">
        <v>106</v>
      </c>
      <c r="F76" s="3" t="s">
        <v>112</v>
      </c>
      <c r="G76" s="8">
        <v>0.78308999999999995</v>
      </c>
      <c r="H76" s="3">
        <v>1</v>
      </c>
      <c r="I76" s="3">
        <v>9</v>
      </c>
      <c r="J76" s="3">
        <v>192</v>
      </c>
      <c r="K76" s="3">
        <v>24.5</v>
      </c>
      <c r="L76" s="8">
        <v>10.4284</v>
      </c>
      <c r="M76" s="8">
        <v>0</v>
      </c>
      <c r="N76" s="10">
        <v>0.1</v>
      </c>
      <c r="O76" s="10">
        <v>5.6</v>
      </c>
      <c r="P76" s="10">
        <v>0</v>
      </c>
      <c r="Q76" s="3">
        <v>80</v>
      </c>
      <c r="R76" s="3">
        <v>17.600000000000001</v>
      </c>
      <c r="S76" s="3">
        <f t="shared" si="0"/>
        <v>82.4</v>
      </c>
      <c r="T76" s="3">
        <v>103595.22726529505</v>
      </c>
      <c r="U76" s="3">
        <v>14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1"/>
        <v>14</v>
      </c>
      <c r="AB76" s="3">
        <v>3</v>
      </c>
      <c r="AC76" s="3">
        <v>0</v>
      </c>
      <c r="AD76" s="3">
        <v>0</v>
      </c>
      <c r="AE76" s="3">
        <v>27</v>
      </c>
      <c r="AF76" s="3">
        <f t="shared" si="2"/>
        <v>30</v>
      </c>
      <c r="AG76" s="3">
        <v>6</v>
      </c>
      <c r="AH76" s="3">
        <v>0</v>
      </c>
      <c r="AI76" s="3">
        <v>18</v>
      </c>
      <c r="AJ76" s="3">
        <v>0</v>
      </c>
      <c r="AK76" s="3">
        <v>0</v>
      </c>
      <c r="AL76" s="3">
        <f t="shared" si="3"/>
        <v>24</v>
      </c>
      <c r="AM76" s="3">
        <v>90</v>
      </c>
      <c r="AN76" s="3">
        <v>466</v>
      </c>
      <c r="AO76" s="3">
        <v>0</v>
      </c>
      <c r="AP76" s="3">
        <v>0</v>
      </c>
      <c r="AQ76" s="3">
        <f t="shared" si="4"/>
        <v>624</v>
      </c>
      <c r="AR76" s="16">
        <v>6</v>
      </c>
      <c r="AS76" s="3">
        <v>11</v>
      </c>
      <c r="AT76" s="3">
        <v>1</v>
      </c>
      <c r="AU76" s="3">
        <v>0</v>
      </c>
      <c r="AV76" s="3">
        <v>0</v>
      </c>
      <c r="AW76" s="3">
        <v>0</v>
      </c>
      <c r="AX76" s="3">
        <f t="shared" si="5"/>
        <v>12</v>
      </c>
      <c r="AY76" s="3">
        <f t="shared" si="6"/>
        <v>26</v>
      </c>
      <c r="AZ76" s="7">
        <f t="shared" si="7"/>
        <v>1</v>
      </c>
      <c r="BA76" s="7">
        <v>0</v>
      </c>
      <c r="BB76" s="7">
        <v>0.5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0.1</v>
      </c>
      <c r="BJ76" s="7">
        <v>0.1</v>
      </c>
      <c r="BK76" s="7">
        <v>0.1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0.2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</row>
    <row r="77" spans="1:109" ht="14.25" customHeight="1" x14ac:dyDescent="0.3">
      <c r="A77" s="3">
        <v>4011</v>
      </c>
      <c r="B77" s="8" t="s">
        <v>181</v>
      </c>
      <c r="C77" s="3" t="s">
        <v>190</v>
      </c>
      <c r="D77" s="9">
        <v>44465</v>
      </c>
      <c r="E77" s="3">
        <v>424</v>
      </c>
      <c r="F77" s="3" t="s">
        <v>112</v>
      </c>
      <c r="G77" s="8">
        <v>0.84809500000000004</v>
      </c>
      <c r="H77" s="3">
        <v>1</v>
      </c>
      <c r="I77" s="3">
        <v>9</v>
      </c>
      <c r="J77" s="3">
        <v>254</v>
      </c>
      <c r="K77" s="3">
        <v>37.590000000000003</v>
      </c>
      <c r="L77" s="8">
        <v>0</v>
      </c>
      <c r="M77" s="8">
        <v>71.188550000000006</v>
      </c>
      <c r="N77" s="10">
        <v>0</v>
      </c>
      <c r="O77" s="10">
        <v>9</v>
      </c>
      <c r="P77" s="10">
        <v>0</v>
      </c>
      <c r="Q77" s="3">
        <v>80</v>
      </c>
      <c r="R77" s="3">
        <v>17.600000000000001</v>
      </c>
      <c r="S77" s="3">
        <f t="shared" si="0"/>
        <v>82.4</v>
      </c>
      <c r="T77" s="3">
        <v>2860.5143588731144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1"/>
        <v>5</v>
      </c>
      <c r="AB77" s="3">
        <v>4</v>
      </c>
      <c r="AC77" s="3">
        <v>0</v>
      </c>
      <c r="AD77" s="3">
        <v>20</v>
      </c>
      <c r="AE77" s="3">
        <v>0</v>
      </c>
      <c r="AF77" s="3">
        <f t="shared" si="2"/>
        <v>24</v>
      </c>
      <c r="AG77" s="3">
        <v>16</v>
      </c>
      <c r="AH77" s="3">
        <v>0</v>
      </c>
      <c r="AI77" s="3">
        <v>0</v>
      </c>
      <c r="AJ77" s="3">
        <v>0</v>
      </c>
      <c r="AK77" s="3">
        <v>0</v>
      </c>
      <c r="AL77" s="3">
        <f t="shared" si="3"/>
        <v>16</v>
      </c>
      <c r="AM77" s="3">
        <v>40</v>
      </c>
      <c r="AN77" s="3">
        <v>400</v>
      </c>
      <c r="AO77" s="3">
        <v>0</v>
      </c>
      <c r="AP77" s="3">
        <v>0</v>
      </c>
      <c r="AQ77" s="3">
        <f t="shared" si="4"/>
        <v>485</v>
      </c>
      <c r="AR77" s="16">
        <v>2</v>
      </c>
      <c r="AS77" s="3">
        <v>2</v>
      </c>
      <c r="AT77" s="3">
        <v>1</v>
      </c>
      <c r="AU77" s="3">
        <v>0</v>
      </c>
      <c r="AV77" s="3">
        <v>0</v>
      </c>
      <c r="AW77" s="3">
        <v>0</v>
      </c>
      <c r="AX77" s="3">
        <f t="shared" si="5"/>
        <v>3</v>
      </c>
      <c r="AY77" s="3">
        <f t="shared" si="6"/>
        <v>8</v>
      </c>
      <c r="AZ77" s="7">
        <f t="shared" si="7"/>
        <v>4.5</v>
      </c>
      <c r="BA77" s="7">
        <v>0</v>
      </c>
      <c r="BB77" s="7">
        <v>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0.3</v>
      </c>
      <c r="BJ77" s="7">
        <v>0.2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</row>
    <row r="78" spans="1:109" ht="14.25" customHeight="1" x14ac:dyDescent="0.3">
      <c r="A78" s="3">
        <v>4012</v>
      </c>
      <c r="B78" s="8" t="s">
        <v>181</v>
      </c>
      <c r="C78" s="3" t="s">
        <v>191</v>
      </c>
      <c r="D78" s="9">
        <v>44465</v>
      </c>
      <c r="E78" s="3">
        <v>400</v>
      </c>
      <c r="F78" s="3" t="s">
        <v>112</v>
      </c>
      <c r="G78" s="8">
        <v>1.2037450000000001</v>
      </c>
      <c r="H78" s="3">
        <v>1</v>
      </c>
      <c r="I78" s="3">
        <v>9</v>
      </c>
      <c r="J78" s="3">
        <v>290</v>
      </c>
      <c r="K78" s="3">
        <v>68.73</v>
      </c>
      <c r="L78" s="8">
        <v>15.190049999999999</v>
      </c>
      <c r="M78" s="8">
        <v>303.77659999999997</v>
      </c>
      <c r="N78" s="10">
        <v>1.75</v>
      </c>
      <c r="O78" s="10">
        <v>3.2</v>
      </c>
      <c r="P78" s="10">
        <v>0</v>
      </c>
      <c r="Q78" s="3">
        <v>82</v>
      </c>
      <c r="R78" s="3">
        <v>17.600000000000001</v>
      </c>
      <c r="S78" s="3">
        <f t="shared" si="0"/>
        <v>82.4</v>
      </c>
      <c r="T78" s="3">
        <v>3140.532366069207</v>
      </c>
      <c r="U78" s="3">
        <v>2</v>
      </c>
      <c r="V78" s="3">
        <v>3</v>
      </c>
      <c r="W78" s="3">
        <v>0</v>
      </c>
      <c r="X78" s="3">
        <v>0</v>
      </c>
      <c r="Y78" s="3">
        <v>1</v>
      </c>
      <c r="Z78" s="3">
        <v>0</v>
      </c>
      <c r="AA78" s="3">
        <f t="shared" si="1"/>
        <v>6</v>
      </c>
      <c r="AB78" s="3">
        <v>2</v>
      </c>
      <c r="AC78" s="3">
        <v>0</v>
      </c>
      <c r="AD78" s="3">
        <v>115</v>
      </c>
      <c r="AE78" s="3">
        <v>0</v>
      </c>
      <c r="AF78" s="3">
        <f t="shared" si="2"/>
        <v>117</v>
      </c>
      <c r="AG78" s="3">
        <v>7</v>
      </c>
      <c r="AH78" s="3">
        <v>0</v>
      </c>
      <c r="AI78" s="3">
        <v>4</v>
      </c>
      <c r="AJ78" s="3">
        <v>0</v>
      </c>
      <c r="AK78" s="3">
        <v>0</v>
      </c>
      <c r="AL78" s="3">
        <f t="shared" si="3"/>
        <v>11</v>
      </c>
      <c r="AM78" s="3">
        <v>228</v>
      </c>
      <c r="AN78" s="3">
        <v>281</v>
      </c>
      <c r="AO78" s="3">
        <v>0</v>
      </c>
      <c r="AP78" s="3">
        <v>0</v>
      </c>
      <c r="AQ78" s="3">
        <f t="shared" si="4"/>
        <v>643</v>
      </c>
      <c r="AR78" s="16">
        <v>5</v>
      </c>
      <c r="AS78" s="3">
        <v>3</v>
      </c>
      <c r="AT78" s="3">
        <v>4</v>
      </c>
      <c r="AU78" s="3">
        <v>0</v>
      </c>
      <c r="AV78" s="3">
        <v>0</v>
      </c>
      <c r="AW78" s="3">
        <v>0</v>
      </c>
      <c r="AX78" s="3">
        <f t="shared" si="5"/>
        <v>7</v>
      </c>
      <c r="AY78" s="3">
        <f t="shared" si="6"/>
        <v>13</v>
      </c>
      <c r="AZ78" s="7">
        <f t="shared" si="7"/>
        <v>9.4999999999999982</v>
      </c>
      <c r="BA78" s="7">
        <v>0.4</v>
      </c>
      <c r="BB78" s="7">
        <v>1</v>
      </c>
      <c r="BC78" s="7">
        <v>0.1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0.1</v>
      </c>
      <c r="BJ78" s="7">
        <v>0.1</v>
      </c>
      <c r="BK78" s="7">
        <v>0</v>
      </c>
      <c r="BL78" s="7">
        <v>1.5</v>
      </c>
      <c r="BM78" s="7">
        <v>0</v>
      </c>
      <c r="BN78" s="7">
        <v>0.1</v>
      </c>
      <c r="BO78" s="7">
        <v>2</v>
      </c>
      <c r="BP78" s="7">
        <v>0</v>
      </c>
      <c r="BQ78" s="7">
        <v>2</v>
      </c>
      <c r="BR78" s="7">
        <v>0</v>
      </c>
      <c r="BS78" s="7">
        <v>0</v>
      </c>
      <c r="BT78" s="7">
        <v>0.5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0.1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0.1</v>
      </c>
      <c r="CR78" s="7">
        <v>0.1</v>
      </c>
      <c r="CS78" s="7">
        <v>0.2</v>
      </c>
      <c r="CT78" s="7">
        <v>0.1</v>
      </c>
      <c r="CU78" s="7">
        <v>0.1</v>
      </c>
      <c r="CV78" s="7">
        <v>1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</row>
    <row r="79" spans="1:109" ht="14.25" customHeight="1" x14ac:dyDescent="0.3">
      <c r="A79" s="3">
        <v>4013</v>
      </c>
      <c r="B79" s="8" t="s">
        <v>181</v>
      </c>
      <c r="C79" s="3" t="s">
        <v>192</v>
      </c>
      <c r="D79" s="9">
        <v>44427</v>
      </c>
      <c r="E79" s="3">
        <v>359</v>
      </c>
      <c r="F79" s="3" t="s">
        <v>112</v>
      </c>
      <c r="G79" s="8">
        <v>0.95248100000000002</v>
      </c>
      <c r="H79" s="3">
        <v>1</v>
      </c>
      <c r="I79" s="3">
        <v>9</v>
      </c>
      <c r="J79" s="3">
        <v>246</v>
      </c>
      <c r="K79" s="3">
        <v>3.84</v>
      </c>
      <c r="L79" s="8">
        <v>0</v>
      </c>
      <c r="M79" s="8">
        <v>0</v>
      </c>
      <c r="N79" s="10">
        <v>0.1</v>
      </c>
      <c r="O79" s="10">
        <v>12.35</v>
      </c>
      <c r="P79" s="10">
        <v>0</v>
      </c>
      <c r="Q79" s="3">
        <v>95</v>
      </c>
      <c r="R79" s="3">
        <v>17.600000000000001</v>
      </c>
      <c r="S79" s="3">
        <f t="shared" si="0"/>
        <v>82.4</v>
      </c>
      <c r="T79" s="3">
        <v>59146.317212181908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3">
        <v>0</v>
      </c>
      <c r="AA79" s="3">
        <f t="shared" si="1"/>
        <v>3</v>
      </c>
      <c r="AB79" s="3">
        <v>0</v>
      </c>
      <c r="AC79" s="3">
        <v>0</v>
      </c>
      <c r="AD79" s="3">
        <v>98</v>
      </c>
      <c r="AE79" s="3">
        <v>0</v>
      </c>
      <c r="AF79" s="3">
        <f t="shared" si="2"/>
        <v>98</v>
      </c>
      <c r="AG79" s="3">
        <v>2</v>
      </c>
      <c r="AH79" s="3">
        <v>0</v>
      </c>
      <c r="AI79" s="3">
        <v>8</v>
      </c>
      <c r="AJ79" s="3">
        <v>0</v>
      </c>
      <c r="AK79" s="3">
        <v>0</v>
      </c>
      <c r="AL79" s="3">
        <f t="shared" si="3"/>
        <v>10</v>
      </c>
      <c r="AM79" s="3">
        <v>22</v>
      </c>
      <c r="AN79" s="3">
        <v>1295</v>
      </c>
      <c r="AO79" s="3">
        <v>0</v>
      </c>
      <c r="AP79" s="3">
        <v>0</v>
      </c>
      <c r="AQ79" s="3">
        <f t="shared" si="4"/>
        <v>1428</v>
      </c>
      <c r="AR79" s="16">
        <v>6</v>
      </c>
      <c r="AS79" s="3">
        <v>8</v>
      </c>
      <c r="AT79" s="3">
        <v>2</v>
      </c>
      <c r="AU79" s="3">
        <v>0</v>
      </c>
      <c r="AV79" s="3">
        <v>0</v>
      </c>
      <c r="AW79" s="3">
        <v>0</v>
      </c>
      <c r="AX79" s="3">
        <f t="shared" si="5"/>
        <v>10</v>
      </c>
      <c r="AY79" s="3">
        <f t="shared" si="6"/>
        <v>13</v>
      </c>
      <c r="AZ79" s="7">
        <f t="shared" si="7"/>
        <v>0.5</v>
      </c>
      <c r="BA79" s="7">
        <v>0</v>
      </c>
      <c r="BB79" s="7">
        <v>0.1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0.1</v>
      </c>
      <c r="BJ79" s="7">
        <v>0</v>
      </c>
      <c r="BK79" s="7">
        <v>0.1</v>
      </c>
      <c r="BL79" s="7">
        <v>0.1</v>
      </c>
      <c r="BM79" s="7">
        <v>0</v>
      </c>
      <c r="BN79" s="7">
        <v>0</v>
      </c>
      <c r="BO79" s="7">
        <v>0</v>
      </c>
      <c r="BP79" s="7">
        <v>0</v>
      </c>
      <c r="BQ79" s="7">
        <v>0.1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</row>
    <row r="80" spans="1:109" ht="14.25" customHeight="1" x14ac:dyDescent="0.3">
      <c r="A80" s="3">
        <v>4014</v>
      </c>
      <c r="B80" s="8" t="s">
        <v>181</v>
      </c>
      <c r="C80" s="3" t="s">
        <v>193</v>
      </c>
      <c r="D80" s="9">
        <v>44427</v>
      </c>
      <c r="E80" s="3">
        <v>410</v>
      </c>
      <c r="F80" s="3" t="s">
        <v>112</v>
      </c>
      <c r="G80" s="8">
        <v>0.86687199999999998</v>
      </c>
      <c r="H80" s="3">
        <v>1</v>
      </c>
      <c r="I80" s="3">
        <v>9</v>
      </c>
      <c r="J80" s="3">
        <v>285</v>
      </c>
      <c r="K80" s="3">
        <v>71.02</v>
      </c>
      <c r="L80" s="8">
        <v>6.2774999999999999</v>
      </c>
      <c r="M80" s="8">
        <v>0</v>
      </c>
      <c r="N80" s="10">
        <v>0.15</v>
      </c>
      <c r="O80" s="10">
        <v>11.45</v>
      </c>
      <c r="P80" s="10">
        <v>0</v>
      </c>
      <c r="Q80" s="3">
        <v>87</v>
      </c>
      <c r="R80" s="3">
        <v>17.600000000000001</v>
      </c>
      <c r="S80" s="3">
        <f t="shared" si="0"/>
        <v>82.4</v>
      </c>
      <c r="T80" s="3">
        <v>83988.759571745279</v>
      </c>
      <c r="U80" s="3">
        <v>4</v>
      </c>
      <c r="V80" s="3">
        <v>2</v>
      </c>
      <c r="W80" s="3">
        <v>0</v>
      </c>
      <c r="X80" s="3">
        <v>0</v>
      </c>
      <c r="Y80" s="3">
        <v>0</v>
      </c>
      <c r="Z80" s="3">
        <v>0</v>
      </c>
      <c r="AA80" s="3">
        <f t="shared" si="1"/>
        <v>6</v>
      </c>
      <c r="AB80" s="3">
        <v>3</v>
      </c>
      <c r="AC80" s="3">
        <v>0</v>
      </c>
      <c r="AD80" s="3">
        <v>346</v>
      </c>
      <c r="AE80" s="3">
        <v>0</v>
      </c>
      <c r="AF80" s="3">
        <f t="shared" si="2"/>
        <v>349</v>
      </c>
      <c r="AG80" s="3">
        <v>9</v>
      </c>
      <c r="AH80" s="3">
        <v>0</v>
      </c>
      <c r="AI80" s="3">
        <v>7</v>
      </c>
      <c r="AJ80" s="3">
        <v>0</v>
      </c>
      <c r="AK80" s="3">
        <v>0</v>
      </c>
      <c r="AL80" s="3">
        <f t="shared" si="3"/>
        <v>16</v>
      </c>
      <c r="AM80" s="3">
        <v>183</v>
      </c>
      <c r="AN80" s="3">
        <v>1025</v>
      </c>
      <c r="AO80" s="3">
        <v>0</v>
      </c>
      <c r="AP80" s="3">
        <v>0</v>
      </c>
      <c r="AQ80" s="3">
        <f t="shared" si="4"/>
        <v>1579</v>
      </c>
      <c r="AR80" s="16">
        <v>0</v>
      </c>
      <c r="AS80" s="3">
        <v>5</v>
      </c>
      <c r="AT80" s="3">
        <v>0</v>
      </c>
      <c r="AU80" s="3">
        <v>0</v>
      </c>
      <c r="AV80" s="3">
        <v>0</v>
      </c>
      <c r="AW80" s="3">
        <v>0</v>
      </c>
      <c r="AX80" s="3">
        <f t="shared" si="5"/>
        <v>5</v>
      </c>
      <c r="AY80" s="3">
        <f t="shared" si="6"/>
        <v>11</v>
      </c>
      <c r="AZ80" s="7">
        <f t="shared" si="7"/>
        <v>0.79999999999999993</v>
      </c>
      <c r="BA80" s="7">
        <v>0.1</v>
      </c>
      <c r="BB80" s="7">
        <v>0.2</v>
      </c>
      <c r="BC80" s="7">
        <v>0</v>
      </c>
      <c r="BD80" s="7">
        <v>0.1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0.1</v>
      </c>
      <c r="BL80" s="7">
        <v>0.1</v>
      </c>
      <c r="BM80" s="7">
        <v>0</v>
      </c>
      <c r="BN80" s="7">
        <v>0</v>
      </c>
      <c r="BO80" s="7">
        <v>0</v>
      </c>
      <c r="BP80" s="7">
        <v>0</v>
      </c>
      <c r="BQ80" s="7">
        <v>0.1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0.1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</row>
    <row r="81" spans="1:109" ht="14.25" customHeight="1" x14ac:dyDescent="0.3">
      <c r="A81" s="3">
        <v>4015</v>
      </c>
      <c r="B81" s="8" t="s">
        <v>181</v>
      </c>
      <c r="C81" s="3" t="s">
        <v>194</v>
      </c>
      <c r="D81" s="9">
        <v>44427</v>
      </c>
      <c r="E81" s="3">
        <v>440</v>
      </c>
      <c r="F81" s="3" t="s">
        <v>112</v>
      </c>
      <c r="G81" s="8">
        <v>0.66604799999999997</v>
      </c>
      <c r="H81" s="3">
        <v>1</v>
      </c>
      <c r="I81" s="3">
        <v>9</v>
      </c>
      <c r="J81" s="3">
        <v>280</v>
      </c>
      <c r="K81" s="3">
        <v>43.27</v>
      </c>
      <c r="L81" s="8">
        <v>0</v>
      </c>
      <c r="M81" s="8">
        <v>0</v>
      </c>
      <c r="N81" s="10">
        <v>0.4</v>
      </c>
      <c r="O81" s="10">
        <v>9.15</v>
      </c>
      <c r="P81" s="10">
        <v>0</v>
      </c>
      <c r="Q81" s="3">
        <v>68</v>
      </c>
      <c r="R81" s="3">
        <v>17.600000000000001</v>
      </c>
      <c r="S81" s="3">
        <f t="shared" si="0"/>
        <v>82.4</v>
      </c>
      <c r="T81" s="3">
        <v>24232.329358272975</v>
      </c>
      <c r="U81" s="3">
        <v>6</v>
      </c>
      <c r="V81" s="3">
        <v>4</v>
      </c>
      <c r="W81" s="3">
        <v>0</v>
      </c>
      <c r="X81" s="3">
        <v>0</v>
      </c>
      <c r="Y81" s="3">
        <v>0</v>
      </c>
      <c r="Z81" s="3">
        <v>0</v>
      </c>
      <c r="AA81" s="3">
        <f t="shared" si="1"/>
        <v>10</v>
      </c>
      <c r="AB81" s="3">
        <v>1</v>
      </c>
      <c r="AC81" s="3">
        <v>8</v>
      </c>
      <c r="AD81" s="3">
        <v>53</v>
      </c>
      <c r="AE81" s="3">
        <v>88</v>
      </c>
      <c r="AF81" s="3">
        <f t="shared" si="2"/>
        <v>150</v>
      </c>
      <c r="AG81" s="3">
        <v>24</v>
      </c>
      <c r="AH81" s="3">
        <v>0</v>
      </c>
      <c r="AI81" s="3">
        <v>3</v>
      </c>
      <c r="AJ81" s="3">
        <v>0</v>
      </c>
      <c r="AK81" s="3">
        <v>0</v>
      </c>
      <c r="AL81" s="3">
        <f t="shared" si="3"/>
        <v>27</v>
      </c>
      <c r="AM81" s="3">
        <v>322</v>
      </c>
      <c r="AN81" s="3">
        <v>635</v>
      </c>
      <c r="AO81" s="3">
        <v>0</v>
      </c>
      <c r="AP81" s="3">
        <v>0</v>
      </c>
      <c r="AQ81" s="3">
        <f t="shared" si="4"/>
        <v>1144</v>
      </c>
      <c r="AR81" s="16">
        <v>7</v>
      </c>
      <c r="AS81" s="3">
        <v>3</v>
      </c>
      <c r="AT81" s="3">
        <v>3</v>
      </c>
      <c r="AU81" s="3">
        <v>2</v>
      </c>
      <c r="AV81" s="3">
        <v>0</v>
      </c>
      <c r="AW81" s="3">
        <v>0</v>
      </c>
      <c r="AX81" s="3">
        <f t="shared" si="5"/>
        <v>8</v>
      </c>
      <c r="AY81" s="3">
        <f t="shared" si="6"/>
        <v>18</v>
      </c>
      <c r="AZ81" s="7">
        <f t="shared" si="7"/>
        <v>2.2000000000000006</v>
      </c>
      <c r="BA81" s="7">
        <v>0</v>
      </c>
      <c r="BB81" s="7">
        <v>0.4</v>
      </c>
      <c r="BC81" s="7">
        <v>0.2</v>
      </c>
      <c r="BD81" s="7">
        <v>0.4</v>
      </c>
      <c r="BE81" s="7">
        <v>0</v>
      </c>
      <c r="BF81" s="7">
        <v>0</v>
      </c>
      <c r="BG81" s="7">
        <v>0</v>
      </c>
      <c r="BH81" s="7">
        <v>0</v>
      </c>
      <c r="BI81" s="7">
        <v>0.1</v>
      </c>
      <c r="BJ81" s="7">
        <v>0.1</v>
      </c>
      <c r="BK81" s="7">
        <v>0.1</v>
      </c>
      <c r="BL81" s="7">
        <v>0.1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0.4</v>
      </c>
      <c r="BU81" s="7">
        <v>0</v>
      </c>
      <c r="BV81" s="7">
        <v>0</v>
      </c>
      <c r="BW81" s="7">
        <v>0</v>
      </c>
      <c r="BX81" s="7">
        <v>0.1</v>
      </c>
      <c r="BY81" s="7">
        <v>0</v>
      </c>
      <c r="BZ81" s="7">
        <v>0</v>
      </c>
      <c r="CA81" s="7">
        <v>0</v>
      </c>
      <c r="CB81" s="7">
        <v>0</v>
      </c>
      <c r="CC81" s="7">
        <v>0.1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0.1</v>
      </c>
      <c r="CK81" s="7">
        <v>0</v>
      </c>
      <c r="CL81" s="7">
        <v>0.1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</row>
    <row r="82" spans="1:109" ht="14.25" customHeight="1" x14ac:dyDescent="0.3">
      <c r="A82" s="3">
        <v>4016</v>
      </c>
      <c r="B82" s="8" t="s">
        <v>181</v>
      </c>
      <c r="C82" s="3" t="s">
        <v>195</v>
      </c>
      <c r="D82" s="9">
        <v>44407</v>
      </c>
      <c r="E82" s="3" t="s">
        <v>106</v>
      </c>
      <c r="F82" s="3" t="s">
        <v>112</v>
      </c>
      <c r="G82" s="8">
        <v>1.1321619999999999</v>
      </c>
      <c r="H82" s="3">
        <v>1</v>
      </c>
      <c r="I82" s="3">
        <v>9</v>
      </c>
      <c r="J82" s="3">
        <v>170</v>
      </c>
      <c r="K82" s="3">
        <v>66.19</v>
      </c>
      <c r="L82" s="8">
        <v>0</v>
      </c>
      <c r="M82" s="8">
        <v>0</v>
      </c>
      <c r="N82" s="10">
        <v>0</v>
      </c>
      <c r="O82" s="10">
        <v>11.5</v>
      </c>
      <c r="P82" s="10">
        <v>0</v>
      </c>
      <c r="Q82" s="3">
        <v>80</v>
      </c>
      <c r="R82" s="3">
        <v>17.600000000000001</v>
      </c>
      <c r="S82" s="3">
        <f t="shared" si="0"/>
        <v>82.4</v>
      </c>
      <c r="T82" s="3">
        <v>65197.543025783685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1"/>
        <v>2</v>
      </c>
      <c r="AB82" s="3">
        <v>2</v>
      </c>
      <c r="AC82" s="3">
        <v>0</v>
      </c>
      <c r="AD82" s="3">
        <v>0</v>
      </c>
      <c r="AE82" s="3">
        <v>7</v>
      </c>
      <c r="AF82" s="3">
        <f t="shared" si="2"/>
        <v>9</v>
      </c>
      <c r="AG82" s="3">
        <v>8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"/>
        <v>8</v>
      </c>
      <c r="AM82" s="3">
        <v>502</v>
      </c>
      <c r="AN82" s="3">
        <v>197</v>
      </c>
      <c r="AO82" s="3">
        <v>0</v>
      </c>
      <c r="AP82" s="3">
        <v>0</v>
      </c>
      <c r="AQ82" s="3">
        <f t="shared" si="4"/>
        <v>718</v>
      </c>
      <c r="AR82" s="16">
        <v>2</v>
      </c>
      <c r="AS82" s="3">
        <v>3</v>
      </c>
      <c r="AT82" s="3">
        <v>2</v>
      </c>
      <c r="AU82" s="3">
        <v>1</v>
      </c>
      <c r="AV82" s="3">
        <v>0</v>
      </c>
      <c r="AW82" s="3">
        <v>0</v>
      </c>
      <c r="AX82" s="3">
        <f t="shared" si="5"/>
        <v>6</v>
      </c>
      <c r="AY82" s="3">
        <f t="shared" si="6"/>
        <v>8</v>
      </c>
      <c r="AZ82" s="7">
        <f t="shared" si="7"/>
        <v>0.89999999999999991</v>
      </c>
      <c r="BA82" s="7">
        <v>0.1</v>
      </c>
      <c r="BB82" s="7">
        <v>0.3</v>
      </c>
      <c r="BC82" s="7">
        <v>0</v>
      </c>
      <c r="BD82" s="7">
        <v>0</v>
      </c>
      <c r="BE82" s="7">
        <v>0</v>
      </c>
      <c r="BF82" s="7">
        <v>0.1</v>
      </c>
      <c r="BG82" s="7">
        <v>0</v>
      </c>
      <c r="BH82" s="7">
        <v>0</v>
      </c>
      <c r="BI82" s="7">
        <v>0</v>
      </c>
      <c r="BJ82" s="7">
        <v>0.1</v>
      </c>
      <c r="BK82" s="7">
        <v>0.1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0.1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0.1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</row>
    <row r="83" spans="1:109" ht="14.25" customHeight="1" x14ac:dyDescent="0.3">
      <c r="A83" s="3">
        <v>4017</v>
      </c>
      <c r="B83" s="8" t="s">
        <v>181</v>
      </c>
      <c r="C83" s="3" t="s">
        <v>196</v>
      </c>
      <c r="D83" s="9">
        <v>44407</v>
      </c>
      <c r="E83" s="3" t="s">
        <v>106</v>
      </c>
      <c r="F83" s="3" t="s">
        <v>117</v>
      </c>
      <c r="G83" s="8">
        <v>0.79491199999999995</v>
      </c>
      <c r="H83" s="3">
        <v>1</v>
      </c>
      <c r="I83" s="3">
        <v>9</v>
      </c>
      <c r="J83" s="3">
        <v>254</v>
      </c>
      <c r="K83" s="3">
        <v>51.83</v>
      </c>
      <c r="L83" s="8">
        <v>0</v>
      </c>
      <c r="M83" s="8">
        <v>317.44069999999999</v>
      </c>
      <c r="N83" s="10">
        <v>0.2</v>
      </c>
      <c r="O83" s="10">
        <v>13.2</v>
      </c>
      <c r="P83" s="10">
        <v>0</v>
      </c>
      <c r="Q83" s="3">
        <v>83</v>
      </c>
      <c r="R83" s="3">
        <v>37.6</v>
      </c>
      <c r="S83" s="3">
        <f t="shared" si="0"/>
        <v>62.4</v>
      </c>
      <c r="T83" s="3">
        <v>60118.78936411898</v>
      </c>
      <c r="U83" s="3">
        <v>3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1"/>
        <v>3</v>
      </c>
      <c r="AB83" s="3">
        <v>0</v>
      </c>
      <c r="AC83" s="3">
        <v>0</v>
      </c>
      <c r="AD83" s="3">
        <v>0</v>
      </c>
      <c r="AE83" s="3">
        <v>3</v>
      </c>
      <c r="AF83" s="3">
        <f t="shared" si="2"/>
        <v>3</v>
      </c>
      <c r="AG83" s="3">
        <v>16</v>
      </c>
      <c r="AH83" s="3">
        <v>0</v>
      </c>
      <c r="AI83" s="3">
        <v>4</v>
      </c>
      <c r="AJ83" s="3">
        <v>0</v>
      </c>
      <c r="AK83" s="3">
        <v>0</v>
      </c>
      <c r="AL83" s="3">
        <f t="shared" si="3"/>
        <v>20</v>
      </c>
      <c r="AM83" s="3">
        <v>261</v>
      </c>
      <c r="AN83" s="3">
        <v>299</v>
      </c>
      <c r="AO83" s="3">
        <v>0</v>
      </c>
      <c r="AP83" s="3">
        <v>0</v>
      </c>
      <c r="AQ83" s="3">
        <f t="shared" si="4"/>
        <v>586</v>
      </c>
      <c r="AR83" s="16">
        <v>5</v>
      </c>
      <c r="AS83" s="3">
        <v>9</v>
      </c>
      <c r="AT83" s="3">
        <v>0</v>
      </c>
      <c r="AU83" s="3">
        <v>0</v>
      </c>
      <c r="AV83" s="3">
        <v>0</v>
      </c>
      <c r="AW83" s="3">
        <v>0</v>
      </c>
      <c r="AX83" s="3">
        <f t="shared" si="5"/>
        <v>9</v>
      </c>
      <c r="AY83" s="3">
        <f t="shared" si="6"/>
        <v>12</v>
      </c>
      <c r="AZ83" s="7">
        <f t="shared" si="7"/>
        <v>1.6000000000000003</v>
      </c>
      <c r="BA83" s="7">
        <v>0.1</v>
      </c>
      <c r="BB83" s="7">
        <v>0.5</v>
      </c>
      <c r="BC83" s="7">
        <v>0</v>
      </c>
      <c r="BD83" s="7">
        <v>0.2</v>
      </c>
      <c r="BE83" s="7">
        <v>0</v>
      </c>
      <c r="BF83" s="7">
        <v>0</v>
      </c>
      <c r="BG83" s="7">
        <v>0</v>
      </c>
      <c r="BH83" s="7">
        <v>0</v>
      </c>
      <c r="BI83" s="7">
        <v>0.1</v>
      </c>
      <c r="BJ83" s="7">
        <v>0</v>
      </c>
      <c r="BK83" s="7">
        <v>0.2</v>
      </c>
      <c r="BL83" s="7">
        <v>0.1</v>
      </c>
      <c r="BM83" s="7">
        <v>0</v>
      </c>
      <c r="BN83" s="7">
        <v>0</v>
      </c>
      <c r="BO83" s="7">
        <v>0</v>
      </c>
      <c r="BP83" s="7">
        <v>0</v>
      </c>
      <c r="BQ83" s="7">
        <v>0.3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0.1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</row>
    <row r="84" spans="1:109" ht="14.25" customHeight="1" x14ac:dyDescent="0.3">
      <c r="A84" s="3">
        <v>4019</v>
      </c>
      <c r="B84" s="8" t="s">
        <v>181</v>
      </c>
      <c r="C84" s="3" t="s">
        <v>197</v>
      </c>
      <c r="D84" s="9">
        <v>44407</v>
      </c>
      <c r="E84" s="3" t="s">
        <v>106</v>
      </c>
      <c r="F84" s="3" t="s">
        <v>107</v>
      </c>
      <c r="G84" s="8">
        <v>0.79339599999999999</v>
      </c>
      <c r="H84" s="3">
        <v>1</v>
      </c>
      <c r="I84" s="3">
        <v>9</v>
      </c>
      <c r="J84" s="3">
        <v>175</v>
      </c>
      <c r="K84" s="3">
        <v>44.73</v>
      </c>
      <c r="L84" s="8">
        <v>5.7319000000000004</v>
      </c>
      <c r="M84" s="8">
        <v>33.17315</v>
      </c>
      <c r="N84" s="10">
        <v>0.3</v>
      </c>
      <c r="O84" s="10">
        <v>1.5</v>
      </c>
      <c r="P84" s="10">
        <v>0</v>
      </c>
      <c r="Q84" s="3">
        <v>68</v>
      </c>
      <c r="R84" s="3">
        <v>87.6</v>
      </c>
      <c r="S84" s="3">
        <f t="shared" si="0"/>
        <v>12.400000000000006</v>
      </c>
      <c r="T84" s="3">
        <v>4660.3484980779749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1"/>
        <v>0</v>
      </c>
      <c r="AB84" s="3">
        <v>0</v>
      </c>
      <c r="AC84" s="3">
        <v>0</v>
      </c>
      <c r="AD84" s="3">
        <v>1</v>
      </c>
      <c r="AE84" s="3">
        <v>1</v>
      </c>
      <c r="AF84" s="3">
        <f t="shared" si="2"/>
        <v>2</v>
      </c>
      <c r="AG84" s="3">
        <v>15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"/>
        <v>15</v>
      </c>
      <c r="AM84" s="3">
        <v>710</v>
      </c>
      <c r="AN84" s="3">
        <v>0</v>
      </c>
      <c r="AO84" s="3">
        <v>0</v>
      </c>
      <c r="AP84" s="3">
        <v>0</v>
      </c>
      <c r="AQ84" s="3">
        <f t="shared" si="4"/>
        <v>727</v>
      </c>
      <c r="AR84" s="16">
        <v>4</v>
      </c>
      <c r="AS84" s="3">
        <v>0</v>
      </c>
      <c r="AT84" s="3">
        <v>4</v>
      </c>
      <c r="AU84" s="3">
        <v>0</v>
      </c>
      <c r="AV84" s="3">
        <v>0</v>
      </c>
      <c r="AW84" s="3">
        <v>0</v>
      </c>
      <c r="AX84" s="3">
        <f t="shared" si="5"/>
        <v>4</v>
      </c>
      <c r="AY84" s="3">
        <f t="shared" si="6"/>
        <v>4</v>
      </c>
      <c r="AZ84" s="7">
        <f t="shared" si="7"/>
        <v>2.8000000000000003</v>
      </c>
      <c r="BA84" s="7">
        <v>0</v>
      </c>
      <c r="BB84" s="7">
        <v>1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0.2</v>
      </c>
      <c r="BK84" s="7">
        <v>0.2</v>
      </c>
      <c r="BL84" s="7">
        <v>0.1</v>
      </c>
      <c r="BM84" s="7">
        <v>0</v>
      </c>
      <c r="BN84" s="7">
        <v>0.2</v>
      </c>
      <c r="BO84" s="7">
        <v>0</v>
      </c>
      <c r="BP84" s="7">
        <v>0</v>
      </c>
      <c r="BQ84" s="7">
        <v>0.8</v>
      </c>
      <c r="BR84" s="7">
        <v>0</v>
      </c>
      <c r="BS84" s="7">
        <v>0.1</v>
      </c>
      <c r="BT84" s="7">
        <v>0</v>
      </c>
      <c r="BU84" s="7">
        <v>0</v>
      </c>
      <c r="BV84" s="7">
        <v>0</v>
      </c>
      <c r="BW84" s="7">
        <v>0</v>
      </c>
      <c r="BX84" s="7">
        <v>0.1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0.1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</row>
    <row r="85" spans="1:109" ht="14.25" customHeight="1" x14ac:dyDescent="0.3">
      <c r="A85" s="3">
        <v>4020</v>
      </c>
      <c r="B85" s="8" t="s">
        <v>181</v>
      </c>
      <c r="C85" s="3" t="s">
        <v>198</v>
      </c>
      <c r="D85" s="9">
        <v>44407</v>
      </c>
      <c r="E85" s="3" t="s">
        <v>106</v>
      </c>
      <c r="F85" s="3" t="s">
        <v>107</v>
      </c>
      <c r="G85" s="8">
        <v>0.68679500000000004</v>
      </c>
      <c r="H85" s="3">
        <v>1</v>
      </c>
      <c r="I85" s="3">
        <v>9</v>
      </c>
      <c r="J85" s="3">
        <v>223</v>
      </c>
      <c r="K85" s="3">
        <v>52.95</v>
      </c>
      <c r="L85" s="8">
        <v>7.2919999999999998</v>
      </c>
      <c r="M85" s="8">
        <v>335.18819999999999</v>
      </c>
      <c r="N85" s="10">
        <v>1.35</v>
      </c>
      <c r="O85" s="10">
        <v>8.8000000000000007</v>
      </c>
      <c r="P85" s="10">
        <v>0</v>
      </c>
      <c r="Q85" s="3">
        <v>73</v>
      </c>
      <c r="R85" s="3">
        <v>87.6</v>
      </c>
      <c r="S85" s="3">
        <f t="shared" si="0"/>
        <v>12.400000000000006</v>
      </c>
      <c r="T85" s="3">
        <v>7069.3374528138957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f t="shared" si="1"/>
        <v>0</v>
      </c>
      <c r="AB85" s="3">
        <v>0</v>
      </c>
      <c r="AC85" s="3">
        <v>0</v>
      </c>
      <c r="AD85" s="3">
        <v>0</v>
      </c>
      <c r="AE85" s="3">
        <v>1</v>
      </c>
      <c r="AF85" s="3">
        <f t="shared" si="2"/>
        <v>1</v>
      </c>
      <c r="AG85" s="3">
        <v>0</v>
      </c>
      <c r="AH85" s="3">
        <v>3</v>
      </c>
      <c r="AI85" s="3">
        <v>0</v>
      </c>
      <c r="AJ85" s="3">
        <v>0</v>
      </c>
      <c r="AK85" s="3">
        <v>0</v>
      </c>
      <c r="AL85" s="3">
        <f t="shared" si="3"/>
        <v>3</v>
      </c>
      <c r="AM85" s="3">
        <v>409</v>
      </c>
      <c r="AN85" s="3">
        <v>104</v>
      </c>
      <c r="AO85" s="3">
        <v>0</v>
      </c>
      <c r="AP85" s="3">
        <v>0</v>
      </c>
      <c r="AQ85" s="3">
        <f t="shared" si="4"/>
        <v>517</v>
      </c>
      <c r="AR85" s="16">
        <v>7</v>
      </c>
      <c r="AS85" s="3">
        <v>1</v>
      </c>
      <c r="AT85" s="3">
        <v>7</v>
      </c>
      <c r="AU85" s="3">
        <v>0</v>
      </c>
      <c r="AV85" s="3">
        <v>0</v>
      </c>
      <c r="AW85" s="3">
        <v>0</v>
      </c>
      <c r="AX85" s="3">
        <f t="shared" si="5"/>
        <v>8</v>
      </c>
      <c r="AY85" s="3">
        <f t="shared" si="6"/>
        <v>8</v>
      </c>
      <c r="AZ85" s="7">
        <f t="shared" si="7"/>
        <v>1.2</v>
      </c>
      <c r="BA85" s="7">
        <v>0.1</v>
      </c>
      <c r="BB85" s="7">
        <v>0.3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0.1</v>
      </c>
      <c r="BI85" s="7">
        <v>0</v>
      </c>
      <c r="BJ85" s="7">
        <v>0.1</v>
      </c>
      <c r="BK85" s="7">
        <v>0.1</v>
      </c>
      <c r="BL85" s="7">
        <v>0</v>
      </c>
      <c r="BM85" s="7">
        <v>0</v>
      </c>
      <c r="BN85" s="7">
        <v>0.1</v>
      </c>
      <c r="BO85" s="7">
        <v>0</v>
      </c>
      <c r="BP85" s="7">
        <v>0</v>
      </c>
      <c r="BQ85" s="7">
        <v>0.1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0.1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0.1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0.1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</row>
    <row r="86" spans="1:109" ht="14.25" customHeight="1" x14ac:dyDescent="0.3">
      <c r="A86" s="3">
        <v>5001</v>
      </c>
      <c r="B86" s="8" t="s">
        <v>199</v>
      </c>
      <c r="C86" s="3" t="s">
        <v>200</v>
      </c>
      <c r="D86" s="9">
        <v>44453</v>
      </c>
      <c r="E86" s="3">
        <v>355</v>
      </c>
      <c r="F86" s="3" t="s">
        <v>107</v>
      </c>
      <c r="G86" s="8">
        <v>0.93332400000000004</v>
      </c>
      <c r="H86" s="3">
        <v>0</v>
      </c>
      <c r="I86" s="3">
        <v>85</v>
      </c>
      <c r="J86" s="3">
        <v>260</v>
      </c>
      <c r="K86" s="3">
        <v>8.4</v>
      </c>
      <c r="L86" s="8">
        <v>183.6173</v>
      </c>
      <c r="M86" s="8">
        <v>52.319600000000001</v>
      </c>
      <c r="N86" s="10">
        <v>0</v>
      </c>
      <c r="O86" s="10">
        <v>1.1000000000000001</v>
      </c>
      <c r="P86" s="10">
        <v>0</v>
      </c>
      <c r="Q86" s="3">
        <v>69</v>
      </c>
      <c r="R86" s="3">
        <v>87.6</v>
      </c>
      <c r="S86" s="3">
        <f t="shared" si="0"/>
        <v>12.400000000000006</v>
      </c>
      <c r="T86" s="3">
        <v>50209.939099321222</v>
      </c>
      <c r="U86" s="3">
        <v>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f t="shared" si="1"/>
        <v>5</v>
      </c>
      <c r="AB86" s="3">
        <v>0</v>
      </c>
      <c r="AC86" s="3">
        <v>0</v>
      </c>
      <c r="AD86" s="3">
        <v>0</v>
      </c>
      <c r="AE86" s="3">
        <v>0</v>
      </c>
      <c r="AF86" s="3">
        <f t="shared" si="2"/>
        <v>0</v>
      </c>
      <c r="AG86" s="3">
        <v>4</v>
      </c>
      <c r="AH86" s="3">
        <v>0</v>
      </c>
      <c r="AI86" s="3">
        <v>1</v>
      </c>
      <c r="AJ86" s="3">
        <v>1</v>
      </c>
      <c r="AK86" s="3">
        <v>0</v>
      </c>
      <c r="AL86" s="3">
        <f t="shared" si="3"/>
        <v>6</v>
      </c>
      <c r="AM86" s="3">
        <v>224</v>
      </c>
      <c r="AN86" s="3">
        <v>760</v>
      </c>
      <c r="AO86" s="3">
        <v>0</v>
      </c>
      <c r="AP86" s="3">
        <v>0</v>
      </c>
      <c r="AQ86" s="3">
        <f t="shared" si="4"/>
        <v>995</v>
      </c>
      <c r="AR86" s="16">
        <v>8</v>
      </c>
      <c r="AS86" s="3">
        <v>3</v>
      </c>
      <c r="AT86" s="3">
        <v>6</v>
      </c>
      <c r="AU86" s="3">
        <v>0</v>
      </c>
      <c r="AV86" s="3">
        <v>0</v>
      </c>
      <c r="AW86" s="3">
        <v>0</v>
      </c>
      <c r="AX86" s="3">
        <f t="shared" si="5"/>
        <v>9</v>
      </c>
      <c r="AY86" s="3">
        <f t="shared" si="6"/>
        <v>14</v>
      </c>
      <c r="AZ86" s="7">
        <f t="shared" si="7"/>
        <v>0.99999999999999989</v>
      </c>
      <c r="BA86" s="7">
        <v>0</v>
      </c>
      <c r="BB86" s="7">
        <v>0.3</v>
      </c>
      <c r="BC86" s="7">
        <v>0.1</v>
      </c>
      <c r="BD86" s="7">
        <v>0.1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0.1</v>
      </c>
      <c r="BO86" s="7">
        <v>0</v>
      </c>
      <c r="BP86" s="7">
        <v>0</v>
      </c>
      <c r="BQ86" s="7">
        <v>0.1</v>
      </c>
      <c r="BR86" s="7">
        <v>0</v>
      </c>
      <c r="BS86" s="7">
        <v>0.1</v>
      </c>
      <c r="BT86" s="7">
        <v>0</v>
      </c>
      <c r="BU86" s="7">
        <v>0</v>
      </c>
      <c r="BV86" s="7">
        <v>0</v>
      </c>
      <c r="BW86" s="7">
        <v>0</v>
      </c>
      <c r="BX86" s="7">
        <v>0.1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0.1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</row>
    <row r="87" spans="1:109" ht="14.25" customHeight="1" x14ac:dyDescent="0.3">
      <c r="A87" s="3">
        <v>5002</v>
      </c>
      <c r="B87" s="8" t="s">
        <v>199</v>
      </c>
      <c r="C87" s="3" t="s">
        <v>201</v>
      </c>
      <c r="D87" s="9">
        <v>44413</v>
      </c>
      <c r="E87" s="3" t="s">
        <v>106</v>
      </c>
      <c r="F87" s="3" t="s">
        <v>107</v>
      </c>
      <c r="G87" s="8">
        <v>0.66769199999999995</v>
      </c>
      <c r="H87" s="3">
        <v>0</v>
      </c>
      <c r="I87" s="3">
        <v>85</v>
      </c>
      <c r="J87" s="3">
        <v>200</v>
      </c>
      <c r="K87" s="3">
        <v>62</v>
      </c>
      <c r="L87" s="8">
        <v>0</v>
      </c>
      <c r="M87" s="8">
        <v>0</v>
      </c>
      <c r="N87" s="10">
        <v>0.1</v>
      </c>
      <c r="O87" s="10">
        <v>2.4500000000000002</v>
      </c>
      <c r="P87" s="10">
        <v>0</v>
      </c>
      <c r="Q87" s="3">
        <v>74</v>
      </c>
      <c r="R87" s="3">
        <v>87.6</v>
      </c>
      <c r="S87" s="3">
        <f t="shared" si="0"/>
        <v>12.400000000000006</v>
      </c>
      <c r="T87" s="3">
        <v>80137.198394370716</v>
      </c>
      <c r="U87" s="3">
        <v>7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1"/>
        <v>7</v>
      </c>
      <c r="AB87" s="3">
        <v>0</v>
      </c>
      <c r="AC87" s="3">
        <v>0</v>
      </c>
      <c r="AD87" s="3">
        <v>0</v>
      </c>
      <c r="AE87" s="3">
        <v>0</v>
      </c>
      <c r="AF87" s="3">
        <f t="shared" si="2"/>
        <v>0</v>
      </c>
      <c r="AG87" s="3">
        <v>17</v>
      </c>
      <c r="AH87" s="3">
        <v>0</v>
      </c>
      <c r="AI87" s="3">
        <v>2</v>
      </c>
      <c r="AJ87" s="3">
        <v>0</v>
      </c>
      <c r="AK87" s="3">
        <v>0</v>
      </c>
      <c r="AL87" s="3">
        <f t="shared" si="3"/>
        <v>19</v>
      </c>
      <c r="AM87" s="3">
        <v>661</v>
      </c>
      <c r="AN87" s="3">
        <v>552</v>
      </c>
      <c r="AO87" s="3">
        <v>0</v>
      </c>
      <c r="AP87" s="3">
        <v>0</v>
      </c>
      <c r="AQ87" s="3">
        <f t="shared" si="4"/>
        <v>1239</v>
      </c>
      <c r="AR87" s="16">
        <v>9</v>
      </c>
      <c r="AS87" s="3">
        <v>4</v>
      </c>
      <c r="AT87" s="3">
        <v>8</v>
      </c>
      <c r="AU87" s="3">
        <v>1</v>
      </c>
      <c r="AV87" s="3">
        <v>0</v>
      </c>
      <c r="AW87" s="3">
        <v>0</v>
      </c>
      <c r="AX87" s="3">
        <f t="shared" si="5"/>
        <v>13</v>
      </c>
      <c r="AY87" s="3">
        <f t="shared" si="6"/>
        <v>20</v>
      </c>
      <c r="AZ87" s="7">
        <f t="shared" si="7"/>
        <v>0.79999999999999993</v>
      </c>
      <c r="BA87" s="7">
        <v>0</v>
      </c>
      <c r="BB87" s="7">
        <v>0.3</v>
      </c>
      <c r="BC87" s="7">
        <v>0.1</v>
      </c>
      <c r="BD87" s="7">
        <v>0.1</v>
      </c>
      <c r="BE87" s="7">
        <v>0</v>
      </c>
      <c r="BF87" s="7">
        <v>0</v>
      </c>
      <c r="BG87" s="7">
        <v>0</v>
      </c>
      <c r="BH87" s="7">
        <v>0</v>
      </c>
      <c r="BI87" s="7">
        <v>0.1</v>
      </c>
      <c r="BJ87" s="7">
        <v>0</v>
      </c>
      <c r="BK87" s="7">
        <v>0</v>
      </c>
      <c r="BL87" s="7">
        <v>0</v>
      </c>
      <c r="BM87" s="7">
        <v>0</v>
      </c>
      <c r="BN87" s="7">
        <v>0.1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0.1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</row>
    <row r="88" spans="1:109" ht="14.25" customHeight="1" x14ac:dyDescent="0.3">
      <c r="A88" s="3">
        <v>5003</v>
      </c>
      <c r="B88" s="8" t="s">
        <v>199</v>
      </c>
      <c r="C88" s="3" t="s">
        <v>202</v>
      </c>
      <c r="D88" s="9">
        <v>44413</v>
      </c>
      <c r="E88" s="3" t="s">
        <v>106</v>
      </c>
      <c r="F88" s="3" t="s">
        <v>107</v>
      </c>
      <c r="G88" s="8">
        <v>0.76195000000000002</v>
      </c>
      <c r="H88" s="3">
        <v>0</v>
      </c>
      <c r="I88" s="3">
        <v>85</v>
      </c>
      <c r="J88" s="3">
        <v>300</v>
      </c>
      <c r="K88" s="3">
        <v>27.54</v>
      </c>
      <c r="L88" s="8">
        <v>494.88029999999998</v>
      </c>
      <c r="M88" s="8">
        <v>0</v>
      </c>
      <c r="N88" s="10">
        <v>48.5</v>
      </c>
      <c r="O88" s="10">
        <v>8.5500000000000007</v>
      </c>
      <c r="P88" s="10">
        <v>0</v>
      </c>
      <c r="Q88" s="3">
        <v>62</v>
      </c>
      <c r="R88" s="3">
        <v>87.6</v>
      </c>
      <c r="S88" s="3">
        <f t="shared" si="0"/>
        <v>12.400000000000006</v>
      </c>
      <c r="T88" s="3">
        <v>220886.18843400665</v>
      </c>
      <c r="U88" s="3">
        <v>3</v>
      </c>
      <c r="V88" s="3">
        <v>1</v>
      </c>
      <c r="W88" s="3">
        <v>0</v>
      </c>
      <c r="X88" s="3">
        <v>0</v>
      </c>
      <c r="Y88" s="3">
        <v>0</v>
      </c>
      <c r="Z88" s="3">
        <v>0</v>
      </c>
      <c r="AA88" s="3">
        <f t="shared" si="1"/>
        <v>4</v>
      </c>
      <c r="AB88" s="3">
        <v>0</v>
      </c>
      <c r="AC88" s="3">
        <v>0</v>
      </c>
      <c r="AD88" s="3">
        <v>0</v>
      </c>
      <c r="AE88" s="3">
        <v>0</v>
      </c>
      <c r="AF88" s="3">
        <f t="shared" si="2"/>
        <v>0</v>
      </c>
      <c r="AG88" s="3">
        <v>6</v>
      </c>
      <c r="AH88" s="3">
        <v>0</v>
      </c>
      <c r="AI88" s="3">
        <v>3</v>
      </c>
      <c r="AJ88" s="3">
        <v>0</v>
      </c>
      <c r="AK88" s="3">
        <v>0</v>
      </c>
      <c r="AL88" s="3">
        <f t="shared" si="3"/>
        <v>9</v>
      </c>
      <c r="AM88" s="3">
        <v>428</v>
      </c>
      <c r="AN88" s="3">
        <v>889</v>
      </c>
      <c r="AO88" s="3">
        <v>0</v>
      </c>
      <c r="AP88" s="3">
        <v>0</v>
      </c>
      <c r="AQ88" s="3">
        <f t="shared" si="4"/>
        <v>1330</v>
      </c>
      <c r="AR88" s="16">
        <v>19</v>
      </c>
      <c r="AS88" s="3">
        <v>5</v>
      </c>
      <c r="AT88" s="3">
        <v>7</v>
      </c>
      <c r="AU88" s="3">
        <v>0</v>
      </c>
      <c r="AV88" s="3">
        <v>0</v>
      </c>
      <c r="AW88" s="3">
        <v>0</v>
      </c>
      <c r="AX88" s="3">
        <f t="shared" si="5"/>
        <v>12</v>
      </c>
      <c r="AY88" s="3">
        <f t="shared" si="6"/>
        <v>16</v>
      </c>
      <c r="AZ88" s="7">
        <f t="shared" si="7"/>
        <v>1.6000000000000005</v>
      </c>
      <c r="BA88" s="7">
        <v>0</v>
      </c>
      <c r="BB88" s="7">
        <v>1</v>
      </c>
      <c r="BC88" s="7">
        <v>0.1</v>
      </c>
      <c r="BD88" s="7">
        <v>0.1</v>
      </c>
      <c r="BE88" s="7">
        <v>0.1</v>
      </c>
      <c r="BF88" s="7">
        <v>0.1</v>
      </c>
      <c r="BG88" s="7">
        <v>0.1</v>
      </c>
      <c r="BH88" s="7">
        <v>0.1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</row>
    <row r="89" spans="1:109" ht="14.25" customHeight="1" x14ac:dyDescent="0.3">
      <c r="A89" s="3">
        <v>5006</v>
      </c>
      <c r="B89" s="8" t="s">
        <v>199</v>
      </c>
      <c r="C89" s="3" t="s">
        <v>203</v>
      </c>
      <c r="D89" s="9">
        <v>44447</v>
      </c>
      <c r="E89" s="3">
        <v>342</v>
      </c>
      <c r="F89" s="3" t="s">
        <v>107</v>
      </c>
      <c r="G89" s="8">
        <v>0.77721499999999999</v>
      </c>
      <c r="H89" s="3">
        <v>0</v>
      </c>
      <c r="I89" s="3">
        <v>85</v>
      </c>
      <c r="J89" s="3">
        <v>225</v>
      </c>
      <c r="K89" s="3">
        <v>33.65</v>
      </c>
      <c r="L89" s="8">
        <v>403.99590000000001</v>
      </c>
      <c r="M89" s="8">
        <v>0</v>
      </c>
      <c r="N89" s="10">
        <v>39.5</v>
      </c>
      <c r="O89" s="10">
        <v>2.2999999999999998</v>
      </c>
      <c r="P89" s="10">
        <v>0</v>
      </c>
      <c r="Q89" s="3">
        <v>70</v>
      </c>
      <c r="R89" s="3">
        <v>87.6</v>
      </c>
      <c r="S89" s="3">
        <f t="shared" si="0"/>
        <v>12.400000000000006</v>
      </c>
      <c r="T89" s="3">
        <v>41634.145137257947</v>
      </c>
      <c r="U89" s="3">
        <v>10</v>
      </c>
      <c r="V89" s="3">
        <v>2</v>
      </c>
      <c r="W89" s="3">
        <v>0</v>
      </c>
      <c r="X89" s="3">
        <v>0</v>
      </c>
      <c r="Y89" s="3">
        <v>0</v>
      </c>
      <c r="Z89" s="3">
        <v>0</v>
      </c>
      <c r="AA89" s="3">
        <f t="shared" si="1"/>
        <v>12</v>
      </c>
      <c r="AB89" s="3">
        <v>0</v>
      </c>
      <c r="AC89" s="3">
        <v>0</v>
      </c>
      <c r="AD89" s="3">
        <v>0</v>
      </c>
      <c r="AE89" s="3">
        <v>0</v>
      </c>
      <c r="AF89" s="3">
        <f t="shared" si="2"/>
        <v>0</v>
      </c>
      <c r="AG89" s="3">
        <v>19</v>
      </c>
      <c r="AH89" s="3">
        <v>1</v>
      </c>
      <c r="AI89" s="3">
        <v>1</v>
      </c>
      <c r="AJ89" s="3">
        <v>0</v>
      </c>
      <c r="AK89" s="3">
        <v>0</v>
      </c>
      <c r="AL89" s="3">
        <f t="shared" si="3"/>
        <v>21</v>
      </c>
      <c r="AM89" s="3">
        <v>382</v>
      </c>
      <c r="AN89" s="3">
        <v>390</v>
      </c>
      <c r="AO89" s="3">
        <v>3</v>
      </c>
      <c r="AP89" s="3">
        <v>0</v>
      </c>
      <c r="AQ89" s="3">
        <f t="shared" si="4"/>
        <v>808</v>
      </c>
      <c r="AR89" s="16">
        <v>5</v>
      </c>
      <c r="AS89" s="3">
        <v>3</v>
      </c>
      <c r="AT89" s="3">
        <v>5</v>
      </c>
      <c r="AU89" s="3">
        <v>0</v>
      </c>
      <c r="AV89" s="3">
        <v>0</v>
      </c>
      <c r="AW89" s="3">
        <v>0</v>
      </c>
      <c r="AX89" s="3">
        <f t="shared" si="5"/>
        <v>8</v>
      </c>
      <c r="AY89" s="3">
        <f t="shared" si="6"/>
        <v>20</v>
      </c>
      <c r="AZ89" s="7">
        <f t="shared" si="7"/>
        <v>3.1999999999999997</v>
      </c>
      <c r="BA89" s="7">
        <v>0.1</v>
      </c>
      <c r="BB89" s="7">
        <v>0.1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0.1</v>
      </c>
      <c r="BJ89" s="7">
        <v>0</v>
      </c>
      <c r="BK89" s="7">
        <v>0</v>
      </c>
      <c r="BL89" s="7">
        <v>0.1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1.5</v>
      </c>
      <c r="BU89" s="7">
        <v>0</v>
      </c>
      <c r="BV89" s="7">
        <v>0.3</v>
      </c>
      <c r="BW89" s="7">
        <v>0</v>
      </c>
      <c r="BX89" s="7">
        <v>0</v>
      </c>
      <c r="BY89" s="7">
        <v>0</v>
      </c>
      <c r="BZ89" s="7">
        <v>1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</row>
    <row r="90" spans="1:109" ht="14.25" customHeight="1" x14ac:dyDescent="0.3">
      <c r="A90" s="3">
        <v>5007</v>
      </c>
      <c r="B90" s="8" t="s">
        <v>199</v>
      </c>
      <c r="C90" s="3" t="s">
        <v>204</v>
      </c>
      <c r="D90" s="9">
        <v>44447</v>
      </c>
      <c r="E90" s="3">
        <v>342</v>
      </c>
      <c r="F90" s="3" t="s">
        <v>107</v>
      </c>
      <c r="G90" s="8">
        <v>0.85070500000000004</v>
      </c>
      <c r="H90" s="3">
        <v>0</v>
      </c>
      <c r="I90" s="3">
        <v>85</v>
      </c>
      <c r="J90" s="12">
        <v>230</v>
      </c>
      <c r="K90" s="3">
        <v>11.39</v>
      </c>
      <c r="L90" s="8">
        <v>0</v>
      </c>
      <c r="M90" s="8">
        <v>0</v>
      </c>
      <c r="N90" s="10">
        <v>0</v>
      </c>
      <c r="O90" s="10">
        <v>8.85</v>
      </c>
      <c r="P90" s="10">
        <v>0</v>
      </c>
      <c r="Q90" s="3">
        <v>64</v>
      </c>
      <c r="R90" s="3">
        <v>87.6</v>
      </c>
      <c r="S90" s="3">
        <f t="shared" si="0"/>
        <v>12.400000000000006</v>
      </c>
      <c r="T90" s="3">
        <v>26943.610212118936</v>
      </c>
      <c r="U90" s="3">
        <v>2</v>
      </c>
      <c r="V90" s="3">
        <v>1</v>
      </c>
      <c r="W90" s="3">
        <v>0</v>
      </c>
      <c r="X90" s="3">
        <v>0</v>
      </c>
      <c r="Y90" s="3">
        <v>0</v>
      </c>
      <c r="Z90" s="3">
        <v>0</v>
      </c>
      <c r="AA90" s="3">
        <f t="shared" si="1"/>
        <v>3</v>
      </c>
      <c r="AB90" s="3">
        <v>0</v>
      </c>
      <c r="AC90" s="3">
        <v>1</v>
      </c>
      <c r="AD90" s="3">
        <v>0</v>
      </c>
      <c r="AE90" s="3">
        <v>2</v>
      </c>
      <c r="AF90" s="3">
        <f t="shared" si="2"/>
        <v>3</v>
      </c>
      <c r="AG90" s="3">
        <v>15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"/>
        <v>15</v>
      </c>
      <c r="AM90" s="3">
        <v>219</v>
      </c>
      <c r="AN90" s="3">
        <v>280</v>
      </c>
      <c r="AO90" s="3">
        <v>0</v>
      </c>
      <c r="AP90" s="3">
        <v>45</v>
      </c>
      <c r="AQ90" s="3">
        <f t="shared" si="4"/>
        <v>565</v>
      </c>
      <c r="AR90" s="16">
        <v>8</v>
      </c>
      <c r="AS90" s="3">
        <v>3</v>
      </c>
      <c r="AT90" s="3">
        <v>7</v>
      </c>
      <c r="AU90" s="3">
        <v>0</v>
      </c>
      <c r="AV90" s="3">
        <v>0</v>
      </c>
      <c r="AW90" s="3">
        <v>1</v>
      </c>
      <c r="AX90" s="3">
        <f t="shared" si="5"/>
        <v>11</v>
      </c>
      <c r="AY90" s="3">
        <f t="shared" si="6"/>
        <v>14</v>
      </c>
      <c r="AZ90" s="7">
        <f t="shared" si="7"/>
        <v>4.6000000000000005</v>
      </c>
      <c r="BA90" s="7">
        <v>0</v>
      </c>
      <c r="BB90" s="7">
        <v>0</v>
      </c>
      <c r="BC90" s="7">
        <v>0.3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0.1</v>
      </c>
      <c r="BK90" s="7">
        <v>0.5</v>
      </c>
      <c r="BL90" s="7">
        <v>0.1</v>
      </c>
      <c r="BM90" s="7">
        <v>2</v>
      </c>
      <c r="BN90" s="7">
        <v>0</v>
      </c>
      <c r="BO90" s="7">
        <v>0</v>
      </c>
      <c r="BP90" s="7">
        <v>0</v>
      </c>
      <c r="BQ90" s="7">
        <v>0.2</v>
      </c>
      <c r="BR90" s="7">
        <v>0</v>
      </c>
      <c r="BS90" s="7">
        <v>0</v>
      </c>
      <c r="BT90" s="7">
        <v>0.4</v>
      </c>
      <c r="BU90" s="7">
        <v>0</v>
      </c>
      <c r="BV90" s="7">
        <v>0</v>
      </c>
      <c r="BW90" s="7">
        <v>0</v>
      </c>
      <c r="BX90" s="7">
        <v>0.1</v>
      </c>
      <c r="BY90" s="7">
        <v>0.2</v>
      </c>
      <c r="BZ90" s="7">
        <v>0.2</v>
      </c>
      <c r="CA90" s="7">
        <v>0</v>
      </c>
      <c r="CB90" s="7">
        <v>0</v>
      </c>
      <c r="CC90" s="7">
        <v>0</v>
      </c>
      <c r="CD90" s="7">
        <v>0</v>
      </c>
      <c r="CE90" s="7">
        <v>0.5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</row>
    <row r="91" spans="1:109" ht="14.25" customHeight="1" x14ac:dyDescent="0.3">
      <c r="A91" s="12">
        <v>5008</v>
      </c>
      <c r="B91" s="8" t="s">
        <v>199</v>
      </c>
      <c r="C91" s="3" t="s">
        <v>205</v>
      </c>
      <c r="D91" s="9">
        <v>44488</v>
      </c>
      <c r="E91" s="3">
        <v>365</v>
      </c>
      <c r="F91" s="3" t="s">
        <v>107</v>
      </c>
      <c r="G91" s="8">
        <v>0.94630400000000003</v>
      </c>
      <c r="H91" s="3">
        <v>0</v>
      </c>
      <c r="I91" s="3">
        <v>85</v>
      </c>
      <c r="J91" s="3">
        <v>270</v>
      </c>
      <c r="K91" s="3">
        <v>6.99</v>
      </c>
      <c r="L91" s="8">
        <v>34.742550000000001</v>
      </c>
      <c r="M91" s="8">
        <v>0</v>
      </c>
      <c r="N91" s="10">
        <v>1.75</v>
      </c>
      <c r="O91" s="10">
        <v>2.25</v>
      </c>
      <c r="P91" s="10">
        <v>0</v>
      </c>
      <c r="Q91" s="3">
        <v>74</v>
      </c>
      <c r="R91" s="3">
        <v>87.6</v>
      </c>
      <c r="S91" s="3">
        <f t="shared" si="0"/>
        <v>12.400000000000006</v>
      </c>
      <c r="T91" s="3">
        <v>45560.48407376957</v>
      </c>
      <c r="U91" s="3">
        <v>0</v>
      </c>
      <c r="V91" s="3">
        <v>5</v>
      </c>
      <c r="W91" s="3">
        <v>0</v>
      </c>
      <c r="X91" s="3">
        <v>0</v>
      </c>
      <c r="Y91" s="3">
        <v>0</v>
      </c>
      <c r="Z91" s="3">
        <v>0</v>
      </c>
      <c r="AA91" s="3">
        <f t="shared" si="1"/>
        <v>5</v>
      </c>
      <c r="AB91" s="3">
        <v>0</v>
      </c>
      <c r="AC91" s="3">
        <v>0</v>
      </c>
      <c r="AD91" s="3">
        <v>1</v>
      </c>
      <c r="AE91" s="3">
        <v>1</v>
      </c>
      <c r="AF91" s="3">
        <f t="shared" si="2"/>
        <v>2</v>
      </c>
      <c r="AG91" s="3">
        <v>5</v>
      </c>
      <c r="AH91" s="3">
        <v>0</v>
      </c>
      <c r="AI91" s="3">
        <v>2</v>
      </c>
      <c r="AJ91" s="3">
        <v>0</v>
      </c>
      <c r="AK91" s="3">
        <v>0</v>
      </c>
      <c r="AL91" s="3">
        <f t="shared" si="3"/>
        <v>7</v>
      </c>
      <c r="AM91" s="3">
        <v>94</v>
      </c>
      <c r="AN91" s="3">
        <v>438</v>
      </c>
      <c r="AO91" s="3">
        <v>0</v>
      </c>
      <c r="AP91" s="3">
        <v>0</v>
      </c>
      <c r="AQ91" s="3">
        <f t="shared" si="4"/>
        <v>546</v>
      </c>
      <c r="AR91" s="16">
        <v>12</v>
      </c>
      <c r="AS91" s="3">
        <v>12</v>
      </c>
      <c r="AT91" s="3">
        <v>1</v>
      </c>
      <c r="AU91" s="3">
        <v>1</v>
      </c>
      <c r="AV91" s="3">
        <v>0</v>
      </c>
      <c r="AW91" s="3">
        <v>0</v>
      </c>
      <c r="AX91" s="3">
        <f t="shared" si="5"/>
        <v>14</v>
      </c>
      <c r="AY91" s="3">
        <f t="shared" si="6"/>
        <v>19</v>
      </c>
      <c r="AZ91" s="7">
        <f t="shared" si="7"/>
        <v>1.5000000000000002</v>
      </c>
      <c r="BA91" s="7">
        <v>0</v>
      </c>
      <c r="BB91" s="7">
        <v>0.3</v>
      </c>
      <c r="BC91" s="7">
        <v>0.1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0.1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0.7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0.1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0.1</v>
      </c>
      <c r="CN91" s="7">
        <v>0.1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</row>
    <row r="92" spans="1:109" ht="14.25" customHeight="1" x14ac:dyDescent="0.3">
      <c r="A92" s="12">
        <v>5009</v>
      </c>
      <c r="B92" s="8" t="s">
        <v>199</v>
      </c>
      <c r="C92" s="3" t="s">
        <v>206</v>
      </c>
      <c r="D92" s="9">
        <v>44488</v>
      </c>
      <c r="E92" s="3">
        <v>353</v>
      </c>
      <c r="F92" s="3" t="s">
        <v>107</v>
      </c>
      <c r="G92" s="8">
        <v>0.97086399999999995</v>
      </c>
      <c r="H92" s="3">
        <v>0</v>
      </c>
      <c r="I92" s="3">
        <v>85</v>
      </c>
      <c r="J92" s="3">
        <v>227</v>
      </c>
      <c r="K92" s="3">
        <v>6.29</v>
      </c>
      <c r="L92" s="8">
        <v>221.5652</v>
      </c>
      <c r="M92" s="8">
        <v>317.44069999999999</v>
      </c>
      <c r="N92" s="10">
        <v>40.200000000000003</v>
      </c>
      <c r="O92" s="10">
        <v>3.3</v>
      </c>
      <c r="P92" s="10">
        <v>0</v>
      </c>
      <c r="Q92" s="3">
        <v>84</v>
      </c>
      <c r="R92" s="3">
        <v>87.6</v>
      </c>
      <c r="S92" s="3">
        <f t="shared" si="0"/>
        <v>12.400000000000006</v>
      </c>
      <c r="T92" s="3">
        <v>94960.559856903521</v>
      </c>
      <c r="U92" s="3">
        <v>2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1"/>
        <v>2</v>
      </c>
      <c r="AB92" s="3">
        <v>0</v>
      </c>
      <c r="AC92" s="3">
        <v>0</v>
      </c>
      <c r="AD92" s="3">
        <v>0</v>
      </c>
      <c r="AE92" s="3">
        <v>1</v>
      </c>
      <c r="AF92" s="3">
        <f t="shared" si="2"/>
        <v>1</v>
      </c>
      <c r="AG92" s="3">
        <v>10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"/>
        <v>10</v>
      </c>
      <c r="AM92" s="3">
        <v>177</v>
      </c>
      <c r="AN92" s="3">
        <v>830</v>
      </c>
      <c r="AO92" s="3">
        <v>28</v>
      </c>
      <c r="AP92" s="3">
        <v>0</v>
      </c>
      <c r="AQ92" s="3">
        <f t="shared" si="4"/>
        <v>1048</v>
      </c>
      <c r="AR92" s="16">
        <v>7</v>
      </c>
      <c r="AS92" s="3">
        <v>13</v>
      </c>
      <c r="AT92" s="3">
        <v>2</v>
      </c>
      <c r="AU92" s="3">
        <v>0</v>
      </c>
      <c r="AV92" s="3">
        <v>1</v>
      </c>
      <c r="AW92" s="3">
        <v>0</v>
      </c>
      <c r="AX92" s="3">
        <f t="shared" si="5"/>
        <v>16</v>
      </c>
      <c r="AY92" s="3">
        <f t="shared" si="6"/>
        <v>18</v>
      </c>
      <c r="AZ92" s="7">
        <f t="shared" si="7"/>
        <v>1.2</v>
      </c>
      <c r="BA92" s="7">
        <v>0</v>
      </c>
      <c r="BB92" s="7">
        <v>0.2</v>
      </c>
      <c r="BC92" s="7">
        <v>0.2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0.3</v>
      </c>
      <c r="BM92" s="7">
        <v>0</v>
      </c>
      <c r="BN92" s="7">
        <v>0.1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0.1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0.1</v>
      </c>
      <c r="CF92" s="7">
        <v>0</v>
      </c>
      <c r="CG92" s="7">
        <v>0</v>
      </c>
      <c r="CH92" s="7">
        <v>0</v>
      </c>
      <c r="CI92" s="7">
        <v>0</v>
      </c>
      <c r="CJ92" s="7">
        <v>0.1</v>
      </c>
      <c r="CK92" s="7">
        <v>0</v>
      </c>
      <c r="CL92" s="7">
        <v>0</v>
      </c>
      <c r="CM92" s="7">
        <v>0.1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</row>
    <row r="93" spans="1:109" ht="14.25" customHeight="1" x14ac:dyDescent="0.3">
      <c r="A93" s="3">
        <v>5011</v>
      </c>
      <c r="B93" s="8" t="s">
        <v>199</v>
      </c>
      <c r="C93" s="3" t="s">
        <v>207</v>
      </c>
      <c r="D93" s="9">
        <v>44447</v>
      </c>
      <c r="E93" s="3">
        <v>362</v>
      </c>
      <c r="F93" s="3" t="s">
        <v>107</v>
      </c>
      <c r="G93" s="8">
        <v>1.1146929999999999</v>
      </c>
      <c r="H93" s="3">
        <v>0</v>
      </c>
      <c r="I93" s="3">
        <v>85</v>
      </c>
      <c r="J93" s="3">
        <v>240</v>
      </c>
      <c r="K93" s="3">
        <v>29.81</v>
      </c>
      <c r="L93" s="8">
        <v>46.383850000000002</v>
      </c>
      <c r="M93" s="8">
        <v>862.09320000000002</v>
      </c>
      <c r="N93" s="10">
        <v>34.5</v>
      </c>
      <c r="O93" s="10">
        <v>0.75</v>
      </c>
      <c r="P93" s="10">
        <v>0</v>
      </c>
      <c r="Q93" s="3">
        <v>72</v>
      </c>
      <c r="R93" s="3">
        <v>87.6</v>
      </c>
      <c r="S93" s="3">
        <f t="shared" si="0"/>
        <v>12.400000000000006</v>
      </c>
      <c r="T93" s="3">
        <v>82460.162688269731</v>
      </c>
      <c r="U93" s="3">
        <v>8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f t="shared" si="1"/>
        <v>8</v>
      </c>
      <c r="AB93" s="3">
        <v>1</v>
      </c>
      <c r="AC93" s="3">
        <v>0</v>
      </c>
      <c r="AD93" s="3">
        <v>0</v>
      </c>
      <c r="AE93" s="3">
        <v>0</v>
      </c>
      <c r="AF93" s="3">
        <f t="shared" si="2"/>
        <v>1</v>
      </c>
      <c r="AG93" s="3">
        <v>26</v>
      </c>
      <c r="AH93" s="3">
        <v>0</v>
      </c>
      <c r="AI93" s="3">
        <v>1</v>
      </c>
      <c r="AJ93" s="3">
        <v>0</v>
      </c>
      <c r="AK93" s="3">
        <v>0</v>
      </c>
      <c r="AL93" s="3">
        <f t="shared" si="3"/>
        <v>27</v>
      </c>
      <c r="AM93" s="3">
        <v>637</v>
      </c>
      <c r="AN93" s="3">
        <v>410</v>
      </c>
      <c r="AO93" s="3">
        <v>0</v>
      </c>
      <c r="AP93" s="3">
        <v>52</v>
      </c>
      <c r="AQ93" s="3">
        <f t="shared" si="4"/>
        <v>1135</v>
      </c>
      <c r="AR93" s="16">
        <v>8</v>
      </c>
      <c r="AS93" s="3">
        <v>4</v>
      </c>
      <c r="AT93" s="3">
        <v>7</v>
      </c>
      <c r="AU93" s="3">
        <v>0</v>
      </c>
      <c r="AV93" s="3">
        <v>0</v>
      </c>
      <c r="AW93" s="3">
        <v>1</v>
      </c>
      <c r="AX93" s="3">
        <f t="shared" si="5"/>
        <v>12</v>
      </c>
      <c r="AY93" s="3">
        <f t="shared" si="6"/>
        <v>20</v>
      </c>
      <c r="AZ93" s="7">
        <f t="shared" si="7"/>
        <v>0.3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0.3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</row>
    <row r="94" spans="1:109" ht="14.25" customHeight="1" x14ac:dyDescent="0.3">
      <c r="A94" s="3">
        <v>5012</v>
      </c>
      <c r="B94" s="8" t="s">
        <v>199</v>
      </c>
      <c r="C94" s="3" t="s">
        <v>208</v>
      </c>
      <c r="D94" s="9">
        <v>44399</v>
      </c>
      <c r="E94" s="3" t="s">
        <v>106</v>
      </c>
      <c r="F94" s="3" t="s">
        <v>107</v>
      </c>
      <c r="G94" s="8">
        <v>0.92458399999999996</v>
      </c>
      <c r="H94" s="3">
        <v>0</v>
      </c>
      <c r="I94" s="3">
        <v>85</v>
      </c>
      <c r="J94" s="3">
        <v>260</v>
      </c>
      <c r="K94" s="3">
        <v>32.880000000000003</v>
      </c>
      <c r="L94" s="8">
        <v>0</v>
      </c>
      <c r="M94" s="8">
        <v>0</v>
      </c>
      <c r="N94" s="10">
        <v>0.2</v>
      </c>
      <c r="O94" s="10">
        <v>6.6</v>
      </c>
      <c r="P94" s="10">
        <v>0</v>
      </c>
      <c r="Q94" s="3">
        <v>94</v>
      </c>
      <c r="R94" s="3">
        <v>87.6</v>
      </c>
      <c r="S94" s="3">
        <f t="shared" si="0"/>
        <v>12.400000000000006</v>
      </c>
      <c r="T94" s="3">
        <v>54209.90911365136</v>
      </c>
      <c r="U94" s="3">
        <v>24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1"/>
        <v>24</v>
      </c>
      <c r="AB94" s="3">
        <v>0</v>
      </c>
      <c r="AC94" s="3">
        <v>0</v>
      </c>
      <c r="AD94" s="3">
        <v>0</v>
      </c>
      <c r="AE94" s="3">
        <v>5</v>
      </c>
      <c r="AF94" s="3">
        <f t="shared" si="2"/>
        <v>5</v>
      </c>
      <c r="AG94" s="3">
        <v>5</v>
      </c>
      <c r="AH94" s="3">
        <v>0</v>
      </c>
      <c r="AI94" s="3">
        <v>0</v>
      </c>
      <c r="AJ94" s="3">
        <v>0</v>
      </c>
      <c r="AK94" s="3">
        <v>0</v>
      </c>
      <c r="AL94" s="3">
        <f t="shared" si="3"/>
        <v>5</v>
      </c>
      <c r="AM94" s="3">
        <v>406</v>
      </c>
      <c r="AN94" s="3">
        <v>0</v>
      </c>
      <c r="AO94" s="3">
        <v>0</v>
      </c>
      <c r="AP94" s="3">
        <v>0</v>
      </c>
      <c r="AQ94" s="3">
        <f t="shared" si="4"/>
        <v>440</v>
      </c>
      <c r="AR94" s="16">
        <v>11</v>
      </c>
      <c r="AS94" s="3">
        <v>0</v>
      </c>
      <c r="AT94" s="3">
        <v>8</v>
      </c>
      <c r="AU94" s="3">
        <v>3</v>
      </c>
      <c r="AV94" s="3">
        <v>0</v>
      </c>
      <c r="AW94" s="3">
        <v>0</v>
      </c>
      <c r="AX94" s="3">
        <f t="shared" si="5"/>
        <v>11</v>
      </c>
      <c r="AY94" s="3">
        <f t="shared" si="6"/>
        <v>35</v>
      </c>
      <c r="AZ94" s="7">
        <f t="shared" si="7"/>
        <v>5.5000000000000009</v>
      </c>
      <c r="BA94" s="7">
        <v>0</v>
      </c>
      <c r="BB94" s="7">
        <v>1.5</v>
      </c>
      <c r="BC94" s="7">
        <v>0</v>
      </c>
      <c r="BD94" s="7">
        <v>0.7</v>
      </c>
      <c r="BE94" s="7">
        <v>0</v>
      </c>
      <c r="BF94" s="7">
        <v>0</v>
      </c>
      <c r="BG94" s="7">
        <v>0</v>
      </c>
      <c r="BH94" s="7">
        <v>0.1</v>
      </c>
      <c r="BI94" s="7">
        <v>0.2</v>
      </c>
      <c r="BJ94" s="7">
        <v>0</v>
      </c>
      <c r="BK94" s="7">
        <v>0</v>
      </c>
      <c r="BL94" s="7">
        <v>0.2</v>
      </c>
      <c r="BM94" s="7">
        <v>0</v>
      </c>
      <c r="BN94" s="7">
        <v>0</v>
      </c>
      <c r="BO94" s="7">
        <v>0</v>
      </c>
      <c r="BP94" s="7">
        <v>0</v>
      </c>
      <c r="BQ94" s="7">
        <v>0.2</v>
      </c>
      <c r="BR94" s="7">
        <v>0</v>
      </c>
      <c r="BS94" s="7">
        <v>0</v>
      </c>
      <c r="BT94" s="7">
        <v>0</v>
      </c>
      <c r="BU94" s="7">
        <v>0.1</v>
      </c>
      <c r="BV94" s="7">
        <v>2.5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</row>
    <row r="95" spans="1:109" ht="14.25" customHeight="1" x14ac:dyDescent="0.3">
      <c r="A95" s="3">
        <v>5014</v>
      </c>
      <c r="B95" s="8" t="s">
        <v>199</v>
      </c>
      <c r="C95" s="3" t="s">
        <v>209</v>
      </c>
      <c r="D95" s="9">
        <v>44413</v>
      </c>
      <c r="E95" s="3" t="s">
        <v>106</v>
      </c>
      <c r="F95" s="3" t="s">
        <v>107</v>
      </c>
      <c r="G95" s="8">
        <v>0.64246800000000004</v>
      </c>
      <c r="H95" s="3">
        <v>0</v>
      </c>
      <c r="I95" s="3">
        <v>85</v>
      </c>
      <c r="J95" s="3">
        <v>225</v>
      </c>
      <c r="K95" s="3">
        <v>60.8</v>
      </c>
      <c r="L95" s="8">
        <v>0</v>
      </c>
      <c r="M95" s="8">
        <v>0</v>
      </c>
      <c r="N95" s="10">
        <v>0.6</v>
      </c>
      <c r="O95" s="10">
        <v>0.6</v>
      </c>
      <c r="P95" s="10">
        <v>0</v>
      </c>
      <c r="Q95" s="3">
        <v>75</v>
      </c>
      <c r="R95" s="3">
        <v>87.6</v>
      </c>
      <c r="S95" s="3">
        <f t="shared" si="0"/>
        <v>12.400000000000006</v>
      </c>
      <c r="T95" s="3">
        <v>83479.758730010653</v>
      </c>
      <c r="U95" s="3">
        <v>3</v>
      </c>
      <c r="V95" s="3">
        <v>3</v>
      </c>
      <c r="W95" s="3">
        <v>0</v>
      </c>
      <c r="X95" s="3">
        <v>0</v>
      </c>
      <c r="Y95" s="3">
        <v>0</v>
      </c>
      <c r="Z95" s="3">
        <v>0</v>
      </c>
      <c r="AA95" s="3">
        <f t="shared" si="1"/>
        <v>6</v>
      </c>
      <c r="AB95" s="3">
        <v>0</v>
      </c>
      <c r="AC95" s="3">
        <v>0</v>
      </c>
      <c r="AD95" s="3">
        <v>0</v>
      </c>
      <c r="AE95" s="3">
        <v>0</v>
      </c>
      <c r="AF95" s="3">
        <f t="shared" si="2"/>
        <v>0</v>
      </c>
      <c r="AG95" s="3">
        <v>9</v>
      </c>
      <c r="AH95" s="3">
        <v>0</v>
      </c>
      <c r="AI95" s="3">
        <v>5</v>
      </c>
      <c r="AJ95" s="3">
        <v>0</v>
      </c>
      <c r="AK95" s="3">
        <v>0</v>
      </c>
      <c r="AL95" s="3">
        <f t="shared" si="3"/>
        <v>14</v>
      </c>
      <c r="AM95" s="3">
        <v>529</v>
      </c>
      <c r="AN95" s="3">
        <v>626</v>
      </c>
      <c r="AO95" s="3">
        <v>0</v>
      </c>
      <c r="AP95" s="3">
        <v>0</v>
      </c>
      <c r="AQ95" s="3">
        <f t="shared" si="4"/>
        <v>1175</v>
      </c>
      <c r="AR95" s="16">
        <v>12</v>
      </c>
      <c r="AS95" s="3">
        <v>6</v>
      </c>
      <c r="AT95" s="3">
        <v>10</v>
      </c>
      <c r="AU95" s="3">
        <v>0</v>
      </c>
      <c r="AV95" s="3">
        <v>0</v>
      </c>
      <c r="AW95" s="3">
        <v>0</v>
      </c>
      <c r="AX95" s="3">
        <f t="shared" si="5"/>
        <v>16</v>
      </c>
      <c r="AY95" s="3">
        <f t="shared" si="6"/>
        <v>22</v>
      </c>
      <c r="AZ95" s="7">
        <f t="shared" si="7"/>
        <v>0.7</v>
      </c>
      <c r="BA95" s="7">
        <v>0</v>
      </c>
      <c r="BB95" s="7">
        <v>0.5</v>
      </c>
      <c r="BC95" s="7">
        <v>0.1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0.1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</row>
    <row r="96" spans="1:109" ht="14.25" customHeight="1" x14ac:dyDescent="0.3">
      <c r="A96" s="3">
        <v>5015</v>
      </c>
      <c r="B96" s="8" t="s">
        <v>199</v>
      </c>
      <c r="C96" s="3" t="s">
        <v>210</v>
      </c>
      <c r="D96" s="9">
        <v>44413</v>
      </c>
      <c r="E96" s="3" t="s">
        <v>106</v>
      </c>
      <c r="F96" s="3" t="s">
        <v>107</v>
      </c>
      <c r="G96" s="8">
        <v>1.037677</v>
      </c>
      <c r="H96" s="3">
        <v>0</v>
      </c>
      <c r="I96" s="3">
        <v>85</v>
      </c>
      <c r="J96" s="3">
        <v>308</v>
      </c>
      <c r="K96" s="3">
        <v>27.17</v>
      </c>
      <c r="L96" s="8">
        <v>0</v>
      </c>
      <c r="M96" s="8">
        <v>595.91309999999999</v>
      </c>
      <c r="N96" s="10">
        <v>0.1</v>
      </c>
      <c r="O96" s="10">
        <v>2.4500000000000002</v>
      </c>
      <c r="P96" s="10">
        <v>0</v>
      </c>
      <c r="Q96" s="3">
        <v>69</v>
      </c>
      <c r="R96" s="3">
        <v>87.6</v>
      </c>
      <c r="S96" s="3">
        <f t="shared" si="0"/>
        <v>12.400000000000006</v>
      </c>
      <c r="T96" s="3">
        <v>172317.48802275542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1"/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2"/>
        <v>0</v>
      </c>
      <c r="AG96" s="3">
        <v>8</v>
      </c>
      <c r="AH96" s="3">
        <v>0</v>
      </c>
      <c r="AI96" s="3">
        <v>4</v>
      </c>
      <c r="AJ96" s="3">
        <v>0</v>
      </c>
      <c r="AK96" s="3">
        <v>0</v>
      </c>
      <c r="AL96" s="3">
        <f t="shared" si="3"/>
        <v>12</v>
      </c>
      <c r="AM96" s="3">
        <v>93</v>
      </c>
      <c r="AN96" s="3">
        <v>337</v>
      </c>
      <c r="AO96" s="3">
        <v>0</v>
      </c>
      <c r="AP96" s="3">
        <v>0</v>
      </c>
      <c r="AQ96" s="3">
        <f t="shared" si="4"/>
        <v>442</v>
      </c>
      <c r="AR96" s="16">
        <v>1</v>
      </c>
      <c r="AS96" s="3">
        <v>6</v>
      </c>
      <c r="AT96" s="3">
        <v>1</v>
      </c>
      <c r="AU96" s="3">
        <v>0</v>
      </c>
      <c r="AV96" s="3">
        <v>0</v>
      </c>
      <c r="AW96" s="3">
        <v>0</v>
      </c>
      <c r="AX96" s="3">
        <f t="shared" si="5"/>
        <v>7</v>
      </c>
      <c r="AY96" s="3">
        <f t="shared" si="6"/>
        <v>7</v>
      </c>
      <c r="AZ96" s="7">
        <f t="shared" si="7"/>
        <v>1.0999999999999999</v>
      </c>
      <c r="BA96" s="7">
        <v>0</v>
      </c>
      <c r="BB96" s="7">
        <v>0.3</v>
      </c>
      <c r="BC96" s="7">
        <v>0.2</v>
      </c>
      <c r="BD96" s="7">
        <v>0.1</v>
      </c>
      <c r="BE96" s="7">
        <v>0</v>
      </c>
      <c r="BF96" s="7">
        <v>0</v>
      </c>
      <c r="BG96" s="7">
        <v>0.1</v>
      </c>
      <c r="BH96" s="7">
        <v>0</v>
      </c>
      <c r="BI96" s="7">
        <v>0.1</v>
      </c>
      <c r="BJ96" s="7">
        <v>0</v>
      </c>
      <c r="BK96" s="7">
        <v>0</v>
      </c>
      <c r="BL96" s="7">
        <v>0</v>
      </c>
      <c r="BM96" s="7">
        <v>0</v>
      </c>
      <c r="BN96" s="7">
        <v>0.1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0.1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0.1</v>
      </c>
      <c r="DC96" s="7">
        <v>0</v>
      </c>
      <c r="DD96" s="7">
        <v>0</v>
      </c>
      <c r="DE96" s="7">
        <v>0</v>
      </c>
    </row>
    <row r="97" spans="1:109" ht="14.25" customHeight="1" x14ac:dyDescent="0.3">
      <c r="A97" s="12">
        <v>5016</v>
      </c>
      <c r="B97" s="8" t="s">
        <v>199</v>
      </c>
      <c r="C97" s="3" t="s">
        <v>211</v>
      </c>
      <c r="D97" s="9">
        <v>44488</v>
      </c>
      <c r="E97" s="3">
        <v>333</v>
      </c>
      <c r="F97" s="3" t="s">
        <v>107</v>
      </c>
      <c r="G97" s="8">
        <v>0.76580700000000002</v>
      </c>
      <c r="H97" s="3">
        <v>0</v>
      </c>
      <c r="I97" s="3">
        <v>85</v>
      </c>
      <c r="J97" s="3">
        <v>275</v>
      </c>
      <c r="K97" s="3">
        <v>29.05</v>
      </c>
      <c r="L97" s="8">
        <v>131.63640000000001</v>
      </c>
      <c r="M97" s="8">
        <v>0</v>
      </c>
      <c r="N97" s="10">
        <v>2.5</v>
      </c>
      <c r="O97" s="10">
        <v>2.5</v>
      </c>
      <c r="P97" s="10">
        <v>0</v>
      </c>
      <c r="Q97" s="3">
        <v>70</v>
      </c>
      <c r="R97" s="3">
        <v>87.6</v>
      </c>
      <c r="S97" s="3">
        <f t="shared" si="0"/>
        <v>12.400000000000006</v>
      </c>
      <c r="T97" s="3">
        <v>72802.765499465298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1"/>
        <v>0</v>
      </c>
      <c r="AB97" s="3">
        <v>0</v>
      </c>
      <c r="AC97" s="3">
        <v>0</v>
      </c>
      <c r="AD97" s="3">
        <v>0</v>
      </c>
      <c r="AE97" s="3">
        <v>0</v>
      </c>
      <c r="AF97" s="3">
        <f t="shared" si="2"/>
        <v>0</v>
      </c>
      <c r="AG97" s="3">
        <v>15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"/>
        <v>15</v>
      </c>
      <c r="AM97" s="3">
        <v>239</v>
      </c>
      <c r="AN97" s="3">
        <v>138</v>
      </c>
      <c r="AO97" s="3">
        <v>0</v>
      </c>
      <c r="AP97" s="3">
        <v>0</v>
      </c>
      <c r="AQ97" s="3">
        <f t="shared" si="4"/>
        <v>392</v>
      </c>
      <c r="AR97" s="16">
        <v>7</v>
      </c>
      <c r="AS97" s="3">
        <v>4</v>
      </c>
      <c r="AT97" s="3">
        <v>4</v>
      </c>
      <c r="AU97" s="3">
        <v>2</v>
      </c>
      <c r="AV97" s="3">
        <v>0</v>
      </c>
      <c r="AW97" s="3">
        <v>0</v>
      </c>
      <c r="AX97" s="3">
        <f t="shared" si="5"/>
        <v>10</v>
      </c>
      <c r="AY97" s="3">
        <f t="shared" si="6"/>
        <v>10</v>
      </c>
      <c r="AZ97" s="7">
        <f t="shared" si="7"/>
        <v>3.0000000000000004</v>
      </c>
      <c r="BA97" s="7">
        <v>0</v>
      </c>
      <c r="BB97" s="7">
        <v>1.5</v>
      </c>
      <c r="BC97" s="7">
        <v>0.7</v>
      </c>
      <c r="BD97" s="7">
        <v>0.3</v>
      </c>
      <c r="BE97" s="7">
        <v>0</v>
      </c>
      <c r="BF97" s="7">
        <v>0</v>
      </c>
      <c r="BG97" s="7">
        <v>0</v>
      </c>
      <c r="BH97" s="7">
        <v>0.1</v>
      </c>
      <c r="BI97" s="7">
        <v>0.1</v>
      </c>
      <c r="BJ97" s="7">
        <v>0</v>
      </c>
      <c r="BK97" s="7">
        <v>0</v>
      </c>
      <c r="BL97" s="7">
        <v>0</v>
      </c>
      <c r="BM97" s="7">
        <v>0</v>
      </c>
      <c r="BN97" s="7">
        <v>0.1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0.1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0.1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</row>
    <row r="98" spans="1:109" ht="14.25" customHeight="1" x14ac:dyDescent="0.3">
      <c r="A98" s="3">
        <v>5017</v>
      </c>
      <c r="B98" s="8" t="s">
        <v>199</v>
      </c>
      <c r="C98" s="3" t="s">
        <v>212</v>
      </c>
      <c r="D98" s="9">
        <v>44399</v>
      </c>
      <c r="E98" s="3" t="s">
        <v>106</v>
      </c>
      <c r="F98" s="3" t="s">
        <v>107</v>
      </c>
      <c r="G98" s="8">
        <v>1.032327</v>
      </c>
      <c r="H98" s="3">
        <v>0</v>
      </c>
      <c r="I98" s="3">
        <v>85</v>
      </c>
      <c r="J98" s="3">
        <v>220</v>
      </c>
      <c r="K98" s="3">
        <v>27.17</v>
      </c>
      <c r="L98" s="8">
        <v>13.709</v>
      </c>
      <c r="M98" s="8">
        <v>0</v>
      </c>
      <c r="N98" s="10">
        <v>1.3</v>
      </c>
      <c r="O98" s="10">
        <v>4.75</v>
      </c>
      <c r="P98" s="10">
        <v>0</v>
      </c>
      <c r="Q98" s="3">
        <v>85</v>
      </c>
      <c r="R98" s="3">
        <v>87.6</v>
      </c>
      <c r="S98" s="3">
        <f t="shared" si="0"/>
        <v>12.400000000000006</v>
      </c>
      <c r="T98" s="3">
        <v>50171.250385792257</v>
      </c>
      <c r="U98" s="3">
        <v>12</v>
      </c>
      <c r="V98" s="3">
        <v>7</v>
      </c>
      <c r="W98" s="3">
        <v>0</v>
      </c>
      <c r="X98" s="3">
        <v>0</v>
      </c>
      <c r="Y98" s="3">
        <v>0</v>
      </c>
      <c r="Z98" s="3">
        <v>0</v>
      </c>
      <c r="AA98" s="3">
        <f t="shared" si="1"/>
        <v>19</v>
      </c>
      <c r="AB98" s="3">
        <v>0</v>
      </c>
      <c r="AC98" s="3">
        <v>1</v>
      </c>
      <c r="AD98" s="3">
        <v>3</v>
      </c>
      <c r="AE98" s="3">
        <v>0</v>
      </c>
      <c r="AF98" s="3">
        <f t="shared" si="2"/>
        <v>4</v>
      </c>
      <c r="AG98" s="3">
        <v>5</v>
      </c>
      <c r="AH98" s="3">
        <v>0</v>
      </c>
      <c r="AI98" s="3">
        <v>3</v>
      </c>
      <c r="AJ98" s="3">
        <v>0</v>
      </c>
      <c r="AK98" s="3">
        <v>0</v>
      </c>
      <c r="AL98" s="3">
        <f t="shared" si="3"/>
        <v>8</v>
      </c>
      <c r="AM98" s="3">
        <v>615</v>
      </c>
      <c r="AN98" s="3">
        <v>357</v>
      </c>
      <c r="AO98" s="3">
        <v>34</v>
      </c>
      <c r="AP98" s="3">
        <v>0</v>
      </c>
      <c r="AQ98" s="3">
        <f t="shared" si="4"/>
        <v>1037</v>
      </c>
      <c r="AR98" s="16">
        <v>3</v>
      </c>
      <c r="AS98" s="3">
        <v>2</v>
      </c>
      <c r="AT98" s="3">
        <v>3</v>
      </c>
      <c r="AU98" s="3">
        <v>0</v>
      </c>
      <c r="AV98" s="3">
        <v>0</v>
      </c>
      <c r="AW98" s="3">
        <v>0</v>
      </c>
      <c r="AX98" s="3">
        <f t="shared" si="5"/>
        <v>5</v>
      </c>
      <c r="AY98" s="3">
        <f t="shared" si="6"/>
        <v>24</v>
      </c>
      <c r="AZ98" s="7">
        <f t="shared" si="7"/>
        <v>2.0000000000000004</v>
      </c>
      <c r="BA98" s="7">
        <v>0</v>
      </c>
      <c r="BB98" s="7">
        <v>1.5</v>
      </c>
      <c r="BC98" s="7">
        <v>0.1</v>
      </c>
      <c r="BD98" s="7">
        <v>0</v>
      </c>
      <c r="BE98" s="7">
        <v>0.1</v>
      </c>
      <c r="BF98" s="7">
        <v>0.1</v>
      </c>
      <c r="BG98" s="7">
        <v>0</v>
      </c>
      <c r="BH98" s="7">
        <v>0</v>
      </c>
      <c r="BI98" s="7">
        <v>0.1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0.1</v>
      </c>
      <c r="BR98" s="7">
        <v>0</v>
      </c>
      <c r="BS98" s="5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</row>
    <row r="99" spans="1:109" ht="14.25" customHeight="1" x14ac:dyDescent="0.3">
      <c r="A99" s="3">
        <v>5018</v>
      </c>
      <c r="B99" s="8" t="s">
        <v>199</v>
      </c>
      <c r="C99" s="3" t="s">
        <v>213</v>
      </c>
      <c r="D99" s="9">
        <v>44413</v>
      </c>
      <c r="E99" s="3" t="s">
        <v>106</v>
      </c>
      <c r="F99" s="3" t="s">
        <v>107</v>
      </c>
      <c r="G99" s="8">
        <v>1.1836100000000001</v>
      </c>
      <c r="H99" s="3">
        <v>0</v>
      </c>
      <c r="I99" s="3">
        <v>85</v>
      </c>
      <c r="J99" s="3">
        <v>340</v>
      </c>
      <c r="K99" s="3">
        <v>72.92</v>
      </c>
      <c r="L99" s="8">
        <v>0</v>
      </c>
      <c r="M99" s="8">
        <v>0</v>
      </c>
      <c r="N99" s="10">
        <v>0.55000000000000004</v>
      </c>
      <c r="O99" s="10">
        <v>1.35</v>
      </c>
      <c r="P99" s="10">
        <v>0</v>
      </c>
      <c r="Q99" s="3">
        <v>73</v>
      </c>
      <c r="R99" s="3">
        <v>87.6</v>
      </c>
      <c r="S99" s="3">
        <f t="shared" si="0"/>
        <v>12.400000000000006</v>
      </c>
      <c r="T99" s="3">
        <v>35357.337263165151</v>
      </c>
      <c r="U99" s="3">
        <v>8</v>
      </c>
      <c r="V99" s="3">
        <v>2</v>
      </c>
      <c r="W99" s="3">
        <v>0</v>
      </c>
      <c r="X99" s="3">
        <v>0</v>
      </c>
      <c r="Y99" s="3">
        <v>0</v>
      </c>
      <c r="Z99" s="3">
        <v>0</v>
      </c>
      <c r="AA99" s="3">
        <f t="shared" si="1"/>
        <v>10</v>
      </c>
      <c r="AB99" s="3">
        <v>0</v>
      </c>
      <c r="AC99" s="3">
        <v>0</v>
      </c>
      <c r="AD99" s="3">
        <v>0</v>
      </c>
      <c r="AE99" s="3">
        <v>3</v>
      </c>
      <c r="AF99" s="3">
        <f t="shared" si="2"/>
        <v>3</v>
      </c>
      <c r="AG99" s="3">
        <v>24</v>
      </c>
      <c r="AH99" s="3">
        <v>0</v>
      </c>
      <c r="AI99" s="3">
        <v>1</v>
      </c>
      <c r="AJ99" s="3">
        <v>0</v>
      </c>
      <c r="AK99" s="3">
        <v>0</v>
      </c>
      <c r="AL99" s="3">
        <f t="shared" si="3"/>
        <v>25</v>
      </c>
      <c r="AM99" s="3">
        <v>762</v>
      </c>
      <c r="AN99" s="3">
        <v>277</v>
      </c>
      <c r="AO99" s="3">
        <v>0</v>
      </c>
      <c r="AP99" s="3">
        <v>0</v>
      </c>
      <c r="AQ99" s="3">
        <f t="shared" si="4"/>
        <v>1077</v>
      </c>
      <c r="AR99" s="16">
        <v>13</v>
      </c>
      <c r="AS99" s="3">
        <v>8</v>
      </c>
      <c r="AT99" s="3">
        <v>10</v>
      </c>
      <c r="AU99" s="3">
        <v>1</v>
      </c>
      <c r="AV99" s="3">
        <v>0</v>
      </c>
      <c r="AW99" s="3">
        <v>0</v>
      </c>
      <c r="AX99" s="3">
        <f t="shared" si="5"/>
        <v>19</v>
      </c>
      <c r="AY99" s="3">
        <f t="shared" si="6"/>
        <v>29</v>
      </c>
      <c r="AZ99" s="7">
        <f t="shared" si="7"/>
        <v>0.99999999999999989</v>
      </c>
      <c r="BA99" s="7">
        <v>0</v>
      </c>
      <c r="BB99" s="7">
        <v>0.5</v>
      </c>
      <c r="BC99" s="7">
        <v>0.1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0.1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0.2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0.1</v>
      </c>
      <c r="DB99" s="7">
        <v>0</v>
      </c>
      <c r="DC99" s="7">
        <v>0</v>
      </c>
      <c r="DD99" s="7">
        <v>0</v>
      </c>
      <c r="DE99" s="7">
        <v>0</v>
      </c>
    </row>
    <row r="100" spans="1:109" ht="14.25" customHeight="1" x14ac:dyDescent="0.3">
      <c r="A100" s="3">
        <v>5019</v>
      </c>
      <c r="B100" s="8" t="s">
        <v>199</v>
      </c>
      <c r="C100" s="3" t="s">
        <v>214</v>
      </c>
      <c r="D100" s="9">
        <v>44454</v>
      </c>
      <c r="E100" s="3" t="s">
        <v>106</v>
      </c>
      <c r="F100" s="3" t="s">
        <v>107</v>
      </c>
      <c r="G100" s="8">
        <v>1.058333</v>
      </c>
      <c r="H100" s="3">
        <v>0</v>
      </c>
      <c r="I100" s="3">
        <v>85</v>
      </c>
      <c r="J100" s="3">
        <v>308</v>
      </c>
      <c r="K100" s="3">
        <v>39.19</v>
      </c>
      <c r="L100" s="8">
        <v>0</v>
      </c>
      <c r="M100" s="8">
        <v>0</v>
      </c>
      <c r="N100" s="10">
        <v>0</v>
      </c>
      <c r="O100" s="10">
        <v>2.5499999999999998</v>
      </c>
      <c r="P100" s="10">
        <v>0</v>
      </c>
      <c r="Q100" s="3">
        <v>76</v>
      </c>
      <c r="R100" s="3">
        <v>87.6</v>
      </c>
      <c r="S100" s="3">
        <f t="shared" si="0"/>
        <v>12.400000000000006</v>
      </c>
      <c r="T100" s="3">
        <v>2524.7487900390715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1"/>
        <v>0</v>
      </c>
      <c r="AB100" s="3">
        <v>0</v>
      </c>
      <c r="AC100" s="3">
        <v>0</v>
      </c>
      <c r="AD100" s="3">
        <v>2</v>
      </c>
      <c r="AE100" s="3">
        <v>4</v>
      </c>
      <c r="AF100" s="3">
        <f t="shared" si="2"/>
        <v>6</v>
      </c>
      <c r="AG100" s="3">
        <v>13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"/>
        <v>13</v>
      </c>
      <c r="AM100" s="3">
        <v>466</v>
      </c>
      <c r="AN100" s="3">
        <v>0</v>
      </c>
      <c r="AO100" s="3">
        <v>0</v>
      </c>
      <c r="AP100" s="3">
        <v>0</v>
      </c>
      <c r="AQ100" s="3">
        <f t="shared" si="4"/>
        <v>485</v>
      </c>
      <c r="AR100" s="16">
        <v>13</v>
      </c>
      <c r="AS100" s="3">
        <v>0</v>
      </c>
      <c r="AT100" s="3">
        <v>13</v>
      </c>
      <c r="AU100" s="3">
        <v>0</v>
      </c>
      <c r="AV100" s="3">
        <v>0</v>
      </c>
      <c r="AW100" s="3">
        <v>0</v>
      </c>
      <c r="AX100" s="3">
        <f t="shared" si="5"/>
        <v>13</v>
      </c>
      <c r="AY100" s="3">
        <f t="shared" si="6"/>
        <v>13</v>
      </c>
      <c r="AZ100" s="7">
        <f t="shared" si="7"/>
        <v>4.1999999999999993</v>
      </c>
      <c r="BA100" s="7">
        <v>0</v>
      </c>
      <c r="BB100" s="7">
        <v>2.5</v>
      </c>
      <c r="BC100" s="7">
        <v>0.4</v>
      </c>
      <c r="BD100" s="7">
        <v>0.3</v>
      </c>
      <c r="BE100" s="7">
        <v>0.1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0.1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0.7</v>
      </c>
      <c r="BW100" s="7">
        <v>0</v>
      </c>
      <c r="BX100" s="7">
        <v>0.1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</row>
    <row r="101" spans="1:109" ht="14.25" customHeight="1" thickBot="1" x14ac:dyDescent="0.35">
      <c r="A101" s="3">
        <v>5020</v>
      </c>
      <c r="B101" s="8" t="s">
        <v>199</v>
      </c>
      <c r="C101" s="3" t="s">
        <v>215</v>
      </c>
      <c r="D101" s="9">
        <v>44454</v>
      </c>
      <c r="E101" s="3">
        <v>337</v>
      </c>
      <c r="F101" s="3" t="s">
        <v>107</v>
      </c>
      <c r="G101" s="8">
        <v>0.61022299999999996</v>
      </c>
      <c r="H101" s="3">
        <v>0</v>
      </c>
      <c r="I101" s="3">
        <v>85</v>
      </c>
      <c r="J101" s="3">
        <v>293</v>
      </c>
      <c r="K101" s="3">
        <v>47.48</v>
      </c>
      <c r="L101" s="8">
        <v>23.266300000000001</v>
      </c>
      <c r="M101" s="8">
        <v>268.34429999999998</v>
      </c>
      <c r="N101" s="10">
        <v>3</v>
      </c>
      <c r="O101" s="10">
        <v>0.85</v>
      </c>
      <c r="P101" s="10">
        <v>0</v>
      </c>
      <c r="Q101" s="3">
        <v>72</v>
      </c>
      <c r="R101" s="3">
        <v>87.6</v>
      </c>
      <c r="S101" s="3">
        <f t="shared" si="0"/>
        <v>12.400000000000006</v>
      </c>
      <c r="T101" s="3">
        <v>46211.767646785265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1"/>
        <v>3</v>
      </c>
      <c r="AB101" s="3">
        <v>0</v>
      </c>
      <c r="AC101" s="3">
        <v>0</v>
      </c>
      <c r="AD101" s="3">
        <v>0</v>
      </c>
      <c r="AE101" s="3">
        <v>0</v>
      </c>
      <c r="AF101" s="3">
        <f t="shared" si="2"/>
        <v>0</v>
      </c>
      <c r="AG101" s="3">
        <v>17</v>
      </c>
      <c r="AH101" s="3">
        <v>0</v>
      </c>
      <c r="AI101" s="3">
        <v>1</v>
      </c>
      <c r="AJ101" s="3">
        <v>0</v>
      </c>
      <c r="AK101" s="3">
        <v>0</v>
      </c>
      <c r="AL101" s="3">
        <f t="shared" si="3"/>
        <v>18</v>
      </c>
      <c r="AM101" s="3">
        <v>200</v>
      </c>
      <c r="AN101" s="3">
        <v>268</v>
      </c>
      <c r="AO101" s="3">
        <v>0</v>
      </c>
      <c r="AP101" s="3">
        <v>0</v>
      </c>
      <c r="AQ101" s="3">
        <f t="shared" si="4"/>
        <v>489</v>
      </c>
      <c r="AR101" s="17">
        <v>6</v>
      </c>
      <c r="AS101" s="3">
        <v>5</v>
      </c>
      <c r="AT101" s="3">
        <v>2</v>
      </c>
      <c r="AU101" s="3">
        <v>1</v>
      </c>
      <c r="AV101" s="3">
        <v>0</v>
      </c>
      <c r="AW101" s="3">
        <v>0</v>
      </c>
      <c r="AX101" s="3">
        <f t="shared" si="5"/>
        <v>8</v>
      </c>
      <c r="AY101" s="3">
        <f t="shared" si="6"/>
        <v>11</v>
      </c>
      <c r="AZ101" s="7">
        <f t="shared" si="7"/>
        <v>31.500000000000007</v>
      </c>
      <c r="BA101" s="7">
        <v>0</v>
      </c>
      <c r="BB101" s="7">
        <v>30</v>
      </c>
      <c r="BC101" s="7">
        <v>0</v>
      </c>
      <c r="BD101" s="7">
        <v>0.1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1</v>
      </c>
      <c r="BW101" s="7">
        <v>0</v>
      </c>
      <c r="BX101" s="7">
        <v>0.1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0.1</v>
      </c>
      <c r="CI101" s="7">
        <v>0.1</v>
      </c>
      <c r="CJ101" s="7">
        <v>0.1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</row>
    <row r="102" spans="1:109" ht="14.25" customHeight="1" thickTop="1" x14ac:dyDescent="0.3">
      <c r="F102" s="3"/>
      <c r="L102" s="8"/>
      <c r="M102" s="8"/>
    </row>
    <row r="103" spans="1:109" ht="14.25" customHeight="1" x14ac:dyDescent="0.3">
      <c r="F103" s="3"/>
      <c r="L103" s="8"/>
      <c r="M103" s="8"/>
    </row>
    <row r="104" spans="1:109" ht="14.25" customHeight="1" x14ac:dyDescent="0.3">
      <c r="F104" s="3"/>
    </row>
    <row r="105" spans="1:109" ht="14.25" customHeight="1" x14ac:dyDescent="0.3">
      <c r="F105" s="3"/>
    </row>
    <row r="106" spans="1:109" ht="14.25" customHeight="1" x14ac:dyDescent="0.3">
      <c r="F106" s="3"/>
    </row>
    <row r="107" spans="1:109" ht="14.25" customHeight="1" x14ac:dyDescent="0.3">
      <c r="F107" s="3"/>
    </row>
    <row r="108" spans="1:109" ht="14.25" customHeight="1" x14ac:dyDescent="0.3">
      <c r="F108" s="3"/>
    </row>
    <row r="109" spans="1:109" ht="14.25" customHeight="1" x14ac:dyDescent="0.3">
      <c r="F109" s="3"/>
    </row>
    <row r="110" spans="1:109" ht="14.25" customHeight="1" x14ac:dyDescent="0.3">
      <c r="F110" s="3"/>
    </row>
    <row r="111" spans="1:109" ht="14.25" customHeight="1" x14ac:dyDescent="0.3">
      <c r="F111" s="3"/>
    </row>
    <row r="112" spans="1:109" ht="14.25" customHeight="1" x14ac:dyDescent="0.3">
      <c r="F112" s="3"/>
    </row>
    <row r="113" spans="6:6" ht="14.25" customHeight="1" x14ac:dyDescent="0.3">
      <c r="F113" s="3"/>
    </row>
    <row r="114" spans="6:6" ht="14.25" customHeight="1" x14ac:dyDescent="0.3">
      <c r="F114" s="3"/>
    </row>
    <row r="115" spans="6:6" ht="14.25" customHeight="1" x14ac:dyDescent="0.3">
      <c r="F115" s="3"/>
    </row>
    <row r="116" spans="6:6" ht="14.25" customHeight="1" x14ac:dyDescent="0.3">
      <c r="F116" s="3"/>
    </row>
    <row r="117" spans="6:6" ht="14.25" customHeight="1" x14ac:dyDescent="0.3">
      <c r="F117" s="3"/>
    </row>
    <row r="118" spans="6:6" ht="14.25" customHeight="1" x14ac:dyDescent="0.3">
      <c r="F118" s="3"/>
    </row>
    <row r="119" spans="6:6" ht="14.25" customHeight="1" x14ac:dyDescent="0.3">
      <c r="F119" s="3"/>
    </row>
    <row r="120" spans="6:6" ht="14.25" customHeight="1" x14ac:dyDescent="0.3">
      <c r="F120" s="3"/>
    </row>
    <row r="121" spans="6:6" ht="14.25" customHeight="1" x14ac:dyDescent="0.3">
      <c r="F121" s="3"/>
    </row>
    <row r="122" spans="6:6" ht="14.25" customHeight="1" x14ac:dyDescent="0.3">
      <c r="F122" s="3"/>
    </row>
    <row r="123" spans="6:6" ht="14.25" customHeight="1" x14ac:dyDescent="0.3">
      <c r="F123" s="3"/>
    </row>
    <row r="124" spans="6:6" ht="14.25" customHeight="1" x14ac:dyDescent="0.3">
      <c r="F124" s="3"/>
    </row>
    <row r="125" spans="6:6" ht="14.25" customHeight="1" x14ac:dyDescent="0.3">
      <c r="F125" s="3"/>
    </row>
    <row r="126" spans="6:6" ht="14.25" customHeight="1" x14ac:dyDescent="0.3">
      <c r="F126" s="3"/>
    </row>
    <row r="127" spans="6:6" ht="14.25" customHeight="1" x14ac:dyDescent="0.3">
      <c r="F127" s="3"/>
    </row>
    <row r="128" spans="6:6" ht="14.25" customHeight="1" x14ac:dyDescent="0.3">
      <c r="F128" s="3"/>
    </row>
    <row r="129" spans="6:6" ht="14.25" customHeight="1" x14ac:dyDescent="0.3">
      <c r="F129" s="3"/>
    </row>
    <row r="130" spans="6:6" ht="14.25" customHeight="1" x14ac:dyDescent="0.3">
      <c r="F130" s="3"/>
    </row>
    <row r="131" spans="6:6" ht="14.25" customHeight="1" x14ac:dyDescent="0.3">
      <c r="F131" s="3"/>
    </row>
    <row r="132" spans="6:6" ht="14.25" customHeight="1" x14ac:dyDescent="0.3">
      <c r="F132" s="3"/>
    </row>
    <row r="133" spans="6:6" ht="14.25" customHeight="1" x14ac:dyDescent="0.3">
      <c r="F133" s="3"/>
    </row>
    <row r="134" spans="6:6" ht="14.25" customHeight="1" x14ac:dyDescent="0.3">
      <c r="F134" s="3"/>
    </row>
    <row r="135" spans="6:6" ht="14.25" customHeight="1" x14ac:dyDescent="0.3">
      <c r="F135" s="3"/>
    </row>
    <row r="136" spans="6:6" ht="14.25" customHeight="1" x14ac:dyDescent="0.3">
      <c r="F136" s="3"/>
    </row>
    <row r="137" spans="6:6" ht="14.25" customHeight="1" x14ac:dyDescent="0.3">
      <c r="F137" s="3"/>
    </row>
    <row r="138" spans="6:6" ht="14.25" customHeight="1" x14ac:dyDescent="0.3">
      <c r="F138" s="3"/>
    </row>
    <row r="139" spans="6:6" ht="14.25" customHeight="1" x14ac:dyDescent="0.3">
      <c r="F139" s="3"/>
    </row>
    <row r="140" spans="6:6" ht="14.25" customHeight="1" x14ac:dyDescent="0.3">
      <c r="F140" s="3"/>
    </row>
    <row r="141" spans="6:6" ht="14.25" customHeight="1" x14ac:dyDescent="0.3">
      <c r="F141" s="3"/>
    </row>
    <row r="142" spans="6:6" ht="14.25" customHeight="1" x14ac:dyDescent="0.3">
      <c r="F142" s="3"/>
    </row>
    <row r="143" spans="6:6" ht="14.25" customHeight="1" x14ac:dyDescent="0.3">
      <c r="F143" s="3"/>
    </row>
    <row r="144" spans="6:6" ht="14.25" customHeight="1" x14ac:dyDescent="0.3">
      <c r="F144" s="3"/>
    </row>
    <row r="145" spans="6:6" ht="14.25" customHeight="1" x14ac:dyDescent="0.3">
      <c r="F145" s="3"/>
    </row>
    <row r="146" spans="6:6" ht="14.25" customHeight="1" x14ac:dyDescent="0.3">
      <c r="F146" s="3"/>
    </row>
    <row r="147" spans="6:6" ht="14.25" customHeight="1" x14ac:dyDescent="0.3">
      <c r="F147" s="3"/>
    </row>
    <row r="148" spans="6:6" ht="14.25" customHeight="1" x14ac:dyDescent="0.3">
      <c r="F148" s="3"/>
    </row>
    <row r="149" spans="6:6" ht="14.25" customHeight="1" x14ac:dyDescent="0.3">
      <c r="F149" s="3"/>
    </row>
    <row r="150" spans="6:6" ht="14.25" customHeight="1" x14ac:dyDescent="0.3">
      <c r="F150" s="3"/>
    </row>
    <row r="151" spans="6:6" ht="14.25" customHeight="1" x14ac:dyDescent="0.3">
      <c r="F151" s="3"/>
    </row>
    <row r="152" spans="6:6" ht="14.25" customHeight="1" x14ac:dyDescent="0.3">
      <c r="F152" s="3"/>
    </row>
    <row r="153" spans="6:6" ht="14.25" customHeight="1" x14ac:dyDescent="0.3">
      <c r="F153" s="3"/>
    </row>
    <row r="154" spans="6:6" ht="14.25" customHeight="1" x14ac:dyDescent="0.3">
      <c r="F154" s="3"/>
    </row>
    <row r="155" spans="6:6" ht="14.25" customHeight="1" x14ac:dyDescent="0.3">
      <c r="F155" s="3"/>
    </row>
    <row r="156" spans="6:6" ht="14.25" customHeight="1" x14ac:dyDescent="0.3">
      <c r="F156" s="3"/>
    </row>
    <row r="157" spans="6:6" ht="14.25" customHeight="1" x14ac:dyDescent="0.3">
      <c r="F157" s="3"/>
    </row>
    <row r="158" spans="6:6" ht="14.25" customHeight="1" x14ac:dyDescent="0.3">
      <c r="F158" s="3"/>
    </row>
    <row r="159" spans="6:6" ht="14.25" customHeight="1" x14ac:dyDescent="0.3">
      <c r="F159" s="3"/>
    </row>
    <row r="160" spans="6:6" ht="14.25" customHeight="1" x14ac:dyDescent="0.3">
      <c r="F160" s="3"/>
    </row>
    <row r="161" spans="6:6" ht="14.25" customHeight="1" x14ac:dyDescent="0.3">
      <c r="F161" s="3"/>
    </row>
    <row r="162" spans="6:6" ht="14.25" customHeight="1" x14ac:dyDescent="0.3">
      <c r="F162" s="3"/>
    </row>
    <row r="163" spans="6:6" ht="14.25" customHeight="1" x14ac:dyDescent="0.3">
      <c r="F163" s="3"/>
    </row>
    <row r="164" spans="6:6" ht="14.25" customHeight="1" x14ac:dyDescent="0.3">
      <c r="F164" s="3"/>
    </row>
    <row r="165" spans="6:6" ht="14.25" customHeight="1" x14ac:dyDescent="0.3">
      <c r="F165" s="3"/>
    </row>
    <row r="166" spans="6:6" ht="14.25" customHeight="1" x14ac:dyDescent="0.3">
      <c r="F166" s="3"/>
    </row>
    <row r="167" spans="6:6" ht="14.25" customHeight="1" x14ac:dyDescent="0.3">
      <c r="F167" s="3"/>
    </row>
    <row r="168" spans="6:6" ht="14.25" customHeight="1" x14ac:dyDescent="0.3">
      <c r="F168" s="3"/>
    </row>
    <row r="169" spans="6:6" ht="14.25" customHeight="1" x14ac:dyDescent="0.3">
      <c r="F169" s="3"/>
    </row>
    <row r="170" spans="6:6" ht="14.25" customHeight="1" x14ac:dyDescent="0.3">
      <c r="F170" s="3"/>
    </row>
    <row r="171" spans="6:6" ht="14.25" customHeight="1" x14ac:dyDescent="0.3">
      <c r="F171" s="3"/>
    </row>
  </sheetData>
  <dataValidations count="1">
    <dataValidation type="list" allowBlank="1" showErrorMessage="1" sqref="F1:F171" xr:uid="{FD6DB164-AA3D-450F-8CD2-F1D70CA1E481}">
      <formula1>"0-10,10.1-25,25.1-50,50.1-75,75.1-100"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9D8-D2F4-4722-995A-F58DBE586150}">
  <dimension ref="A1:F20"/>
  <sheetViews>
    <sheetView workbookViewId="0">
      <selection activeCell="F20" sqref="F20"/>
    </sheetView>
  </sheetViews>
  <sheetFormatPr defaultRowHeight="13.8" x14ac:dyDescent="0.3"/>
  <sheetData>
    <row r="1" spans="1:1" x14ac:dyDescent="0.3">
      <c r="A1" t="s">
        <v>234</v>
      </c>
    </row>
    <row r="20" spans="6:6" x14ac:dyDescent="0.3">
      <c r="F20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AB84-CAE3-4C6A-9ABC-9F8E26237C41}">
  <dimension ref="A1:K965"/>
  <sheetViews>
    <sheetView topLeftCell="A850" workbookViewId="0">
      <selection activeCell="A2" sqref="A2:K965"/>
    </sheetView>
  </sheetViews>
  <sheetFormatPr defaultRowHeight="13.8" x14ac:dyDescent="0.3"/>
  <sheetData>
    <row r="1" spans="1:11" ht="27.6" thickBot="1" x14ac:dyDescent="0.35">
      <c r="A1" s="13" t="s">
        <v>0</v>
      </c>
      <c r="B1" s="13" t="s">
        <v>217</v>
      </c>
      <c r="C1" s="13" t="s">
        <v>218</v>
      </c>
      <c r="D1" s="13" t="s">
        <v>219</v>
      </c>
      <c r="E1" s="13" t="s">
        <v>220</v>
      </c>
      <c r="F1" s="13" t="s">
        <v>221</v>
      </c>
      <c r="G1" s="13" t="s">
        <v>222</v>
      </c>
      <c r="H1" s="13" t="s">
        <v>223</v>
      </c>
      <c r="I1" s="13" t="s">
        <v>224</v>
      </c>
      <c r="J1" s="13" t="s">
        <v>225</v>
      </c>
      <c r="K1" s="13" t="s">
        <v>6</v>
      </c>
    </row>
    <row r="2" spans="1:11" ht="14.4" thickBot="1" x14ac:dyDescent="0.35">
      <c r="A2" s="14">
        <v>2005</v>
      </c>
      <c r="B2" s="13" t="s">
        <v>226</v>
      </c>
      <c r="C2" s="14">
        <f xml:space="preserve"> IF(J2=0, 1,0)</f>
        <v>1</v>
      </c>
      <c r="D2" s="14">
        <v>25.7</v>
      </c>
      <c r="E2" s="14">
        <v>518.74763289999999</v>
      </c>
      <c r="F2" s="14">
        <v>13.1</v>
      </c>
      <c r="G2" s="14">
        <v>13.9</v>
      </c>
      <c r="H2" s="14">
        <v>0</v>
      </c>
      <c r="I2" s="14">
        <v>0</v>
      </c>
      <c r="J2" s="13">
        <v>0</v>
      </c>
      <c r="K2" s="14">
        <v>1</v>
      </c>
    </row>
    <row r="3" spans="1:11" ht="14.4" thickBot="1" x14ac:dyDescent="0.35">
      <c r="A3" s="14">
        <v>4009</v>
      </c>
      <c r="B3" s="13" t="s">
        <v>226</v>
      </c>
      <c r="C3" s="14">
        <f t="shared" ref="C3:C66" si="0" xml:space="preserve"> IF(J3=0, 1,0)</f>
        <v>1</v>
      </c>
      <c r="D3" s="14">
        <v>34.5</v>
      </c>
      <c r="E3" s="14">
        <v>934.82016399999998</v>
      </c>
      <c r="F3" s="14">
        <v>9.4</v>
      </c>
      <c r="G3" s="14">
        <v>9.4</v>
      </c>
      <c r="H3" s="14">
        <v>0</v>
      </c>
      <c r="I3" s="14">
        <v>0</v>
      </c>
      <c r="J3" s="14">
        <v>0</v>
      </c>
      <c r="K3" s="14">
        <v>1</v>
      </c>
    </row>
    <row r="4" spans="1:11" ht="14.4" thickBot="1" x14ac:dyDescent="0.35">
      <c r="A4" s="14">
        <v>5007</v>
      </c>
      <c r="B4" s="13" t="s">
        <v>226</v>
      </c>
      <c r="C4" s="14">
        <f t="shared" si="0"/>
        <v>1</v>
      </c>
      <c r="D4" s="14">
        <v>86.5</v>
      </c>
      <c r="E4" s="14">
        <v>5876.545408</v>
      </c>
      <c r="F4" s="14">
        <v>19.8</v>
      </c>
      <c r="G4" s="14">
        <v>19.8</v>
      </c>
      <c r="H4" s="14">
        <v>0</v>
      </c>
      <c r="I4" s="14">
        <v>0</v>
      </c>
      <c r="J4" s="14">
        <v>0</v>
      </c>
      <c r="K4" s="14">
        <v>0</v>
      </c>
    </row>
    <row r="5" spans="1:11" ht="14.4" thickBot="1" x14ac:dyDescent="0.35">
      <c r="A5" s="14">
        <v>5011</v>
      </c>
      <c r="B5" s="13" t="s">
        <v>226</v>
      </c>
      <c r="C5" s="14">
        <f t="shared" si="0"/>
        <v>1</v>
      </c>
      <c r="D5" s="14">
        <v>112</v>
      </c>
      <c r="E5" s="14">
        <v>9852.0345620000007</v>
      </c>
      <c r="F5" s="14">
        <v>30.9</v>
      </c>
      <c r="G5" s="14">
        <v>30.9</v>
      </c>
      <c r="H5" s="14">
        <v>0</v>
      </c>
      <c r="I5" s="14">
        <v>0</v>
      </c>
      <c r="J5" s="14">
        <v>0</v>
      </c>
      <c r="K5" s="14">
        <v>0</v>
      </c>
    </row>
    <row r="6" spans="1:11" ht="14.4" thickBot="1" x14ac:dyDescent="0.35">
      <c r="A6" s="14">
        <v>1</v>
      </c>
      <c r="B6" s="13" t="s">
        <v>227</v>
      </c>
      <c r="C6" s="14">
        <f t="shared" si="0"/>
        <v>1</v>
      </c>
      <c r="D6" s="14">
        <v>21.2</v>
      </c>
      <c r="E6" s="14">
        <v>352.98935060000002</v>
      </c>
      <c r="F6" s="14">
        <v>2.4</v>
      </c>
      <c r="G6" s="14">
        <v>24.5</v>
      </c>
      <c r="H6" s="14">
        <v>0</v>
      </c>
      <c r="I6" s="14">
        <v>0</v>
      </c>
      <c r="J6" s="13">
        <v>0</v>
      </c>
      <c r="K6" s="14">
        <v>1</v>
      </c>
    </row>
    <row r="7" spans="1:11" ht="14.4" thickBot="1" x14ac:dyDescent="0.35">
      <c r="A7" s="14">
        <v>1</v>
      </c>
      <c r="B7" s="13" t="s">
        <v>227</v>
      </c>
      <c r="C7" s="14">
        <f t="shared" si="0"/>
        <v>1</v>
      </c>
      <c r="D7" s="14">
        <v>10.7</v>
      </c>
      <c r="E7" s="14">
        <v>89.920235730000002</v>
      </c>
      <c r="F7" s="14">
        <v>1.7</v>
      </c>
      <c r="G7" s="14">
        <v>6.3</v>
      </c>
      <c r="H7" s="14">
        <v>0</v>
      </c>
      <c r="I7" s="14">
        <v>0</v>
      </c>
      <c r="J7" s="13">
        <v>0</v>
      </c>
      <c r="K7" s="14">
        <v>1</v>
      </c>
    </row>
    <row r="8" spans="1:11" ht="14.4" thickBot="1" x14ac:dyDescent="0.35">
      <c r="A8" s="14">
        <v>1</v>
      </c>
      <c r="B8" s="13" t="s">
        <v>227</v>
      </c>
      <c r="C8" s="14">
        <f t="shared" si="0"/>
        <v>1</v>
      </c>
      <c r="D8" s="14">
        <v>18.100000000000001</v>
      </c>
      <c r="E8" s="14">
        <v>257.30429229999999</v>
      </c>
      <c r="F8" s="14">
        <v>2.8</v>
      </c>
      <c r="G8" s="14">
        <v>13.2</v>
      </c>
      <c r="H8" s="14">
        <v>0</v>
      </c>
      <c r="I8" s="14">
        <v>0</v>
      </c>
      <c r="J8" s="13">
        <v>0</v>
      </c>
      <c r="K8" s="14">
        <v>1</v>
      </c>
    </row>
    <row r="9" spans="1:11" ht="14.4" thickBot="1" x14ac:dyDescent="0.35">
      <c r="A9" s="14">
        <v>5</v>
      </c>
      <c r="B9" s="13" t="s">
        <v>227</v>
      </c>
      <c r="C9" s="14">
        <f t="shared" si="0"/>
        <v>1</v>
      </c>
      <c r="D9" s="14">
        <v>10.8</v>
      </c>
      <c r="E9" s="14">
        <v>91.608841780000006</v>
      </c>
      <c r="F9" s="14">
        <v>2.8</v>
      </c>
      <c r="G9" s="14">
        <v>2.2999999999999998</v>
      </c>
      <c r="H9" s="14">
        <v>0</v>
      </c>
      <c r="I9" s="14">
        <v>0</v>
      </c>
      <c r="J9" s="13">
        <v>0</v>
      </c>
      <c r="K9" s="14">
        <v>1</v>
      </c>
    </row>
    <row r="10" spans="1:11" ht="14.4" thickBot="1" x14ac:dyDescent="0.35">
      <c r="A10" s="14">
        <v>5</v>
      </c>
      <c r="B10" s="13" t="s">
        <v>227</v>
      </c>
      <c r="C10" s="14">
        <f t="shared" si="0"/>
        <v>1</v>
      </c>
      <c r="D10" s="14">
        <v>20</v>
      </c>
      <c r="E10" s="14">
        <v>314.15926539999998</v>
      </c>
      <c r="F10" s="14">
        <v>5.7</v>
      </c>
      <c r="G10" s="14">
        <v>12.6</v>
      </c>
      <c r="H10" s="14">
        <v>0</v>
      </c>
      <c r="I10" s="14">
        <v>0</v>
      </c>
      <c r="J10" s="13">
        <v>0</v>
      </c>
      <c r="K10" s="14">
        <v>1</v>
      </c>
    </row>
    <row r="11" spans="1:11" ht="14.4" thickBot="1" x14ac:dyDescent="0.35">
      <c r="A11" s="14">
        <v>6</v>
      </c>
      <c r="B11" s="13" t="s">
        <v>227</v>
      </c>
      <c r="C11" s="14">
        <f t="shared" si="0"/>
        <v>1</v>
      </c>
      <c r="D11" s="14">
        <v>30.5</v>
      </c>
      <c r="E11" s="14">
        <v>730.61664150000001</v>
      </c>
      <c r="F11" s="14">
        <v>3.1</v>
      </c>
      <c r="G11" s="14">
        <v>5.3</v>
      </c>
      <c r="H11" s="14">
        <v>0</v>
      </c>
      <c r="I11" s="14">
        <v>0</v>
      </c>
      <c r="J11" s="14">
        <v>0</v>
      </c>
      <c r="K11" s="14">
        <v>1</v>
      </c>
    </row>
    <row r="12" spans="1:11" ht="14.4" thickBot="1" x14ac:dyDescent="0.35">
      <c r="A12" s="14">
        <v>6</v>
      </c>
      <c r="B12" s="13" t="s">
        <v>227</v>
      </c>
      <c r="C12" s="14">
        <f t="shared" si="0"/>
        <v>1</v>
      </c>
      <c r="D12" s="14">
        <v>11.7</v>
      </c>
      <c r="E12" s="14">
        <v>107.51315459999999</v>
      </c>
      <c r="F12" s="14">
        <v>1</v>
      </c>
      <c r="G12" s="14">
        <v>2.7</v>
      </c>
      <c r="H12" s="14">
        <v>0</v>
      </c>
      <c r="I12" s="14">
        <v>0</v>
      </c>
      <c r="J12" s="14">
        <v>0</v>
      </c>
      <c r="K12" s="14">
        <v>1</v>
      </c>
    </row>
    <row r="13" spans="1:11" ht="14.4" thickBot="1" x14ac:dyDescent="0.35">
      <c r="A13" s="14">
        <v>6</v>
      </c>
      <c r="B13" s="13" t="s">
        <v>227</v>
      </c>
      <c r="C13" s="14">
        <f t="shared" si="0"/>
        <v>1</v>
      </c>
      <c r="D13" s="14">
        <v>22.9</v>
      </c>
      <c r="E13" s="14">
        <v>411.87065089999999</v>
      </c>
      <c r="F13" s="14">
        <v>2.2999999999999998</v>
      </c>
      <c r="G13" s="14">
        <v>3</v>
      </c>
      <c r="H13" s="14">
        <v>0</v>
      </c>
      <c r="I13" s="14">
        <v>0</v>
      </c>
      <c r="J13" s="14">
        <v>0</v>
      </c>
      <c r="K13" s="14">
        <v>1</v>
      </c>
    </row>
    <row r="14" spans="1:11" ht="14.4" thickBot="1" x14ac:dyDescent="0.35">
      <c r="A14" s="14">
        <v>6</v>
      </c>
      <c r="B14" s="13" t="s">
        <v>227</v>
      </c>
      <c r="C14" s="14">
        <f t="shared" si="0"/>
        <v>1</v>
      </c>
      <c r="D14" s="14">
        <v>23.5</v>
      </c>
      <c r="E14" s="14">
        <v>433.73613569999998</v>
      </c>
      <c r="F14" s="14">
        <v>0.8</v>
      </c>
      <c r="G14" s="14">
        <v>4.7</v>
      </c>
      <c r="H14" s="14">
        <v>0</v>
      </c>
      <c r="I14" s="14">
        <v>0</v>
      </c>
      <c r="J14" s="14">
        <v>0</v>
      </c>
      <c r="K14" s="14">
        <v>1</v>
      </c>
    </row>
    <row r="15" spans="1:11" ht="14.4" thickBot="1" x14ac:dyDescent="0.35">
      <c r="A15" s="14">
        <v>6</v>
      </c>
      <c r="B15" s="13" t="s">
        <v>227</v>
      </c>
      <c r="C15" s="14">
        <f t="shared" si="0"/>
        <v>1</v>
      </c>
      <c r="D15" s="14">
        <v>17.8</v>
      </c>
      <c r="E15" s="14">
        <v>248.84555409999999</v>
      </c>
      <c r="F15" s="14">
        <v>1.5</v>
      </c>
      <c r="G15" s="14">
        <v>10.7</v>
      </c>
      <c r="H15" s="14">
        <v>0</v>
      </c>
      <c r="I15" s="14">
        <v>0</v>
      </c>
      <c r="J15" s="14">
        <v>0</v>
      </c>
      <c r="K15" s="14">
        <v>1</v>
      </c>
    </row>
    <row r="16" spans="1:11" ht="14.4" thickBot="1" x14ac:dyDescent="0.35">
      <c r="A16" s="14">
        <v>6</v>
      </c>
      <c r="B16" s="13" t="s">
        <v>227</v>
      </c>
      <c r="C16" s="14">
        <f t="shared" si="0"/>
        <v>1</v>
      </c>
      <c r="D16" s="14">
        <v>14.3</v>
      </c>
      <c r="E16" s="14">
        <v>160.60607039999999</v>
      </c>
      <c r="F16" s="14">
        <v>6.1</v>
      </c>
      <c r="G16" s="14">
        <v>6.1</v>
      </c>
      <c r="H16" s="14">
        <v>0</v>
      </c>
      <c r="I16" s="14">
        <v>0</v>
      </c>
      <c r="J16" s="14">
        <v>0</v>
      </c>
      <c r="K16" s="14">
        <v>1</v>
      </c>
    </row>
    <row r="17" spans="1:11" ht="14.4" thickBot="1" x14ac:dyDescent="0.35">
      <c r="A17" s="14">
        <v>6</v>
      </c>
      <c r="B17" s="13" t="s">
        <v>227</v>
      </c>
      <c r="C17" s="14">
        <f t="shared" si="0"/>
        <v>1</v>
      </c>
      <c r="D17" s="14">
        <v>39.799999999999997</v>
      </c>
      <c r="E17" s="14">
        <v>1244.1021069999999</v>
      </c>
      <c r="F17" s="14">
        <v>6.6</v>
      </c>
      <c r="G17" s="14">
        <v>23.2</v>
      </c>
      <c r="H17" s="14">
        <v>0</v>
      </c>
      <c r="I17" s="14">
        <v>0</v>
      </c>
      <c r="J17" s="14">
        <v>0</v>
      </c>
      <c r="K17" s="14">
        <v>1</v>
      </c>
    </row>
    <row r="18" spans="1:11" ht="14.4" thickBot="1" x14ac:dyDescent="0.35">
      <c r="A18" s="14">
        <v>7</v>
      </c>
      <c r="B18" s="13" t="s">
        <v>227</v>
      </c>
      <c r="C18" s="14">
        <f t="shared" si="0"/>
        <v>1</v>
      </c>
      <c r="D18" s="14">
        <v>32.5</v>
      </c>
      <c r="E18" s="14">
        <v>829.57681009999999</v>
      </c>
      <c r="F18" s="14">
        <v>3.5</v>
      </c>
      <c r="G18" s="14">
        <v>16.2</v>
      </c>
      <c r="H18" s="14">
        <v>0</v>
      </c>
      <c r="I18" s="14">
        <v>1</v>
      </c>
      <c r="J18" s="14">
        <v>0</v>
      </c>
      <c r="K18" s="14">
        <v>1</v>
      </c>
    </row>
    <row r="19" spans="1:11" ht="14.4" thickBot="1" x14ac:dyDescent="0.35">
      <c r="A19" s="14">
        <v>8</v>
      </c>
      <c r="B19" s="13" t="s">
        <v>227</v>
      </c>
      <c r="C19" s="14">
        <f t="shared" si="0"/>
        <v>1</v>
      </c>
      <c r="D19" s="14">
        <v>23</v>
      </c>
      <c r="E19" s="14">
        <v>415.47562840000001</v>
      </c>
      <c r="F19" s="14">
        <v>1.8</v>
      </c>
      <c r="G19" s="14">
        <v>12</v>
      </c>
      <c r="H19" s="14">
        <v>0</v>
      </c>
      <c r="I19" s="14">
        <v>0</v>
      </c>
      <c r="J19" s="14">
        <v>0</v>
      </c>
      <c r="K19" s="14">
        <v>1</v>
      </c>
    </row>
    <row r="20" spans="1:11" ht="14.4" thickBot="1" x14ac:dyDescent="0.35">
      <c r="A20" s="14">
        <v>8</v>
      </c>
      <c r="B20" s="13" t="s">
        <v>227</v>
      </c>
      <c r="C20" s="14">
        <f t="shared" si="0"/>
        <v>1</v>
      </c>
      <c r="D20" s="14">
        <v>12.8</v>
      </c>
      <c r="E20" s="14">
        <v>128.67963510000001</v>
      </c>
      <c r="F20" s="14">
        <v>1.7</v>
      </c>
      <c r="G20" s="14">
        <v>1.7</v>
      </c>
      <c r="H20" s="14">
        <v>0</v>
      </c>
      <c r="I20" s="14">
        <v>0</v>
      </c>
      <c r="J20" s="14">
        <v>0</v>
      </c>
      <c r="K20" s="14">
        <v>1</v>
      </c>
    </row>
    <row r="21" spans="1:11" ht="14.4" thickBot="1" x14ac:dyDescent="0.35">
      <c r="A21" s="14">
        <v>9</v>
      </c>
      <c r="B21" s="13" t="s">
        <v>227</v>
      </c>
      <c r="C21" s="14">
        <f t="shared" si="0"/>
        <v>1</v>
      </c>
      <c r="D21" s="14">
        <v>23.2</v>
      </c>
      <c r="E21" s="14">
        <v>422.7327075</v>
      </c>
      <c r="F21" s="14">
        <v>3.5</v>
      </c>
      <c r="G21" s="14">
        <v>12.8</v>
      </c>
      <c r="H21" s="14">
        <v>0</v>
      </c>
      <c r="I21" s="14">
        <v>0</v>
      </c>
      <c r="J21" s="14">
        <v>0</v>
      </c>
      <c r="K21" s="14">
        <v>1</v>
      </c>
    </row>
    <row r="22" spans="1:11" ht="14.4" thickBot="1" x14ac:dyDescent="0.35">
      <c r="A22" s="14">
        <v>9</v>
      </c>
      <c r="B22" s="13" t="s">
        <v>227</v>
      </c>
      <c r="C22" s="14">
        <f t="shared" si="0"/>
        <v>1</v>
      </c>
      <c r="D22" s="14">
        <v>24.3</v>
      </c>
      <c r="E22" s="14">
        <v>463.76976150000002</v>
      </c>
      <c r="F22" s="14">
        <v>4.5999999999999996</v>
      </c>
      <c r="G22" s="14">
        <v>17.2</v>
      </c>
      <c r="H22" s="14">
        <v>0</v>
      </c>
      <c r="I22" s="14">
        <v>0</v>
      </c>
      <c r="J22" s="14">
        <v>0</v>
      </c>
      <c r="K22" s="14">
        <v>1</v>
      </c>
    </row>
    <row r="23" spans="1:11" ht="14.4" thickBot="1" x14ac:dyDescent="0.35">
      <c r="A23" s="14">
        <v>9</v>
      </c>
      <c r="B23" s="13" t="s">
        <v>227</v>
      </c>
      <c r="C23" s="14">
        <f t="shared" si="0"/>
        <v>1</v>
      </c>
      <c r="D23" s="14">
        <v>55.5</v>
      </c>
      <c r="E23" s="14">
        <v>2419.2226930000002</v>
      </c>
      <c r="F23" s="14">
        <v>13.3</v>
      </c>
      <c r="G23" s="14">
        <v>28.1</v>
      </c>
      <c r="H23" s="14">
        <v>0</v>
      </c>
      <c r="I23" s="14">
        <v>0</v>
      </c>
      <c r="J23" s="14">
        <v>0</v>
      </c>
      <c r="K23" s="14">
        <v>1</v>
      </c>
    </row>
    <row r="24" spans="1:11" ht="14.4" thickBot="1" x14ac:dyDescent="0.35">
      <c r="A24" s="14">
        <v>9</v>
      </c>
      <c r="B24" s="13" t="s">
        <v>227</v>
      </c>
      <c r="C24" s="14">
        <f t="shared" si="0"/>
        <v>1</v>
      </c>
      <c r="D24" s="14">
        <v>21.8</v>
      </c>
      <c r="E24" s="14">
        <v>373.25262320000002</v>
      </c>
      <c r="F24" s="14">
        <v>2.6</v>
      </c>
      <c r="G24" s="14">
        <v>2.6</v>
      </c>
      <c r="H24" s="14">
        <v>0</v>
      </c>
      <c r="I24" s="14">
        <v>0</v>
      </c>
      <c r="J24" s="14">
        <v>0</v>
      </c>
      <c r="K24" s="14">
        <v>1</v>
      </c>
    </row>
    <row r="25" spans="1:11" ht="14.4" thickBot="1" x14ac:dyDescent="0.35">
      <c r="A25" s="14">
        <v>10</v>
      </c>
      <c r="B25" s="13" t="s">
        <v>227</v>
      </c>
      <c r="C25" s="14">
        <f t="shared" si="0"/>
        <v>1</v>
      </c>
      <c r="D25" s="14">
        <v>18.2</v>
      </c>
      <c r="E25" s="14">
        <v>260.15528760000001</v>
      </c>
      <c r="F25" s="14">
        <v>5.7</v>
      </c>
      <c r="G25" s="14">
        <v>5.7</v>
      </c>
      <c r="H25" s="14">
        <v>0</v>
      </c>
      <c r="I25" s="14">
        <v>0</v>
      </c>
      <c r="J25" s="14">
        <v>0</v>
      </c>
      <c r="K25" s="14">
        <v>1</v>
      </c>
    </row>
    <row r="26" spans="1:11" ht="14.4" thickBot="1" x14ac:dyDescent="0.35">
      <c r="A26" s="14">
        <v>10</v>
      </c>
      <c r="B26" s="13" t="s">
        <v>227</v>
      </c>
      <c r="C26" s="14">
        <f t="shared" si="0"/>
        <v>1</v>
      </c>
      <c r="D26" s="14">
        <v>21.1</v>
      </c>
      <c r="E26" s="14">
        <v>349.66711629999998</v>
      </c>
      <c r="F26" s="14">
        <v>2.9</v>
      </c>
      <c r="G26" s="14">
        <v>14</v>
      </c>
      <c r="H26" s="14">
        <v>0</v>
      </c>
      <c r="I26" s="14">
        <v>0</v>
      </c>
      <c r="J26" s="14">
        <v>0</v>
      </c>
      <c r="K26" s="14">
        <v>1</v>
      </c>
    </row>
    <row r="27" spans="1:11" ht="14.4" thickBot="1" x14ac:dyDescent="0.35">
      <c r="A27" s="14">
        <v>11</v>
      </c>
      <c r="B27" s="13" t="s">
        <v>227</v>
      </c>
      <c r="C27" s="14">
        <f t="shared" si="0"/>
        <v>1</v>
      </c>
      <c r="D27" s="14">
        <v>27.1</v>
      </c>
      <c r="E27" s="14">
        <v>576.80426520000003</v>
      </c>
      <c r="F27" s="14">
        <v>1.3</v>
      </c>
      <c r="G27" s="14">
        <v>6.3</v>
      </c>
      <c r="H27" s="14">
        <v>0</v>
      </c>
      <c r="I27" s="14">
        <v>0</v>
      </c>
      <c r="J27" s="14">
        <v>0</v>
      </c>
      <c r="K27" s="14">
        <v>1</v>
      </c>
    </row>
    <row r="28" spans="1:11" ht="14.4" thickBot="1" x14ac:dyDescent="0.35">
      <c r="A28" s="14">
        <v>12</v>
      </c>
      <c r="B28" s="13" t="s">
        <v>227</v>
      </c>
      <c r="C28" s="14">
        <f t="shared" si="0"/>
        <v>1</v>
      </c>
      <c r="D28" s="14">
        <v>16.899999999999999</v>
      </c>
      <c r="E28" s="14">
        <v>224.3175694</v>
      </c>
      <c r="F28" s="14">
        <v>2.1</v>
      </c>
      <c r="G28" s="14">
        <v>2.1</v>
      </c>
      <c r="H28" s="14">
        <v>0</v>
      </c>
      <c r="I28" s="14">
        <v>0</v>
      </c>
      <c r="J28" s="14">
        <v>0</v>
      </c>
      <c r="K28" s="14">
        <v>1</v>
      </c>
    </row>
    <row r="29" spans="1:11" ht="14.4" thickBot="1" x14ac:dyDescent="0.35">
      <c r="A29" s="14">
        <v>13</v>
      </c>
      <c r="B29" s="13" t="s">
        <v>227</v>
      </c>
      <c r="C29" s="14">
        <f t="shared" si="0"/>
        <v>1</v>
      </c>
      <c r="D29" s="14">
        <v>15.2</v>
      </c>
      <c r="E29" s="14">
        <v>181.45839169999999</v>
      </c>
      <c r="F29" s="14">
        <v>9.8000000000000007</v>
      </c>
      <c r="G29" s="14">
        <v>9.8000000000000007</v>
      </c>
      <c r="H29" s="14">
        <v>0</v>
      </c>
      <c r="I29" s="14">
        <v>0</v>
      </c>
      <c r="J29" s="14">
        <v>0</v>
      </c>
      <c r="K29" s="14">
        <v>1</v>
      </c>
    </row>
    <row r="30" spans="1:11" ht="14.4" thickBot="1" x14ac:dyDescent="0.35">
      <c r="A30" s="14">
        <v>13</v>
      </c>
      <c r="B30" s="13" t="s">
        <v>227</v>
      </c>
      <c r="C30" s="14">
        <f t="shared" si="0"/>
        <v>1</v>
      </c>
      <c r="D30" s="14">
        <v>16.2</v>
      </c>
      <c r="E30" s="14">
        <v>206.11989399999999</v>
      </c>
      <c r="F30" s="14">
        <v>0.5</v>
      </c>
      <c r="G30" s="14">
        <v>10.199999999999999</v>
      </c>
      <c r="H30" s="14">
        <v>0</v>
      </c>
      <c r="I30" s="14">
        <v>0</v>
      </c>
      <c r="J30" s="14">
        <v>0</v>
      </c>
      <c r="K30" s="14">
        <v>1</v>
      </c>
    </row>
    <row r="31" spans="1:11" ht="14.4" thickBot="1" x14ac:dyDescent="0.35">
      <c r="A31" s="14">
        <v>13</v>
      </c>
      <c r="B31" s="13" t="s">
        <v>227</v>
      </c>
      <c r="C31" s="14">
        <f t="shared" si="0"/>
        <v>1</v>
      </c>
      <c r="D31" s="14">
        <v>15.8</v>
      </c>
      <c r="E31" s="14">
        <v>196.06679750000001</v>
      </c>
      <c r="F31" s="14">
        <v>11</v>
      </c>
      <c r="G31" s="14">
        <v>11</v>
      </c>
      <c r="H31" s="14">
        <v>0</v>
      </c>
      <c r="I31" s="14">
        <v>0</v>
      </c>
      <c r="J31" s="14">
        <v>0</v>
      </c>
      <c r="K31" s="14">
        <v>1</v>
      </c>
    </row>
    <row r="32" spans="1:11" ht="14.4" thickBot="1" x14ac:dyDescent="0.35">
      <c r="A32" s="14">
        <v>13</v>
      </c>
      <c r="B32" s="13" t="s">
        <v>227</v>
      </c>
      <c r="C32" s="14">
        <f t="shared" si="0"/>
        <v>1</v>
      </c>
      <c r="D32" s="14">
        <v>30.5</v>
      </c>
      <c r="E32" s="14">
        <v>730.61664150000001</v>
      </c>
      <c r="F32" s="14">
        <v>13.2</v>
      </c>
      <c r="G32" s="14">
        <v>13.2</v>
      </c>
      <c r="H32" s="14">
        <v>0</v>
      </c>
      <c r="I32" s="14">
        <v>0</v>
      </c>
      <c r="J32" s="14">
        <v>0</v>
      </c>
      <c r="K32" s="14">
        <v>1</v>
      </c>
    </row>
    <row r="33" spans="1:11" ht="14.4" thickBot="1" x14ac:dyDescent="0.35">
      <c r="A33" s="14">
        <v>13</v>
      </c>
      <c r="B33" s="13" t="s">
        <v>227</v>
      </c>
      <c r="C33" s="14">
        <f t="shared" si="0"/>
        <v>1</v>
      </c>
      <c r="D33" s="14">
        <v>16.7</v>
      </c>
      <c r="E33" s="14">
        <v>219.03969380000001</v>
      </c>
      <c r="F33" s="14">
        <v>1.5</v>
      </c>
      <c r="G33" s="14">
        <v>9.9</v>
      </c>
      <c r="H33" s="14">
        <v>0</v>
      </c>
      <c r="I33" s="14">
        <v>0</v>
      </c>
      <c r="J33" s="14">
        <v>0</v>
      </c>
      <c r="K33" s="14">
        <v>1</v>
      </c>
    </row>
    <row r="34" spans="1:11" ht="14.4" thickBot="1" x14ac:dyDescent="0.35">
      <c r="A34" s="14">
        <v>15</v>
      </c>
      <c r="B34" s="13" t="s">
        <v>227</v>
      </c>
      <c r="C34" s="14">
        <f t="shared" si="0"/>
        <v>1</v>
      </c>
      <c r="D34" s="14">
        <v>11.5</v>
      </c>
      <c r="E34" s="14">
        <v>103.8689071</v>
      </c>
      <c r="F34" s="14">
        <v>17.899999999999999</v>
      </c>
      <c r="G34" s="14">
        <v>17.899999999999999</v>
      </c>
      <c r="H34" s="14">
        <v>0</v>
      </c>
      <c r="I34" s="14">
        <v>0</v>
      </c>
      <c r="J34" s="14">
        <v>0</v>
      </c>
      <c r="K34" s="14">
        <v>1</v>
      </c>
    </row>
    <row r="35" spans="1:11" ht="14.4" thickBot="1" x14ac:dyDescent="0.35">
      <c r="A35" s="14">
        <v>15</v>
      </c>
      <c r="B35" s="13" t="s">
        <v>227</v>
      </c>
      <c r="C35" s="14">
        <f t="shared" si="0"/>
        <v>1</v>
      </c>
      <c r="D35" s="14">
        <v>11.8</v>
      </c>
      <c r="E35" s="14">
        <v>109.3588403</v>
      </c>
      <c r="F35" s="14">
        <v>11.5</v>
      </c>
      <c r="G35" s="14">
        <v>11.5</v>
      </c>
      <c r="H35" s="14">
        <v>0</v>
      </c>
      <c r="I35" s="14">
        <v>0</v>
      </c>
      <c r="J35" s="14">
        <v>0</v>
      </c>
      <c r="K35" s="14">
        <v>1</v>
      </c>
    </row>
    <row r="36" spans="1:11" ht="14.4" thickBot="1" x14ac:dyDescent="0.35">
      <c r="A36" s="14">
        <v>15</v>
      </c>
      <c r="B36" s="13" t="s">
        <v>227</v>
      </c>
      <c r="C36" s="14">
        <f t="shared" si="0"/>
        <v>1</v>
      </c>
      <c r="D36" s="14">
        <v>13.4</v>
      </c>
      <c r="E36" s="14">
        <v>141.02609419999999</v>
      </c>
      <c r="F36" s="14">
        <v>9.1</v>
      </c>
      <c r="G36" s="14">
        <v>9.1</v>
      </c>
      <c r="H36" s="14">
        <v>0</v>
      </c>
      <c r="I36" s="14">
        <v>0</v>
      </c>
      <c r="J36" s="14">
        <v>0</v>
      </c>
      <c r="K36" s="14">
        <v>1</v>
      </c>
    </row>
    <row r="37" spans="1:11" ht="14.4" thickBot="1" x14ac:dyDescent="0.35">
      <c r="A37" s="14">
        <v>15</v>
      </c>
      <c r="B37" s="13" t="s">
        <v>227</v>
      </c>
      <c r="C37" s="14">
        <f t="shared" si="0"/>
        <v>1</v>
      </c>
      <c r="D37" s="14">
        <v>11.3</v>
      </c>
      <c r="E37" s="14">
        <v>100.2874915</v>
      </c>
      <c r="F37" s="14">
        <v>8.6</v>
      </c>
      <c r="G37" s="14">
        <v>8.6</v>
      </c>
      <c r="H37" s="14">
        <v>0</v>
      </c>
      <c r="I37" s="14">
        <v>0</v>
      </c>
      <c r="J37" s="14">
        <v>0</v>
      </c>
      <c r="K37" s="14">
        <v>1</v>
      </c>
    </row>
    <row r="38" spans="1:11" ht="14.4" thickBot="1" x14ac:dyDescent="0.35">
      <c r="A38" s="14">
        <v>15</v>
      </c>
      <c r="B38" s="13" t="s">
        <v>227</v>
      </c>
      <c r="C38" s="14">
        <f t="shared" si="0"/>
        <v>1</v>
      </c>
      <c r="D38" s="14">
        <v>21.6</v>
      </c>
      <c r="E38" s="14">
        <v>366.43536710000001</v>
      </c>
      <c r="F38" s="14">
        <v>12</v>
      </c>
      <c r="G38" s="14">
        <v>12</v>
      </c>
      <c r="H38" s="14">
        <v>0</v>
      </c>
      <c r="I38" s="14">
        <v>0</v>
      </c>
      <c r="J38" s="14">
        <v>0</v>
      </c>
      <c r="K38" s="14">
        <v>1</v>
      </c>
    </row>
    <row r="39" spans="1:11" ht="14.4" thickBot="1" x14ac:dyDescent="0.35">
      <c r="A39" s="14">
        <v>16</v>
      </c>
      <c r="B39" s="13" t="s">
        <v>227</v>
      </c>
      <c r="C39" s="14">
        <f t="shared" si="0"/>
        <v>1</v>
      </c>
      <c r="D39" s="14">
        <v>12.8</v>
      </c>
      <c r="E39" s="14">
        <v>128.67963510000001</v>
      </c>
      <c r="F39" s="14">
        <v>1.7</v>
      </c>
      <c r="G39" s="14">
        <v>1.7</v>
      </c>
      <c r="H39" s="14">
        <v>0</v>
      </c>
      <c r="I39" s="14">
        <v>0</v>
      </c>
      <c r="J39" s="14">
        <v>0</v>
      </c>
      <c r="K39" s="14">
        <v>1</v>
      </c>
    </row>
    <row r="40" spans="1:11" ht="14.4" thickBot="1" x14ac:dyDescent="0.35">
      <c r="A40" s="14">
        <v>16</v>
      </c>
      <c r="B40" s="13" t="s">
        <v>227</v>
      </c>
      <c r="C40" s="14">
        <f t="shared" si="0"/>
        <v>1</v>
      </c>
      <c r="D40" s="14">
        <v>14.4</v>
      </c>
      <c r="E40" s="14">
        <v>162.86016319999999</v>
      </c>
      <c r="F40" s="14">
        <v>1.8</v>
      </c>
      <c r="G40" s="14">
        <v>8.6</v>
      </c>
      <c r="H40" s="14">
        <v>0</v>
      </c>
      <c r="I40" s="14">
        <v>0</v>
      </c>
      <c r="J40" s="14">
        <v>0</v>
      </c>
      <c r="K40" s="14">
        <v>1</v>
      </c>
    </row>
    <row r="41" spans="1:11" ht="14.4" thickBot="1" x14ac:dyDescent="0.35">
      <c r="A41" s="14">
        <v>16</v>
      </c>
      <c r="B41" s="13" t="s">
        <v>227</v>
      </c>
      <c r="C41" s="14">
        <f t="shared" si="0"/>
        <v>1</v>
      </c>
      <c r="D41" s="14">
        <v>20.399999999999999</v>
      </c>
      <c r="E41" s="14">
        <v>326.85129970000003</v>
      </c>
      <c r="F41" s="14">
        <v>1.4</v>
      </c>
      <c r="G41" s="14">
        <v>10</v>
      </c>
      <c r="H41" s="14">
        <v>0</v>
      </c>
      <c r="I41" s="14">
        <v>0</v>
      </c>
      <c r="J41" s="14">
        <v>0</v>
      </c>
      <c r="K41" s="14">
        <v>1</v>
      </c>
    </row>
    <row r="42" spans="1:11" ht="14.4" thickBot="1" x14ac:dyDescent="0.35">
      <c r="A42" s="14">
        <v>16</v>
      </c>
      <c r="B42" s="13" t="s">
        <v>227</v>
      </c>
      <c r="C42" s="14">
        <f t="shared" si="0"/>
        <v>1</v>
      </c>
      <c r="D42" s="14">
        <v>29.2</v>
      </c>
      <c r="E42" s="14">
        <v>669.66188999999997</v>
      </c>
      <c r="F42" s="14">
        <v>2.8</v>
      </c>
      <c r="G42" s="14">
        <v>19.100000000000001</v>
      </c>
      <c r="H42" s="14">
        <v>0</v>
      </c>
      <c r="I42" s="14">
        <v>0</v>
      </c>
      <c r="J42" s="14">
        <v>0</v>
      </c>
      <c r="K42" s="14">
        <v>1</v>
      </c>
    </row>
    <row r="43" spans="1:11" ht="14.4" thickBot="1" x14ac:dyDescent="0.35">
      <c r="A43" s="14">
        <v>16</v>
      </c>
      <c r="B43" s="13" t="s">
        <v>227</v>
      </c>
      <c r="C43" s="14">
        <f t="shared" si="0"/>
        <v>1</v>
      </c>
      <c r="D43" s="14">
        <v>10.4</v>
      </c>
      <c r="E43" s="14">
        <v>84.948665349999999</v>
      </c>
      <c r="F43" s="14">
        <v>2</v>
      </c>
      <c r="G43" s="14">
        <v>9.6</v>
      </c>
      <c r="H43" s="14">
        <v>0</v>
      </c>
      <c r="I43" s="14">
        <v>0</v>
      </c>
      <c r="J43" s="14">
        <v>0</v>
      </c>
      <c r="K43" s="14">
        <v>1</v>
      </c>
    </row>
    <row r="44" spans="1:11" ht="14.4" thickBot="1" x14ac:dyDescent="0.35">
      <c r="A44" s="14">
        <v>16</v>
      </c>
      <c r="B44" s="13" t="s">
        <v>227</v>
      </c>
      <c r="C44" s="14">
        <f t="shared" si="0"/>
        <v>1</v>
      </c>
      <c r="D44" s="14">
        <v>11.1</v>
      </c>
      <c r="E44" s="14">
        <v>96.768907709999993</v>
      </c>
      <c r="F44" s="14">
        <v>1.6</v>
      </c>
      <c r="G44" s="14">
        <v>4.8</v>
      </c>
      <c r="H44" s="14">
        <v>0</v>
      </c>
      <c r="I44" s="14">
        <v>0</v>
      </c>
      <c r="J44" s="14">
        <v>0</v>
      </c>
      <c r="K44" s="14">
        <v>1</v>
      </c>
    </row>
    <row r="45" spans="1:11" ht="14.4" thickBot="1" x14ac:dyDescent="0.35">
      <c r="A45" s="14">
        <v>17</v>
      </c>
      <c r="B45" s="13" t="s">
        <v>227</v>
      </c>
      <c r="C45" s="14">
        <f t="shared" si="0"/>
        <v>1</v>
      </c>
      <c r="D45" s="14">
        <v>12</v>
      </c>
      <c r="E45" s="14">
        <v>113.0973355</v>
      </c>
      <c r="F45" s="14">
        <v>1.2</v>
      </c>
      <c r="G45" s="14">
        <v>8.1</v>
      </c>
      <c r="H45" s="14">
        <v>0</v>
      </c>
      <c r="I45" s="14">
        <v>0</v>
      </c>
      <c r="J45" s="14">
        <v>0</v>
      </c>
      <c r="K45" s="14">
        <v>1</v>
      </c>
    </row>
    <row r="46" spans="1:11" ht="14.4" thickBot="1" x14ac:dyDescent="0.35">
      <c r="A46" s="14">
        <v>17</v>
      </c>
      <c r="B46" s="13" t="s">
        <v>227</v>
      </c>
      <c r="C46" s="14">
        <f t="shared" si="0"/>
        <v>1</v>
      </c>
      <c r="D46" s="14">
        <v>35.6</v>
      </c>
      <c r="E46" s="14">
        <v>995.38221639999995</v>
      </c>
      <c r="F46" s="14">
        <v>5.0999999999999996</v>
      </c>
      <c r="G46" s="14">
        <v>21.1</v>
      </c>
      <c r="H46" s="14">
        <v>0</v>
      </c>
      <c r="I46" s="14">
        <v>0</v>
      </c>
      <c r="J46" s="14">
        <v>0</v>
      </c>
      <c r="K46" s="14">
        <v>1</v>
      </c>
    </row>
    <row r="47" spans="1:11" ht="14.4" thickBot="1" x14ac:dyDescent="0.35">
      <c r="A47" s="14">
        <v>17</v>
      </c>
      <c r="B47" s="13" t="s">
        <v>227</v>
      </c>
      <c r="C47" s="14">
        <f t="shared" si="0"/>
        <v>1</v>
      </c>
      <c r="D47" s="14">
        <v>23.5</v>
      </c>
      <c r="E47" s="14">
        <v>433.73613569999998</v>
      </c>
      <c r="F47" s="14">
        <v>3.4</v>
      </c>
      <c r="G47" s="14">
        <v>20.6</v>
      </c>
      <c r="H47" s="14">
        <v>0</v>
      </c>
      <c r="I47" s="14">
        <v>0</v>
      </c>
      <c r="J47" s="14">
        <v>0</v>
      </c>
      <c r="K47" s="14">
        <v>1</v>
      </c>
    </row>
    <row r="48" spans="1:11" ht="14.4" thickBot="1" x14ac:dyDescent="0.35">
      <c r="A48" s="14">
        <v>17</v>
      </c>
      <c r="B48" s="13" t="s">
        <v>227</v>
      </c>
      <c r="C48" s="14">
        <f t="shared" si="0"/>
        <v>1</v>
      </c>
      <c r="D48" s="14">
        <v>21.7</v>
      </c>
      <c r="E48" s="14">
        <v>369.83614119999999</v>
      </c>
      <c r="F48" s="14">
        <v>1.5</v>
      </c>
      <c r="G48" s="14">
        <v>13.2</v>
      </c>
      <c r="H48" s="14">
        <v>0</v>
      </c>
      <c r="I48" s="14">
        <v>0</v>
      </c>
      <c r="J48" s="14">
        <v>0</v>
      </c>
      <c r="K48" s="14">
        <v>1</v>
      </c>
    </row>
    <row r="49" spans="1:11" ht="14.4" thickBot="1" x14ac:dyDescent="0.35">
      <c r="A49" s="14">
        <v>17</v>
      </c>
      <c r="B49" s="13" t="s">
        <v>227</v>
      </c>
      <c r="C49" s="14">
        <f t="shared" si="0"/>
        <v>1</v>
      </c>
      <c r="D49" s="14">
        <v>11.4</v>
      </c>
      <c r="E49" s="14">
        <v>102.0703453</v>
      </c>
      <c r="F49" s="14">
        <v>0.3</v>
      </c>
      <c r="G49" s="14">
        <v>3.2</v>
      </c>
      <c r="H49" s="14">
        <v>0</v>
      </c>
      <c r="I49" s="14">
        <v>0</v>
      </c>
      <c r="J49" s="14">
        <v>0</v>
      </c>
      <c r="K49" s="14">
        <v>1</v>
      </c>
    </row>
    <row r="50" spans="1:11" ht="14.4" thickBot="1" x14ac:dyDescent="0.35">
      <c r="A50" s="14">
        <v>17</v>
      </c>
      <c r="B50" s="13" t="s">
        <v>227</v>
      </c>
      <c r="C50" s="14">
        <f t="shared" si="0"/>
        <v>1</v>
      </c>
      <c r="D50" s="14">
        <v>12.7</v>
      </c>
      <c r="E50" s="14">
        <v>126.67686980000001</v>
      </c>
      <c r="F50" s="14">
        <v>1.5</v>
      </c>
      <c r="G50" s="14">
        <v>5.4</v>
      </c>
      <c r="H50" s="14">
        <v>0</v>
      </c>
      <c r="I50" s="14">
        <v>0</v>
      </c>
      <c r="J50" s="14">
        <v>0</v>
      </c>
      <c r="K50" s="14">
        <v>1</v>
      </c>
    </row>
    <row r="51" spans="1:11" ht="14.4" thickBot="1" x14ac:dyDescent="0.35">
      <c r="A51" s="14">
        <v>18</v>
      </c>
      <c r="B51" s="13" t="s">
        <v>227</v>
      </c>
      <c r="C51" s="14">
        <f t="shared" si="0"/>
        <v>1</v>
      </c>
      <c r="D51" s="14">
        <v>12.8</v>
      </c>
      <c r="E51" s="14">
        <v>128.67963510000001</v>
      </c>
      <c r="F51" s="14">
        <v>2.5</v>
      </c>
      <c r="G51" s="14">
        <v>3</v>
      </c>
      <c r="H51" s="14">
        <v>0</v>
      </c>
      <c r="I51" s="14">
        <v>0</v>
      </c>
      <c r="J51" s="14">
        <v>0</v>
      </c>
      <c r="K51" s="14">
        <v>1</v>
      </c>
    </row>
    <row r="52" spans="1:11" ht="14.4" thickBot="1" x14ac:dyDescent="0.35">
      <c r="A52" s="14">
        <v>18</v>
      </c>
      <c r="B52" s="13" t="s">
        <v>227</v>
      </c>
      <c r="C52" s="14">
        <f t="shared" si="0"/>
        <v>1</v>
      </c>
      <c r="D52" s="14">
        <v>20.5</v>
      </c>
      <c r="E52" s="14">
        <v>330.06357819999999</v>
      </c>
      <c r="F52" s="14">
        <v>2.2999999999999998</v>
      </c>
      <c r="G52" s="14">
        <v>2.5</v>
      </c>
      <c r="H52" s="14">
        <v>0</v>
      </c>
      <c r="I52" s="14">
        <v>0</v>
      </c>
      <c r="J52" s="14">
        <v>0</v>
      </c>
      <c r="K52" s="14">
        <v>1</v>
      </c>
    </row>
    <row r="53" spans="1:11" ht="14.4" thickBot="1" x14ac:dyDescent="0.35">
      <c r="A53" s="14">
        <v>18</v>
      </c>
      <c r="B53" s="13" t="s">
        <v>227</v>
      </c>
      <c r="C53" s="14">
        <f t="shared" si="0"/>
        <v>1</v>
      </c>
      <c r="D53" s="14">
        <v>24.5</v>
      </c>
      <c r="E53" s="14">
        <v>471.43524760000003</v>
      </c>
      <c r="F53" s="14">
        <v>1.8</v>
      </c>
      <c r="G53" s="14">
        <v>4.7</v>
      </c>
      <c r="H53" s="14">
        <v>0</v>
      </c>
      <c r="I53" s="14">
        <v>0</v>
      </c>
      <c r="J53" s="14">
        <v>0</v>
      </c>
      <c r="K53" s="14">
        <v>1</v>
      </c>
    </row>
    <row r="54" spans="1:11" ht="14.4" thickBot="1" x14ac:dyDescent="0.35">
      <c r="A54" s="14">
        <v>18</v>
      </c>
      <c r="B54" s="13" t="s">
        <v>227</v>
      </c>
      <c r="C54" s="14">
        <f t="shared" si="0"/>
        <v>1</v>
      </c>
      <c r="D54" s="14">
        <v>22</v>
      </c>
      <c r="E54" s="14">
        <v>380.13271109999999</v>
      </c>
      <c r="F54" s="14">
        <v>1.6</v>
      </c>
      <c r="G54" s="14">
        <v>8.9</v>
      </c>
      <c r="H54" s="14">
        <v>0</v>
      </c>
      <c r="I54" s="14">
        <v>0</v>
      </c>
      <c r="J54" s="14">
        <v>0</v>
      </c>
      <c r="K54" s="14">
        <v>1</v>
      </c>
    </row>
    <row r="55" spans="1:11" ht="14.4" thickBot="1" x14ac:dyDescent="0.35">
      <c r="A55" s="14">
        <v>18</v>
      </c>
      <c r="B55" s="13" t="s">
        <v>227</v>
      </c>
      <c r="C55" s="14">
        <f t="shared" si="0"/>
        <v>1</v>
      </c>
      <c r="D55" s="14">
        <v>13.6</v>
      </c>
      <c r="E55" s="14">
        <v>145.26724429999999</v>
      </c>
      <c r="F55" s="14">
        <v>1.5</v>
      </c>
      <c r="G55" s="14">
        <v>7.3</v>
      </c>
      <c r="H55" s="14">
        <v>0</v>
      </c>
      <c r="I55" s="14">
        <v>0</v>
      </c>
      <c r="J55" s="14">
        <v>0</v>
      </c>
      <c r="K55" s="14">
        <v>1</v>
      </c>
    </row>
    <row r="56" spans="1:11" ht="14.4" thickBot="1" x14ac:dyDescent="0.35">
      <c r="A56" s="14">
        <v>20</v>
      </c>
      <c r="B56" s="13" t="s">
        <v>227</v>
      </c>
      <c r="C56" s="14">
        <f t="shared" si="0"/>
        <v>1</v>
      </c>
      <c r="D56" s="14">
        <v>19.5</v>
      </c>
      <c r="E56" s="14">
        <v>298.64765160000002</v>
      </c>
      <c r="F56" s="14">
        <v>4.4000000000000004</v>
      </c>
      <c r="G56" s="14">
        <v>10.3</v>
      </c>
      <c r="H56" s="14">
        <v>0</v>
      </c>
      <c r="I56" s="14">
        <v>0</v>
      </c>
      <c r="J56" s="14">
        <v>0</v>
      </c>
      <c r="K56" s="14">
        <v>1</v>
      </c>
    </row>
    <row r="57" spans="1:11" ht="14.4" thickBot="1" x14ac:dyDescent="0.35">
      <c r="A57" s="14">
        <v>1001</v>
      </c>
      <c r="B57" s="13" t="s">
        <v>227</v>
      </c>
      <c r="C57" s="14">
        <f t="shared" si="0"/>
        <v>1</v>
      </c>
      <c r="D57" s="14">
        <v>35.4</v>
      </c>
      <c r="E57" s="14">
        <v>984.22956239999996</v>
      </c>
      <c r="F57" s="14">
        <v>6</v>
      </c>
      <c r="G57" s="14">
        <v>26.3</v>
      </c>
      <c r="H57" s="14">
        <v>0</v>
      </c>
      <c r="I57" s="14">
        <v>0</v>
      </c>
      <c r="J57" s="14">
        <v>0</v>
      </c>
      <c r="K57" s="14">
        <v>0</v>
      </c>
    </row>
    <row r="58" spans="1:11" ht="14.4" thickBot="1" x14ac:dyDescent="0.35">
      <c r="A58" s="14">
        <v>1001</v>
      </c>
      <c r="B58" s="13" t="s">
        <v>227</v>
      </c>
      <c r="C58" s="14">
        <f t="shared" si="0"/>
        <v>1</v>
      </c>
      <c r="D58" s="14">
        <v>22.1</v>
      </c>
      <c r="E58" s="14">
        <v>383.596317</v>
      </c>
      <c r="F58" s="14">
        <v>3.6</v>
      </c>
      <c r="G58" s="14">
        <v>22.6</v>
      </c>
      <c r="H58" s="14">
        <v>0</v>
      </c>
      <c r="I58" s="14">
        <v>0</v>
      </c>
      <c r="J58" s="14">
        <v>0</v>
      </c>
      <c r="K58" s="14">
        <v>0</v>
      </c>
    </row>
    <row r="59" spans="1:11" ht="14.4" thickBot="1" x14ac:dyDescent="0.35">
      <c r="A59" s="14">
        <v>1001</v>
      </c>
      <c r="B59" s="13" t="s">
        <v>227</v>
      </c>
      <c r="C59" s="14">
        <f t="shared" si="0"/>
        <v>1</v>
      </c>
      <c r="D59" s="14">
        <v>19.3</v>
      </c>
      <c r="E59" s="14">
        <v>292.55296190000001</v>
      </c>
      <c r="F59" s="14">
        <v>3.6</v>
      </c>
      <c r="G59" s="14">
        <v>13.6</v>
      </c>
      <c r="H59" s="14">
        <v>0</v>
      </c>
      <c r="I59" s="14">
        <v>0</v>
      </c>
      <c r="J59" s="14">
        <v>0</v>
      </c>
      <c r="K59" s="14">
        <v>0</v>
      </c>
    </row>
    <row r="60" spans="1:11" ht="14.4" thickBot="1" x14ac:dyDescent="0.35">
      <c r="A60" s="14">
        <v>1001</v>
      </c>
      <c r="B60" s="13" t="s">
        <v>227</v>
      </c>
      <c r="C60" s="14">
        <f t="shared" si="0"/>
        <v>1</v>
      </c>
      <c r="D60" s="14">
        <v>30.2</v>
      </c>
      <c r="E60" s="14">
        <v>716.3145409</v>
      </c>
      <c r="F60" s="14">
        <v>8.1999999999999993</v>
      </c>
      <c r="G60" s="14">
        <v>14.2</v>
      </c>
      <c r="H60" s="14">
        <v>0</v>
      </c>
      <c r="I60" s="14">
        <v>0</v>
      </c>
      <c r="J60" s="14">
        <v>0</v>
      </c>
      <c r="K60" s="14">
        <v>0</v>
      </c>
    </row>
    <row r="61" spans="1:11" ht="14.4" thickBot="1" x14ac:dyDescent="0.35">
      <c r="A61" s="14">
        <v>1001</v>
      </c>
      <c r="B61" s="13" t="s">
        <v>227</v>
      </c>
      <c r="C61" s="14">
        <f t="shared" si="0"/>
        <v>1</v>
      </c>
      <c r="D61" s="14">
        <v>44.5</v>
      </c>
      <c r="E61" s="14">
        <v>1555.284713</v>
      </c>
      <c r="F61" s="14">
        <v>5.5</v>
      </c>
      <c r="G61" s="14">
        <v>27.4</v>
      </c>
      <c r="H61" s="14">
        <v>0</v>
      </c>
      <c r="I61" s="14">
        <v>0</v>
      </c>
      <c r="J61" s="14">
        <v>0</v>
      </c>
      <c r="K61" s="14">
        <v>0</v>
      </c>
    </row>
    <row r="62" spans="1:11" ht="14.4" thickBot="1" x14ac:dyDescent="0.35">
      <c r="A62" s="14">
        <v>1001</v>
      </c>
      <c r="B62" s="13" t="s">
        <v>227</v>
      </c>
      <c r="C62" s="14">
        <f t="shared" si="0"/>
        <v>1</v>
      </c>
      <c r="D62" s="14">
        <v>45.1</v>
      </c>
      <c r="E62" s="14">
        <v>1597.5077180000001</v>
      </c>
      <c r="F62" s="14">
        <v>7.1</v>
      </c>
      <c r="G62" s="14">
        <v>25.3</v>
      </c>
      <c r="H62" s="14">
        <v>0</v>
      </c>
      <c r="I62" s="14">
        <v>0</v>
      </c>
      <c r="J62" s="14">
        <v>0</v>
      </c>
      <c r="K62" s="14">
        <v>0</v>
      </c>
    </row>
    <row r="63" spans="1:11" ht="14.4" thickBot="1" x14ac:dyDescent="0.35">
      <c r="A63" s="14">
        <v>1002</v>
      </c>
      <c r="B63" s="13" t="s">
        <v>227</v>
      </c>
      <c r="C63" s="14">
        <f t="shared" si="0"/>
        <v>1</v>
      </c>
      <c r="D63" s="14">
        <v>10.6</v>
      </c>
      <c r="E63" s="14">
        <v>88.247337639999998</v>
      </c>
      <c r="F63" s="14">
        <v>1.7</v>
      </c>
      <c r="G63" s="14">
        <v>2.1</v>
      </c>
      <c r="H63" s="14">
        <v>0</v>
      </c>
      <c r="I63" s="14">
        <v>0</v>
      </c>
      <c r="J63" s="14">
        <v>0</v>
      </c>
      <c r="K63" s="14">
        <v>0</v>
      </c>
    </row>
    <row r="64" spans="1:11" ht="14.4" thickBot="1" x14ac:dyDescent="0.35">
      <c r="A64" s="14">
        <v>1002</v>
      </c>
      <c r="B64" s="13" t="s">
        <v>227</v>
      </c>
      <c r="C64" s="14">
        <f t="shared" si="0"/>
        <v>1</v>
      </c>
      <c r="D64" s="14">
        <v>14</v>
      </c>
      <c r="E64" s="14">
        <v>153.93804</v>
      </c>
      <c r="F64" s="14">
        <v>2</v>
      </c>
      <c r="G64" s="14">
        <v>5.6</v>
      </c>
      <c r="H64" s="14">
        <v>0</v>
      </c>
      <c r="I64" s="14">
        <v>0</v>
      </c>
      <c r="J64" s="14">
        <v>0</v>
      </c>
      <c r="K64" s="14">
        <v>0</v>
      </c>
    </row>
    <row r="65" spans="1:11" ht="14.4" thickBot="1" x14ac:dyDescent="0.35">
      <c r="A65" s="14">
        <v>1002</v>
      </c>
      <c r="B65" s="13" t="s">
        <v>227</v>
      </c>
      <c r="C65" s="14">
        <f t="shared" si="0"/>
        <v>1</v>
      </c>
      <c r="D65" s="14">
        <v>24</v>
      </c>
      <c r="E65" s="14">
        <v>452.38934210000002</v>
      </c>
      <c r="F65" s="14">
        <v>3.3</v>
      </c>
      <c r="G65" s="14">
        <v>14.1</v>
      </c>
      <c r="H65" s="14">
        <v>0</v>
      </c>
      <c r="I65" s="14">
        <v>0</v>
      </c>
      <c r="J65" s="14">
        <v>0</v>
      </c>
      <c r="K65" s="14">
        <v>0</v>
      </c>
    </row>
    <row r="66" spans="1:11" ht="14.4" thickBot="1" x14ac:dyDescent="0.35">
      <c r="A66" s="14">
        <v>1002</v>
      </c>
      <c r="B66" s="13" t="s">
        <v>227</v>
      </c>
      <c r="C66" s="14">
        <f t="shared" si="0"/>
        <v>1</v>
      </c>
      <c r="D66" s="14">
        <v>17.3</v>
      </c>
      <c r="E66" s="14">
        <v>235.0618163</v>
      </c>
      <c r="F66" s="14">
        <v>3.1</v>
      </c>
      <c r="G66" s="14">
        <v>8.4</v>
      </c>
      <c r="H66" s="14">
        <v>0</v>
      </c>
      <c r="I66" s="14">
        <v>0</v>
      </c>
      <c r="J66" s="14">
        <v>0</v>
      </c>
      <c r="K66" s="14">
        <v>0</v>
      </c>
    </row>
    <row r="67" spans="1:11" ht="14.4" thickBot="1" x14ac:dyDescent="0.35">
      <c r="A67" s="14">
        <v>1002</v>
      </c>
      <c r="B67" s="13" t="s">
        <v>227</v>
      </c>
      <c r="C67" s="14">
        <f t="shared" ref="C67:C130" si="1" xml:space="preserve"> IF(J67=0, 1,0)</f>
        <v>1</v>
      </c>
      <c r="D67" s="14">
        <v>11</v>
      </c>
      <c r="E67" s="14">
        <v>95.033177769999995</v>
      </c>
      <c r="F67" s="14">
        <v>2.1</v>
      </c>
      <c r="G67" s="14">
        <v>6.2</v>
      </c>
      <c r="H67" s="14">
        <v>0</v>
      </c>
      <c r="I67" s="14">
        <v>0</v>
      </c>
      <c r="J67" s="14">
        <v>0</v>
      </c>
      <c r="K67" s="14">
        <v>0</v>
      </c>
    </row>
    <row r="68" spans="1:11" ht="14.4" thickBot="1" x14ac:dyDescent="0.35">
      <c r="A68" s="14">
        <v>1002</v>
      </c>
      <c r="B68" s="13" t="s">
        <v>227</v>
      </c>
      <c r="C68" s="14">
        <f t="shared" si="1"/>
        <v>1</v>
      </c>
      <c r="D68" s="14">
        <v>11.4</v>
      </c>
      <c r="E68" s="14">
        <v>102.0703453</v>
      </c>
      <c r="F68" s="14">
        <v>2.9</v>
      </c>
      <c r="G68" s="14">
        <v>13.9</v>
      </c>
      <c r="H68" s="14">
        <v>0</v>
      </c>
      <c r="I68" s="14">
        <v>0</v>
      </c>
      <c r="J68" s="14">
        <v>0</v>
      </c>
      <c r="K68" s="14">
        <v>0</v>
      </c>
    </row>
    <row r="69" spans="1:11" ht="14.4" thickBot="1" x14ac:dyDescent="0.35">
      <c r="A69" s="14">
        <v>1003</v>
      </c>
      <c r="B69" s="13" t="s">
        <v>227</v>
      </c>
      <c r="C69" s="14">
        <f t="shared" si="1"/>
        <v>1</v>
      </c>
      <c r="D69" s="14">
        <v>13.8</v>
      </c>
      <c r="E69" s="14">
        <v>149.57122620000001</v>
      </c>
      <c r="F69" s="14">
        <v>1.8</v>
      </c>
      <c r="G69" s="14">
        <v>10.199999999999999</v>
      </c>
      <c r="H69" s="14">
        <v>0</v>
      </c>
      <c r="I69" s="14">
        <v>0</v>
      </c>
      <c r="J69" s="14">
        <v>0</v>
      </c>
      <c r="K69" s="14">
        <v>0</v>
      </c>
    </row>
    <row r="70" spans="1:11" ht="14.4" thickBot="1" x14ac:dyDescent="0.35">
      <c r="A70" s="14">
        <v>1004</v>
      </c>
      <c r="B70" s="13" t="s">
        <v>227</v>
      </c>
      <c r="C70" s="14">
        <f t="shared" si="1"/>
        <v>1</v>
      </c>
      <c r="D70" s="14">
        <v>16.5</v>
      </c>
      <c r="E70" s="14">
        <v>213.82464999999999</v>
      </c>
      <c r="F70" s="14">
        <v>2</v>
      </c>
      <c r="G70" s="14">
        <v>4.8</v>
      </c>
      <c r="H70" s="14">
        <v>0</v>
      </c>
      <c r="I70" s="14">
        <v>0</v>
      </c>
      <c r="J70" s="14">
        <v>0</v>
      </c>
      <c r="K70" s="14">
        <v>0</v>
      </c>
    </row>
    <row r="71" spans="1:11" ht="14.4" thickBot="1" x14ac:dyDescent="0.35">
      <c r="A71" s="14">
        <v>1004</v>
      </c>
      <c r="B71" s="13" t="s">
        <v>227</v>
      </c>
      <c r="C71" s="14">
        <f t="shared" si="1"/>
        <v>1</v>
      </c>
      <c r="D71" s="14">
        <v>11</v>
      </c>
      <c r="E71" s="14">
        <v>95.033177769999995</v>
      </c>
      <c r="F71" s="14">
        <v>1.5</v>
      </c>
      <c r="G71" s="14">
        <v>3.4</v>
      </c>
      <c r="H71" s="14">
        <v>0</v>
      </c>
      <c r="I71" s="14">
        <v>0</v>
      </c>
      <c r="J71" s="14">
        <v>0</v>
      </c>
      <c r="K71" s="14">
        <v>0</v>
      </c>
    </row>
    <row r="72" spans="1:11" ht="14.4" thickBot="1" x14ac:dyDescent="0.35">
      <c r="A72" s="14">
        <v>1004</v>
      </c>
      <c r="B72" s="13" t="s">
        <v>227</v>
      </c>
      <c r="C72" s="14">
        <f t="shared" si="1"/>
        <v>1</v>
      </c>
      <c r="D72" s="14">
        <v>43.2</v>
      </c>
      <c r="E72" s="14">
        <v>1465.7414679999999</v>
      </c>
      <c r="F72" s="14">
        <v>4.8</v>
      </c>
      <c r="G72" s="14">
        <v>30.5</v>
      </c>
      <c r="H72" s="14">
        <v>0</v>
      </c>
      <c r="I72" s="14">
        <v>0</v>
      </c>
      <c r="J72" s="14">
        <v>0</v>
      </c>
      <c r="K72" s="14">
        <v>0</v>
      </c>
    </row>
    <row r="73" spans="1:11" ht="14.4" thickBot="1" x14ac:dyDescent="0.35">
      <c r="A73" s="14">
        <v>1004</v>
      </c>
      <c r="B73" s="13" t="s">
        <v>227</v>
      </c>
      <c r="C73" s="14">
        <f t="shared" si="1"/>
        <v>1</v>
      </c>
      <c r="D73" s="14">
        <v>30.5</v>
      </c>
      <c r="E73" s="14">
        <v>730.61664150000001</v>
      </c>
      <c r="F73" s="14">
        <v>4.2</v>
      </c>
      <c r="G73" s="14">
        <v>22.8</v>
      </c>
      <c r="H73" s="14">
        <v>0</v>
      </c>
      <c r="I73" s="14">
        <v>0</v>
      </c>
      <c r="J73" s="14">
        <v>0</v>
      </c>
      <c r="K73" s="14">
        <v>0</v>
      </c>
    </row>
    <row r="74" spans="1:11" ht="14.4" thickBot="1" x14ac:dyDescent="0.35">
      <c r="A74" s="14">
        <v>1004</v>
      </c>
      <c r="B74" s="13" t="s">
        <v>227</v>
      </c>
      <c r="C74" s="14">
        <f t="shared" si="1"/>
        <v>1</v>
      </c>
      <c r="D74" s="14">
        <v>10.8</v>
      </c>
      <c r="E74" s="14">
        <v>91.608841780000006</v>
      </c>
      <c r="F74" s="14">
        <v>1.6</v>
      </c>
      <c r="G74" s="14">
        <v>2.2000000000000002</v>
      </c>
      <c r="H74" s="14">
        <v>0</v>
      </c>
      <c r="I74" s="14">
        <v>0</v>
      </c>
      <c r="J74" s="14">
        <v>0</v>
      </c>
      <c r="K74" s="14">
        <v>0</v>
      </c>
    </row>
    <row r="75" spans="1:11" ht="14.4" thickBot="1" x14ac:dyDescent="0.35">
      <c r="A75" s="14">
        <v>1004</v>
      </c>
      <c r="B75" s="13" t="s">
        <v>227</v>
      </c>
      <c r="C75" s="14">
        <f t="shared" si="1"/>
        <v>1</v>
      </c>
      <c r="D75" s="14">
        <v>12.4</v>
      </c>
      <c r="E75" s="14">
        <v>120.7628216</v>
      </c>
      <c r="F75" s="14">
        <v>0.8</v>
      </c>
      <c r="G75" s="14">
        <v>3.7</v>
      </c>
      <c r="H75" s="14">
        <v>0</v>
      </c>
      <c r="I75" s="14">
        <v>0</v>
      </c>
      <c r="J75" s="14">
        <v>0</v>
      </c>
      <c r="K75" s="14">
        <v>0</v>
      </c>
    </row>
    <row r="76" spans="1:11" ht="14.4" thickBot="1" x14ac:dyDescent="0.35">
      <c r="A76" s="14">
        <v>1004</v>
      </c>
      <c r="B76" s="13" t="s">
        <v>227</v>
      </c>
      <c r="C76" s="14">
        <f t="shared" si="1"/>
        <v>1</v>
      </c>
      <c r="D76" s="14">
        <v>15.6</v>
      </c>
      <c r="E76" s="14">
        <v>191.13449700000001</v>
      </c>
      <c r="F76" s="14">
        <v>1</v>
      </c>
      <c r="G76" s="14">
        <v>2.8</v>
      </c>
      <c r="H76" s="14">
        <v>0</v>
      </c>
      <c r="I76" s="14">
        <v>0</v>
      </c>
      <c r="J76" s="14">
        <v>0</v>
      </c>
      <c r="K76" s="14">
        <v>0</v>
      </c>
    </row>
    <row r="77" spans="1:11" ht="14.4" thickBot="1" x14ac:dyDescent="0.35">
      <c r="A77" s="14">
        <v>1004</v>
      </c>
      <c r="B77" s="13" t="s">
        <v>227</v>
      </c>
      <c r="C77" s="14">
        <f t="shared" si="1"/>
        <v>1</v>
      </c>
      <c r="D77" s="14">
        <v>21.2</v>
      </c>
      <c r="E77" s="14">
        <v>352.98935060000002</v>
      </c>
      <c r="F77" s="14">
        <v>2.9</v>
      </c>
      <c r="G77" s="14">
        <v>8.6999999999999993</v>
      </c>
      <c r="H77" s="14">
        <v>0</v>
      </c>
      <c r="I77" s="14">
        <v>0</v>
      </c>
      <c r="J77" s="14">
        <v>0</v>
      </c>
      <c r="K77" s="14">
        <v>0</v>
      </c>
    </row>
    <row r="78" spans="1:11" ht="14.4" thickBot="1" x14ac:dyDescent="0.35">
      <c r="A78" s="14">
        <v>1008</v>
      </c>
      <c r="B78" s="13" t="s">
        <v>227</v>
      </c>
      <c r="C78" s="14">
        <f t="shared" si="1"/>
        <v>1</v>
      </c>
      <c r="D78" s="14">
        <v>17.7</v>
      </c>
      <c r="E78" s="14">
        <v>246.05739059999999</v>
      </c>
      <c r="F78" s="14">
        <v>1.8</v>
      </c>
      <c r="G78" s="14">
        <v>12</v>
      </c>
      <c r="H78" s="14">
        <v>0</v>
      </c>
      <c r="I78" s="14">
        <v>0</v>
      </c>
      <c r="J78" s="13">
        <v>0</v>
      </c>
      <c r="K78" s="14">
        <v>0</v>
      </c>
    </row>
    <row r="79" spans="1:11" ht="14.4" thickBot="1" x14ac:dyDescent="0.35">
      <c r="A79" s="14">
        <v>1008</v>
      </c>
      <c r="B79" s="13" t="s">
        <v>227</v>
      </c>
      <c r="C79" s="14">
        <f t="shared" si="1"/>
        <v>1</v>
      </c>
      <c r="D79" s="14">
        <v>12.1</v>
      </c>
      <c r="E79" s="14">
        <v>114.99014510000001</v>
      </c>
      <c r="F79" s="14">
        <v>1.3</v>
      </c>
      <c r="G79" s="14">
        <v>8.1999999999999993</v>
      </c>
      <c r="H79" s="14">
        <v>0</v>
      </c>
      <c r="I79" s="14">
        <v>0</v>
      </c>
      <c r="J79" s="13">
        <v>0</v>
      </c>
      <c r="K79" s="14">
        <v>0</v>
      </c>
    </row>
    <row r="80" spans="1:11" ht="14.4" thickBot="1" x14ac:dyDescent="0.35">
      <c r="A80" s="14">
        <v>1008</v>
      </c>
      <c r="B80" s="13" t="s">
        <v>227</v>
      </c>
      <c r="C80" s="14">
        <f t="shared" si="1"/>
        <v>1</v>
      </c>
      <c r="D80" s="14">
        <v>44</v>
      </c>
      <c r="E80" s="14">
        <v>1520.5308439999999</v>
      </c>
      <c r="F80" s="14">
        <v>2.2000000000000002</v>
      </c>
      <c r="G80" s="14">
        <v>24.1</v>
      </c>
      <c r="H80" s="14">
        <v>0</v>
      </c>
      <c r="I80" s="14">
        <v>0</v>
      </c>
      <c r="J80" s="13">
        <v>0</v>
      </c>
      <c r="K80" s="14">
        <v>0</v>
      </c>
    </row>
    <row r="81" spans="1:11" ht="14.4" thickBot="1" x14ac:dyDescent="0.35">
      <c r="A81" s="14">
        <v>1008</v>
      </c>
      <c r="B81" s="13" t="s">
        <v>227</v>
      </c>
      <c r="C81" s="14">
        <f t="shared" si="1"/>
        <v>1</v>
      </c>
      <c r="D81" s="14">
        <v>50</v>
      </c>
      <c r="E81" s="14">
        <v>1963.495408</v>
      </c>
      <c r="F81" s="14">
        <v>7.1</v>
      </c>
      <c r="G81" s="14">
        <v>18.100000000000001</v>
      </c>
      <c r="H81" s="14">
        <v>0</v>
      </c>
      <c r="I81" s="14">
        <v>0</v>
      </c>
      <c r="J81" s="13">
        <v>0</v>
      </c>
      <c r="K81" s="14">
        <v>0</v>
      </c>
    </row>
    <row r="82" spans="1:11" ht="14.4" thickBot="1" x14ac:dyDescent="0.35">
      <c r="A82" s="14">
        <v>1008</v>
      </c>
      <c r="B82" s="13" t="s">
        <v>227</v>
      </c>
      <c r="C82" s="14">
        <f t="shared" si="1"/>
        <v>1</v>
      </c>
      <c r="D82" s="14">
        <v>22.8</v>
      </c>
      <c r="E82" s="14">
        <v>408.28138130000002</v>
      </c>
      <c r="F82" s="14">
        <v>1.6</v>
      </c>
      <c r="G82" s="14">
        <v>12.5</v>
      </c>
      <c r="H82" s="14">
        <v>0</v>
      </c>
      <c r="I82" s="14">
        <v>0</v>
      </c>
      <c r="J82" s="13">
        <v>0</v>
      </c>
      <c r="K82" s="14">
        <v>0</v>
      </c>
    </row>
    <row r="83" spans="1:11" ht="14.4" thickBot="1" x14ac:dyDescent="0.35">
      <c r="A83" s="14">
        <v>1008</v>
      </c>
      <c r="B83" s="13" t="s">
        <v>227</v>
      </c>
      <c r="C83" s="14">
        <f t="shared" si="1"/>
        <v>1</v>
      </c>
      <c r="D83" s="14">
        <v>11.4</v>
      </c>
      <c r="E83" s="14">
        <v>102.0703453</v>
      </c>
      <c r="F83" s="14">
        <v>0.8</v>
      </c>
      <c r="G83" s="14">
        <v>11</v>
      </c>
      <c r="H83" s="14">
        <v>0</v>
      </c>
      <c r="I83" s="14">
        <v>0</v>
      </c>
      <c r="J83" s="13">
        <v>0</v>
      </c>
      <c r="K83" s="14">
        <v>0</v>
      </c>
    </row>
    <row r="84" spans="1:11" ht="14.4" thickBot="1" x14ac:dyDescent="0.35">
      <c r="A84" s="14">
        <v>1008</v>
      </c>
      <c r="B84" s="13" t="s">
        <v>227</v>
      </c>
      <c r="C84" s="14">
        <f t="shared" si="1"/>
        <v>1</v>
      </c>
      <c r="D84" s="14">
        <v>27.2</v>
      </c>
      <c r="E84" s="14">
        <v>581.06897719999995</v>
      </c>
      <c r="F84" s="14">
        <v>4</v>
      </c>
      <c r="G84" s="14">
        <v>13.5</v>
      </c>
      <c r="H84" s="14">
        <v>0</v>
      </c>
      <c r="I84" s="14">
        <v>0</v>
      </c>
      <c r="J84" s="13">
        <v>0</v>
      </c>
      <c r="K84" s="14">
        <v>0</v>
      </c>
    </row>
    <row r="85" spans="1:11" ht="14.4" thickBot="1" x14ac:dyDescent="0.35">
      <c r="A85" s="14">
        <v>1009</v>
      </c>
      <c r="B85" s="13" t="s">
        <v>227</v>
      </c>
      <c r="C85" s="14">
        <f t="shared" si="1"/>
        <v>1</v>
      </c>
      <c r="D85" s="14">
        <v>24.7</v>
      </c>
      <c r="E85" s="14">
        <v>479.1635655</v>
      </c>
      <c r="F85" s="14">
        <v>3.1</v>
      </c>
      <c r="G85" s="14">
        <v>15.9</v>
      </c>
      <c r="H85" s="14">
        <v>0</v>
      </c>
      <c r="I85" s="14">
        <v>0</v>
      </c>
      <c r="J85" s="14">
        <v>0</v>
      </c>
      <c r="K85" s="14">
        <v>0</v>
      </c>
    </row>
    <row r="86" spans="1:11" ht="14.4" thickBot="1" x14ac:dyDescent="0.35">
      <c r="A86" s="14">
        <v>1009</v>
      </c>
      <c r="B86" s="13" t="s">
        <v>227</v>
      </c>
      <c r="C86" s="14">
        <f t="shared" si="1"/>
        <v>1</v>
      </c>
      <c r="D86" s="14">
        <v>11.5</v>
      </c>
      <c r="E86" s="14">
        <v>103.8689071</v>
      </c>
      <c r="F86" s="14">
        <v>2</v>
      </c>
      <c r="G86" s="14">
        <v>8.1</v>
      </c>
      <c r="H86" s="14">
        <v>0</v>
      </c>
      <c r="I86" s="14">
        <v>0</v>
      </c>
      <c r="J86" s="14">
        <v>0</v>
      </c>
      <c r="K86" s="14">
        <v>0</v>
      </c>
    </row>
    <row r="87" spans="1:11" ht="14.4" thickBot="1" x14ac:dyDescent="0.35">
      <c r="A87" s="14">
        <v>1009</v>
      </c>
      <c r="B87" s="13" t="s">
        <v>227</v>
      </c>
      <c r="C87" s="14">
        <f t="shared" si="1"/>
        <v>1</v>
      </c>
      <c r="D87" s="14">
        <v>29.5</v>
      </c>
      <c r="E87" s="14">
        <v>683.49275169999999</v>
      </c>
      <c r="F87" s="14">
        <v>2.7</v>
      </c>
      <c r="G87" s="14">
        <v>19.8</v>
      </c>
      <c r="H87" s="14">
        <v>0</v>
      </c>
      <c r="I87" s="14">
        <v>0</v>
      </c>
      <c r="J87" s="14">
        <v>0</v>
      </c>
      <c r="K87" s="14">
        <v>0</v>
      </c>
    </row>
    <row r="88" spans="1:11" ht="14.4" thickBot="1" x14ac:dyDescent="0.35">
      <c r="A88" s="14">
        <v>1009</v>
      </c>
      <c r="B88" s="13" t="s">
        <v>227</v>
      </c>
      <c r="C88" s="14">
        <f t="shared" si="1"/>
        <v>1</v>
      </c>
      <c r="D88" s="14">
        <v>26.2</v>
      </c>
      <c r="E88" s="14">
        <v>539.12871529999995</v>
      </c>
      <c r="F88" s="14">
        <v>3</v>
      </c>
      <c r="G88" s="14">
        <v>18.899999999999999</v>
      </c>
      <c r="H88" s="14">
        <v>0</v>
      </c>
      <c r="I88" s="14">
        <v>0</v>
      </c>
      <c r="J88" s="14">
        <v>0</v>
      </c>
      <c r="K88" s="14">
        <v>0</v>
      </c>
    </row>
    <row r="89" spans="1:11" ht="14.4" thickBot="1" x14ac:dyDescent="0.35">
      <c r="A89" s="14">
        <v>1009</v>
      </c>
      <c r="B89" s="13" t="s">
        <v>227</v>
      </c>
      <c r="C89" s="14">
        <f t="shared" si="1"/>
        <v>1</v>
      </c>
      <c r="D89" s="14">
        <v>19.5</v>
      </c>
      <c r="E89" s="14">
        <v>298.64765160000002</v>
      </c>
      <c r="F89" s="14">
        <v>1.6</v>
      </c>
      <c r="G89" s="14">
        <v>3.5</v>
      </c>
      <c r="H89" s="14">
        <v>0</v>
      </c>
      <c r="I89" s="14">
        <v>0</v>
      </c>
      <c r="J89" s="14">
        <v>0</v>
      </c>
      <c r="K89" s="14">
        <v>0</v>
      </c>
    </row>
    <row r="90" spans="1:11" ht="14.4" thickBot="1" x14ac:dyDescent="0.35">
      <c r="A90" s="14">
        <v>1009</v>
      </c>
      <c r="B90" s="13" t="s">
        <v>227</v>
      </c>
      <c r="C90" s="14">
        <f t="shared" si="1"/>
        <v>1</v>
      </c>
      <c r="D90" s="14">
        <v>17.5</v>
      </c>
      <c r="E90" s="14">
        <v>240.5281875</v>
      </c>
      <c r="F90" s="14">
        <v>1.9</v>
      </c>
      <c r="G90" s="14">
        <v>8.9</v>
      </c>
      <c r="H90" s="14">
        <v>0</v>
      </c>
      <c r="I90" s="14">
        <v>0</v>
      </c>
      <c r="J90" s="14">
        <v>0</v>
      </c>
      <c r="K90" s="14">
        <v>0</v>
      </c>
    </row>
    <row r="91" spans="1:11" ht="14.4" thickBot="1" x14ac:dyDescent="0.35">
      <c r="A91" s="14">
        <v>1009</v>
      </c>
      <c r="B91" s="13" t="s">
        <v>227</v>
      </c>
      <c r="C91" s="14">
        <f t="shared" si="1"/>
        <v>1</v>
      </c>
      <c r="D91" s="14">
        <v>12</v>
      </c>
      <c r="E91" s="14">
        <v>113.0973355</v>
      </c>
      <c r="F91" s="14">
        <v>0.2</v>
      </c>
      <c r="G91" s="14">
        <v>4.2</v>
      </c>
      <c r="H91" s="14">
        <v>0</v>
      </c>
      <c r="I91" s="14">
        <v>0</v>
      </c>
      <c r="J91" s="14">
        <v>0</v>
      </c>
      <c r="K91" s="14">
        <v>0</v>
      </c>
    </row>
    <row r="92" spans="1:11" ht="14.4" thickBot="1" x14ac:dyDescent="0.35">
      <c r="A92" s="14">
        <v>1009</v>
      </c>
      <c r="B92" s="13" t="s">
        <v>227</v>
      </c>
      <c r="C92" s="14">
        <f t="shared" si="1"/>
        <v>1</v>
      </c>
      <c r="D92" s="14">
        <v>26.3</v>
      </c>
      <c r="E92" s="14">
        <v>543.25205559999995</v>
      </c>
      <c r="F92" s="14">
        <v>1.5</v>
      </c>
      <c r="G92" s="14">
        <v>12.1</v>
      </c>
      <c r="H92" s="14">
        <v>0</v>
      </c>
      <c r="I92" s="14">
        <v>0</v>
      </c>
      <c r="J92" s="14">
        <v>0</v>
      </c>
      <c r="K92" s="14">
        <v>0</v>
      </c>
    </row>
    <row r="93" spans="1:11" ht="14.4" thickBot="1" x14ac:dyDescent="0.35">
      <c r="A93" s="14">
        <v>1009</v>
      </c>
      <c r="B93" s="13" t="s">
        <v>227</v>
      </c>
      <c r="C93" s="14">
        <f t="shared" si="1"/>
        <v>1</v>
      </c>
      <c r="D93" s="14">
        <v>39.4</v>
      </c>
      <c r="E93" s="14">
        <v>1219.220693</v>
      </c>
      <c r="F93" s="14">
        <v>1.7</v>
      </c>
      <c r="G93" s="14">
        <v>20.8</v>
      </c>
      <c r="H93" s="14">
        <v>0</v>
      </c>
      <c r="I93" s="14">
        <v>0</v>
      </c>
      <c r="J93" s="14">
        <v>0</v>
      </c>
      <c r="K93" s="14">
        <v>0</v>
      </c>
    </row>
    <row r="94" spans="1:11" ht="14.4" thickBot="1" x14ac:dyDescent="0.35">
      <c r="A94" s="14">
        <v>1009</v>
      </c>
      <c r="B94" s="13" t="s">
        <v>227</v>
      </c>
      <c r="C94" s="14">
        <f t="shared" si="1"/>
        <v>1</v>
      </c>
      <c r="D94" s="14">
        <v>40.1</v>
      </c>
      <c r="E94" s="14">
        <v>1262.928101</v>
      </c>
      <c r="F94" s="14">
        <v>1.7</v>
      </c>
      <c r="G94" s="14">
        <v>23.1</v>
      </c>
      <c r="H94" s="14">
        <v>0</v>
      </c>
      <c r="I94" s="14">
        <v>0</v>
      </c>
      <c r="J94" s="14">
        <v>0</v>
      </c>
      <c r="K94" s="14">
        <v>0</v>
      </c>
    </row>
    <row r="95" spans="1:11" ht="14.4" thickBot="1" x14ac:dyDescent="0.35">
      <c r="A95" s="14">
        <v>1010</v>
      </c>
      <c r="B95" s="13" t="s">
        <v>227</v>
      </c>
      <c r="C95" s="14">
        <f t="shared" si="1"/>
        <v>1</v>
      </c>
      <c r="D95" s="14">
        <v>13.1</v>
      </c>
      <c r="E95" s="14">
        <v>134.7821788</v>
      </c>
      <c r="F95" s="14">
        <v>0.8</v>
      </c>
      <c r="G95" s="14">
        <v>7.2</v>
      </c>
      <c r="H95" s="14">
        <v>0</v>
      </c>
      <c r="I95" s="14">
        <v>0</v>
      </c>
      <c r="J95" s="14">
        <v>0</v>
      </c>
      <c r="K95" s="14">
        <v>0</v>
      </c>
    </row>
    <row r="96" spans="1:11" ht="14.4" thickBot="1" x14ac:dyDescent="0.35">
      <c r="A96" s="14">
        <v>1011</v>
      </c>
      <c r="B96" s="13" t="s">
        <v>227</v>
      </c>
      <c r="C96" s="14">
        <f t="shared" si="1"/>
        <v>1</v>
      </c>
      <c r="D96" s="14">
        <v>14.9</v>
      </c>
      <c r="E96" s="14">
        <v>174.3662463</v>
      </c>
      <c r="F96" s="14">
        <v>1.3</v>
      </c>
      <c r="G96" s="14">
        <v>8.6999999999999993</v>
      </c>
      <c r="H96" s="14">
        <v>0</v>
      </c>
      <c r="I96" s="14">
        <v>0</v>
      </c>
      <c r="J96" s="13">
        <v>0</v>
      </c>
      <c r="K96" s="14">
        <v>0</v>
      </c>
    </row>
    <row r="97" spans="1:11" ht="14.4" thickBot="1" x14ac:dyDescent="0.35">
      <c r="A97" s="14">
        <v>1011</v>
      </c>
      <c r="B97" s="13" t="s">
        <v>227</v>
      </c>
      <c r="C97" s="14">
        <f t="shared" si="1"/>
        <v>1</v>
      </c>
      <c r="D97" s="14">
        <v>11.5</v>
      </c>
      <c r="E97" s="14">
        <v>103.8689071</v>
      </c>
      <c r="F97" s="14">
        <v>1</v>
      </c>
      <c r="G97" s="14">
        <v>5.8</v>
      </c>
      <c r="H97" s="14">
        <v>0</v>
      </c>
      <c r="I97" s="14">
        <v>0</v>
      </c>
      <c r="J97" s="13">
        <v>0</v>
      </c>
      <c r="K97" s="14">
        <v>0</v>
      </c>
    </row>
    <row r="98" spans="1:11" ht="14.4" thickBot="1" x14ac:dyDescent="0.35">
      <c r="A98" s="14">
        <v>1011</v>
      </c>
      <c r="B98" s="13" t="s">
        <v>227</v>
      </c>
      <c r="C98" s="14">
        <f t="shared" si="1"/>
        <v>1</v>
      </c>
      <c r="D98" s="14">
        <v>22.8</v>
      </c>
      <c r="E98" s="14">
        <v>408.28138130000002</v>
      </c>
      <c r="F98" s="14">
        <v>1.8</v>
      </c>
      <c r="G98" s="14">
        <v>3.2</v>
      </c>
      <c r="H98" s="14">
        <v>0</v>
      </c>
      <c r="I98" s="14">
        <v>0</v>
      </c>
      <c r="J98" s="13">
        <v>0</v>
      </c>
      <c r="K98" s="14">
        <v>0</v>
      </c>
    </row>
    <row r="99" spans="1:11" ht="14.4" thickBot="1" x14ac:dyDescent="0.35">
      <c r="A99" s="14">
        <v>1011</v>
      </c>
      <c r="B99" s="13" t="s">
        <v>227</v>
      </c>
      <c r="C99" s="14">
        <f t="shared" si="1"/>
        <v>1</v>
      </c>
      <c r="D99" s="14">
        <v>24.1</v>
      </c>
      <c r="E99" s="14">
        <v>456.1671073</v>
      </c>
      <c r="F99" s="14">
        <v>2.9</v>
      </c>
      <c r="G99" s="14">
        <v>2.9</v>
      </c>
      <c r="H99" s="14">
        <v>0</v>
      </c>
      <c r="I99" s="14">
        <v>0</v>
      </c>
      <c r="J99" s="13">
        <v>0</v>
      </c>
      <c r="K99" s="14">
        <v>0</v>
      </c>
    </row>
    <row r="100" spans="1:11" ht="14.4" thickBot="1" x14ac:dyDescent="0.35">
      <c r="A100" s="14">
        <v>1011</v>
      </c>
      <c r="B100" s="13" t="s">
        <v>227</v>
      </c>
      <c r="C100" s="14">
        <f t="shared" si="1"/>
        <v>1</v>
      </c>
      <c r="D100" s="14">
        <v>41.6</v>
      </c>
      <c r="E100" s="14">
        <v>1359.1786460000001</v>
      </c>
      <c r="F100" s="14">
        <v>4</v>
      </c>
      <c r="G100" s="14">
        <v>4</v>
      </c>
      <c r="H100" s="14">
        <v>0</v>
      </c>
      <c r="I100" s="14">
        <v>0</v>
      </c>
      <c r="J100" s="13">
        <v>0</v>
      </c>
      <c r="K100" s="14">
        <v>0</v>
      </c>
    </row>
    <row r="101" spans="1:11" ht="14.4" thickBot="1" x14ac:dyDescent="0.35">
      <c r="A101" s="14">
        <v>1011</v>
      </c>
      <c r="B101" s="13" t="s">
        <v>227</v>
      </c>
      <c r="C101" s="14">
        <f t="shared" si="1"/>
        <v>1</v>
      </c>
      <c r="D101" s="14">
        <v>41</v>
      </c>
      <c r="E101" s="14">
        <v>1320.2543129999999</v>
      </c>
      <c r="F101" s="14">
        <v>4.0999999999999996</v>
      </c>
      <c r="G101" s="14">
        <v>28.2</v>
      </c>
      <c r="H101" s="14">
        <v>0</v>
      </c>
      <c r="I101" s="14">
        <v>0</v>
      </c>
      <c r="J101" s="13">
        <v>0</v>
      </c>
      <c r="K101" s="14">
        <v>0</v>
      </c>
    </row>
    <row r="102" spans="1:11" ht="14.4" thickBot="1" x14ac:dyDescent="0.35">
      <c r="A102" s="14">
        <v>1011</v>
      </c>
      <c r="B102" s="13" t="s">
        <v>227</v>
      </c>
      <c r="C102" s="14">
        <f t="shared" si="1"/>
        <v>1</v>
      </c>
      <c r="D102" s="14">
        <v>12.5</v>
      </c>
      <c r="E102" s="14">
        <v>122.718463</v>
      </c>
      <c r="F102" s="14">
        <v>1.5</v>
      </c>
      <c r="G102" s="14">
        <v>7.8</v>
      </c>
      <c r="H102" s="14">
        <v>0</v>
      </c>
      <c r="I102" s="14">
        <v>0</v>
      </c>
      <c r="J102" s="13">
        <v>0</v>
      </c>
      <c r="K102" s="14">
        <v>0</v>
      </c>
    </row>
    <row r="103" spans="1:11" ht="14.4" thickBot="1" x14ac:dyDescent="0.35">
      <c r="A103" s="14">
        <v>1012</v>
      </c>
      <c r="B103" s="13" t="s">
        <v>227</v>
      </c>
      <c r="C103" s="14">
        <f t="shared" si="1"/>
        <v>1</v>
      </c>
      <c r="D103" s="14">
        <v>30.8</v>
      </c>
      <c r="E103" s="14">
        <v>745.06011369999999</v>
      </c>
      <c r="F103" s="14">
        <v>4.3</v>
      </c>
      <c r="G103" s="14">
        <v>22.3</v>
      </c>
      <c r="H103" s="14">
        <v>0</v>
      </c>
      <c r="I103" s="14">
        <v>0</v>
      </c>
      <c r="J103" s="14">
        <v>0</v>
      </c>
      <c r="K103" s="14">
        <v>0</v>
      </c>
    </row>
    <row r="104" spans="1:11" ht="14.4" thickBot="1" x14ac:dyDescent="0.35">
      <c r="A104" s="14">
        <v>1012</v>
      </c>
      <c r="B104" s="13" t="s">
        <v>227</v>
      </c>
      <c r="C104" s="14">
        <f t="shared" si="1"/>
        <v>1</v>
      </c>
      <c r="D104" s="14">
        <v>19</v>
      </c>
      <c r="E104" s="14">
        <v>283.52873699999998</v>
      </c>
      <c r="F104" s="14">
        <v>3.9</v>
      </c>
      <c r="G104" s="14">
        <v>15</v>
      </c>
      <c r="H104" s="14">
        <v>0</v>
      </c>
      <c r="I104" s="14">
        <v>0</v>
      </c>
      <c r="J104" s="14">
        <v>0</v>
      </c>
      <c r="K104" s="14">
        <v>0</v>
      </c>
    </row>
    <row r="105" spans="1:11" ht="14.4" thickBot="1" x14ac:dyDescent="0.35">
      <c r="A105" s="14">
        <v>1012</v>
      </c>
      <c r="B105" s="13" t="s">
        <v>227</v>
      </c>
      <c r="C105" s="14">
        <f t="shared" si="1"/>
        <v>1</v>
      </c>
      <c r="D105" s="14">
        <v>35.700000000000003</v>
      </c>
      <c r="E105" s="14">
        <v>1000.982105</v>
      </c>
      <c r="F105" s="14">
        <v>1.7</v>
      </c>
      <c r="G105" s="14">
        <v>25.7</v>
      </c>
      <c r="H105" s="14">
        <v>0</v>
      </c>
      <c r="I105" s="14">
        <v>0</v>
      </c>
      <c r="J105" s="14">
        <v>0</v>
      </c>
      <c r="K105" s="14">
        <v>0</v>
      </c>
    </row>
    <row r="106" spans="1:11" ht="14.4" thickBot="1" x14ac:dyDescent="0.35">
      <c r="A106" s="14">
        <v>1012</v>
      </c>
      <c r="B106" s="13" t="s">
        <v>227</v>
      </c>
      <c r="C106" s="14">
        <f t="shared" si="1"/>
        <v>1</v>
      </c>
      <c r="D106" s="14">
        <v>26.9</v>
      </c>
      <c r="E106" s="14">
        <v>568.32196499999998</v>
      </c>
      <c r="F106" s="14">
        <v>2</v>
      </c>
      <c r="G106" s="14">
        <v>13.6</v>
      </c>
      <c r="H106" s="14">
        <v>0</v>
      </c>
      <c r="I106" s="14">
        <v>0</v>
      </c>
      <c r="J106" s="14">
        <v>0</v>
      </c>
      <c r="K106" s="14">
        <v>0</v>
      </c>
    </row>
    <row r="107" spans="1:11" ht="14.4" thickBot="1" x14ac:dyDescent="0.35">
      <c r="A107" s="14">
        <v>1012</v>
      </c>
      <c r="B107" s="13" t="s">
        <v>227</v>
      </c>
      <c r="C107" s="14">
        <f t="shared" si="1"/>
        <v>1</v>
      </c>
      <c r="D107" s="14">
        <v>31.3</v>
      </c>
      <c r="E107" s="14">
        <v>769.4467267</v>
      </c>
      <c r="F107" s="14">
        <v>2.1</v>
      </c>
      <c r="G107" s="14">
        <v>20.100000000000001</v>
      </c>
      <c r="H107" s="14">
        <v>0</v>
      </c>
      <c r="I107" s="14">
        <v>0</v>
      </c>
      <c r="J107" s="14">
        <v>0</v>
      </c>
      <c r="K107" s="14">
        <v>0</v>
      </c>
    </row>
    <row r="108" spans="1:11" ht="14.4" thickBot="1" x14ac:dyDescent="0.35">
      <c r="A108" s="14">
        <v>1012</v>
      </c>
      <c r="B108" s="13" t="s">
        <v>227</v>
      </c>
      <c r="C108" s="14">
        <f t="shared" si="1"/>
        <v>1</v>
      </c>
      <c r="D108" s="14">
        <v>44.4</v>
      </c>
      <c r="E108" s="14">
        <v>1548.3025230000001</v>
      </c>
      <c r="F108" s="14">
        <v>2.2999999999999998</v>
      </c>
      <c r="G108" s="14">
        <v>21.5</v>
      </c>
      <c r="H108" s="14">
        <v>0</v>
      </c>
      <c r="I108" s="14">
        <v>0</v>
      </c>
      <c r="J108" s="14">
        <v>0</v>
      </c>
      <c r="K108" s="14">
        <v>0</v>
      </c>
    </row>
    <row r="109" spans="1:11" ht="14.4" thickBot="1" x14ac:dyDescent="0.35">
      <c r="A109" s="14">
        <v>1012</v>
      </c>
      <c r="B109" s="13" t="s">
        <v>227</v>
      </c>
      <c r="C109" s="14">
        <f t="shared" si="1"/>
        <v>1</v>
      </c>
      <c r="D109" s="14">
        <v>15</v>
      </c>
      <c r="E109" s="14">
        <v>176.71458680000001</v>
      </c>
      <c r="F109" s="14">
        <v>1.6</v>
      </c>
      <c r="G109" s="14">
        <v>17</v>
      </c>
      <c r="H109" s="14">
        <v>0</v>
      </c>
      <c r="I109" s="14">
        <v>0</v>
      </c>
      <c r="J109" s="14">
        <v>0</v>
      </c>
      <c r="K109" s="14">
        <v>0</v>
      </c>
    </row>
    <row r="110" spans="1:11" ht="14.4" thickBot="1" x14ac:dyDescent="0.35">
      <c r="A110" s="14">
        <v>1012</v>
      </c>
      <c r="B110" s="13" t="s">
        <v>227</v>
      </c>
      <c r="C110" s="14">
        <f t="shared" si="1"/>
        <v>1</v>
      </c>
      <c r="D110" s="14">
        <v>40.299999999999997</v>
      </c>
      <c r="E110" s="14">
        <v>1275.557303</v>
      </c>
      <c r="F110" s="14">
        <v>5</v>
      </c>
      <c r="G110" s="14">
        <v>19.600000000000001</v>
      </c>
      <c r="H110" s="14">
        <v>0</v>
      </c>
      <c r="I110" s="14">
        <v>0</v>
      </c>
      <c r="J110" s="14">
        <v>0</v>
      </c>
      <c r="K110" s="14">
        <v>0</v>
      </c>
    </row>
    <row r="111" spans="1:11" ht="14.4" thickBot="1" x14ac:dyDescent="0.35">
      <c r="A111" s="14">
        <v>1014</v>
      </c>
      <c r="B111" s="13" t="s">
        <v>227</v>
      </c>
      <c r="C111" s="14">
        <f t="shared" si="1"/>
        <v>1</v>
      </c>
      <c r="D111" s="14">
        <v>24</v>
      </c>
      <c r="E111" s="14">
        <v>452.38934210000002</v>
      </c>
      <c r="F111" s="14">
        <v>2.4</v>
      </c>
      <c r="G111" s="14">
        <v>13.3</v>
      </c>
      <c r="H111" s="14">
        <v>0</v>
      </c>
      <c r="I111" s="14">
        <v>0</v>
      </c>
      <c r="J111" s="13">
        <v>0</v>
      </c>
      <c r="K111" s="14">
        <v>0</v>
      </c>
    </row>
    <row r="112" spans="1:11" ht="14.4" thickBot="1" x14ac:dyDescent="0.35">
      <c r="A112" s="14">
        <v>1014</v>
      </c>
      <c r="B112" s="13" t="s">
        <v>227</v>
      </c>
      <c r="C112" s="14">
        <f t="shared" si="1"/>
        <v>1</v>
      </c>
      <c r="D112" s="14">
        <v>17.3</v>
      </c>
      <c r="E112" s="14">
        <v>235.0618163</v>
      </c>
      <c r="F112" s="14">
        <v>2.4</v>
      </c>
      <c r="G112" s="14">
        <v>9</v>
      </c>
      <c r="H112" s="14">
        <v>0</v>
      </c>
      <c r="I112" s="14">
        <v>0</v>
      </c>
      <c r="J112" s="14">
        <v>0</v>
      </c>
      <c r="K112" s="14">
        <v>0</v>
      </c>
    </row>
    <row r="113" spans="1:11" ht="14.4" thickBot="1" x14ac:dyDescent="0.35">
      <c r="A113" s="14">
        <v>1014</v>
      </c>
      <c r="B113" s="13" t="s">
        <v>227</v>
      </c>
      <c r="C113" s="14">
        <f t="shared" si="1"/>
        <v>1</v>
      </c>
      <c r="D113" s="14">
        <v>10.5</v>
      </c>
      <c r="E113" s="14">
        <v>86.590147509999994</v>
      </c>
      <c r="F113" s="14">
        <v>1.3</v>
      </c>
      <c r="G113" s="14">
        <v>5.2</v>
      </c>
      <c r="H113" s="14">
        <v>0</v>
      </c>
      <c r="I113" s="14">
        <v>0</v>
      </c>
      <c r="J113" s="14">
        <v>0</v>
      </c>
      <c r="K113" s="14">
        <v>0</v>
      </c>
    </row>
    <row r="114" spans="1:11" ht="14.4" thickBot="1" x14ac:dyDescent="0.35">
      <c r="A114" s="14">
        <v>1014</v>
      </c>
      <c r="B114" s="13" t="s">
        <v>227</v>
      </c>
      <c r="C114" s="14">
        <f t="shared" si="1"/>
        <v>1</v>
      </c>
      <c r="D114" s="14">
        <v>29.4</v>
      </c>
      <c r="E114" s="14">
        <v>678.86675649999995</v>
      </c>
      <c r="F114" s="14">
        <v>6</v>
      </c>
      <c r="G114" s="14">
        <v>18</v>
      </c>
      <c r="H114" s="14">
        <v>0</v>
      </c>
      <c r="I114" s="14">
        <v>0</v>
      </c>
      <c r="J114" s="14">
        <v>0</v>
      </c>
      <c r="K114" s="14">
        <v>0</v>
      </c>
    </row>
    <row r="115" spans="1:11" ht="14.4" thickBot="1" x14ac:dyDescent="0.35">
      <c r="A115" s="14">
        <v>1014</v>
      </c>
      <c r="B115" s="13" t="s">
        <v>227</v>
      </c>
      <c r="C115" s="14">
        <f t="shared" si="1"/>
        <v>1</v>
      </c>
      <c r="D115" s="14">
        <v>13.9</v>
      </c>
      <c r="E115" s="14">
        <v>151.74677919999999</v>
      </c>
      <c r="F115" s="14">
        <v>1.6</v>
      </c>
      <c r="G115" s="14">
        <v>11</v>
      </c>
      <c r="H115" s="14">
        <v>0</v>
      </c>
      <c r="I115" s="14">
        <v>0</v>
      </c>
      <c r="J115" s="14">
        <v>0</v>
      </c>
      <c r="K115" s="14">
        <v>0</v>
      </c>
    </row>
    <row r="116" spans="1:11" ht="14.4" thickBot="1" x14ac:dyDescent="0.35">
      <c r="A116" s="14">
        <v>1014</v>
      </c>
      <c r="B116" s="13" t="s">
        <v>227</v>
      </c>
      <c r="C116" s="14">
        <f t="shared" si="1"/>
        <v>1</v>
      </c>
      <c r="D116" s="14">
        <v>13.7</v>
      </c>
      <c r="E116" s="14">
        <v>147.41138129999999</v>
      </c>
      <c r="F116" s="14">
        <v>1.2</v>
      </c>
      <c r="G116" s="14">
        <v>5.8</v>
      </c>
      <c r="H116" s="14">
        <v>0</v>
      </c>
      <c r="I116" s="14">
        <v>0</v>
      </c>
      <c r="J116" s="14">
        <v>0</v>
      </c>
      <c r="K116" s="14">
        <v>0</v>
      </c>
    </row>
    <row r="117" spans="1:11" ht="14.4" thickBot="1" x14ac:dyDescent="0.35">
      <c r="A117" s="14">
        <v>1014</v>
      </c>
      <c r="B117" s="13" t="s">
        <v>227</v>
      </c>
      <c r="C117" s="14">
        <f t="shared" si="1"/>
        <v>1</v>
      </c>
      <c r="D117" s="14">
        <v>32.6</v>
      </c>
      <c r="E117" s="14">
        <v>834.68975209999996</v>
      </c>
      <c r="F117" s="14">
        <v>2.5</v>
      </c>
      <c r="G117" s="14">
        <v>17.399999999999999</v>
      </c>
      <c r="H117" s="14">
        <v>0</v>
      </c>
      <c r="I117" s="14">
        <v>0</v>
      </c>
      <c r="J117" s="14">
        <v>0</v>
      </c>
      <c r="K117" s="14">
        <v>0</v>
      </c>
    </row>
    <row r="118" spans="1:11" ht="14.4" thickBot="1" x14ac:dyDescent="0.35">
      <c r="A118" s="14">
        <v>1015</v>
      </c>
      <c r="B118" s="13" t="s">
        <v>227</v>
      </c>
      <c r="C118" s="14">
        <f t="shared" si="1"/>
        <v>1</v>
      </c>
      <c r="D118" s="14">
        <v>23.9</v>
      </c>
      <c r="E118" s="14">
        <v>448.62728490000001</v>
      </c>
      <c r="F118" s="14">
        <v>3</v>
      </c>
      <c r="G118" s="14">
        <v>6</v>
      </c>
      <c r="H118" s="14">
        <v>0</v>
      </c>
      <c r="I118" s="14">
        <v>0</v>
      </c>
      <c r="J118" s="14">
        <v>0</v>
      </c>
      <c r="K118" s="14">
        <v>0</v>
      </c>
    </row>
    <row r="119" spans="1:11" ht="14.4" thickBot="1" x14ac:dyDescent="0.35">
      <c r="A119" s="14">
        <v>1015</v>
      </c>
      <c r="B119" s="13" t="s">
        <v>227</v>
      </c>
      <c r="C119" s="14">
        <f t="shared" si="1"/>
        <v>1</v>
      </c>
      <c r="D119" s="14">
        <v>11.5</v>
      </c>
      <c r="E119" s="14">
        <v>103.8689071</v>
      </c>
      <c r="F119" s="14">
        <v>1</v>
      </c>
      <c r="G119" s="14">
        <v>4.4000000000000004</v>
      </c>
      <c r="H119" s="14">
        <v>0</v>
      </c>
      <c r="I119" s="14">
        <v>0</v>
      </c>
      <c r="J119" s="14">
        <v>0</v>
      </c>
      <c r="K119" s="14">
        <v>0</v>
      </c>
    </row>
    <row r="120" spans="1:11" ht="14.4" thickBot="1" x14ac:dyDescent="0.35">
      <c r="A120" s="14">
        <v>1015</v>
      </c>
      <c r="B120" s="13" t="s">
        <v>227</v>
      </c>
      <c r="C120" s="14">
        <f t="shared" si="1"/>
        <v>1</v>
      </c>
      <c r="D120" s="14">
        <v>33.5</v>
      </c>
      <c r="E120" s="14">
        <v>881.41308890000005</v>
      </c>
      <c r="F120" s="14">
        <v>5.7</v>
      </c>
      <c r="G120" s="14">
        <v>5.7</v>
      </c>
      <c r="H120" s="14">
        <v>1</v>
      </c>
      <c r="I120" s="14">
        <v>0</v>
      </c>
      <c r="J120" s="14">
        <v>0</v>
      </c>
      <c r="K120" s="14">
        <v>0</v>
      </c>
    </row>
    <row r="121" spans="1:11" ht="14.4" thickBot="1" x14ac:dyDescent="0.35">
      <c r="A121" s="14">
        <v>1016</v>
      </c>
      <c r="B121" s="13" t="s">
        <v>227</v>
      </c>
      <c r="C121" s="14">
        <f t="shared" si="1"/>
        <v>1</v>
      </c>
      <c r="D121" s="14">
        <v>12.1</v>
      </c>
      <c r="E121" s="14">
        <v>114.99014510000001</v>
      </c>
      <c r="F121" s="14">
        <v>1.6</v>
      </c>
      <c r="G121" s="14">
        <v>6.6</v>
      </c>
      <c r="H121" s="14">
        <v>0</v>
      </c>
      <c r="I121" s="14">
        <v>0</v>
      </c>
      <c r="J121" s="13">
        <v>0</v>
      </c>
      <c r="K121" s="14">
        <v>0</v>
      </c>
    </row>
    <row r="122" spans="1:11" ht="14.4" thickBot="1" x14ac:dyDescent="0.35">
      <c r="A122" s="14">
        <v>1016</v>
      </c>
      <c r="B122" s="13" t="s">
        <v>227</v>
      </c>
      <c r="C122" s="14">
        <f t="shared" si="1"/>
        <v>1</v>
      </c>
      <c r="D122" s="14">
        <v>20.6</v>
      </c>
      <c r="E122" s="14">
        <v>333.29156460000002</v>
      </c>
      <c r="F122" s="14">
        <v>1.7</v>
      </c>
      <c r="G122" s="14">
        <v>12.5</v>
      </c>
      <c r="H122" s="14">
        <v>0</v>
      </c>
      <c r="I122" s="14">
        <v>1</v>
      </c>
      <c r="J122" s="13">
        <v>0</v>
      </c>
      <c r="K122" s="14">
        <v>0</v>
      </c>
    </row>
    <row r="123" spans="1:11" ht="14.4" thickBot="1" x14ac:dyDescent="0.35">
      <c r="A123" s="14">
        <v>1016</v>
      </c>
      <c r="B123" s="13" t="s">
        <v>227</v>
      </c>
      <c r="C123" s="14">
        <f t="shared" si="1"/>
        <v>1</v>
      </c>
      <c r="D123" s="14">
        <v>17.899999999999999</v>
      </c>
      <c r="E123" s="14">
        <v>251.64942550000001</v>
      </c>
      <c r="F123" s="14">
        <v>2.2999999999999998</v>
      </c>
      <c r="G123" s="14">
        <v>10.3</v>
      </c>
      <c r="H123" s="14">
        <v>0</v>
      </c>
      <c r="I123" s="14">
        <v>1</v>
      </c>
      <c r="J123" s="13">
        <v>0</v>
      </c>
      <c r="K123" s="14">
        <v>0</v>
      </c>
    </row>
    <row r="124" spans="1:11" ht="14.4" thickBot="1" x14ac:dyDescent="0.35">
      <c r="A124" s="14">
        <v>1016</v>
      </c>
      <c r="B124" s="13" t="s">
        <v>227</v>
      </c>
      <c r="C124" s="14">
        <f t="shared" si="1"/>
        <v>1</v>
      </c>
      <c r="D124" s="14">
        <v>42.5</v>
      </c>
      <c r="E124" s="14">
        <v>1418.6254329999999</v>
      </c>
      <c r="F124" s="14">
        <v>5.0999999999999996</v>
      </c>
      <c r="G124" s="14">
        <v>20.3</v>
      </c>
      <c r="H124" s="14">
        <v>0</v>
      </c>
      <c r="I124" s="14">
        <v>1</v>
      </c>
      <c r="J124" s="13">
        <v>0</v>
      </c>
      <c r="K124" s="14">
        <v>0</v>
      </c>
    </row>
    <row r="125" spans="1:11" ht="14.4" thickBot="1" x14ac:dyDescent="0.35">
      <c r="A125" s="14">
        <v>1017</v>
      </c>
      <c r="B125" s="13" t="s">
        <v>227</v>
      </c>
      <c r="C125" s="14">
        <f t="shared" si="1"/>
        <v>1</v>
      </c>
      <c r="D125" s="14">
        <v>15.5</v>
      </c>
      <c r="E125" s="14">
        <v>188.69190879999999</v>
      </c>
      <c r="F125" s="14">
        <v>0.7</v>
      </c>
      <c r="G125" s="14">
        <v>6.4</v>
      </c>
      <c r="H125" s="14">
        <v>0</v>
      </c>
      <c r="I125" s="14">
        <v>0</v>
      </c>
      <c r="J125" s="14">
        <v>0</v>
      </c>
      <c r="K125" s="14">
        <v>0</v>
      </c>
    </row>
    <row r="126" spans="1:11" ht="14.4" thickBot="1" x14ac:dyDescent="0.35">
      <c r="A126" s="14">
        <v>1017</v>
      </c>
      <c r="B126" s="13" t="s">
        <v>227</v>
      </c>
      <c r="C126" s="14">
        <f t="shared" si="1"/>
        <v>1</v>
      </c>
      <c r="D126" s="14">
        <v>20.8</v>
      </c>
      <c r="E126" s="14">
        <v>339.7946614</v>
      </c>
      <c r="F126" s="14">
        <v>2.8</v>
      </c>
      <c r="G126" s="14">
        <v>5.4</v>
      </c>
      <c r="H126" s="14">
        <v>0</v>
      </c>
      <c r="I126" s="14">
        <v>0</v>
      </c>
      <c r="J126" s="14">
        <v>0</v>
      </c>
      <c r="K126" s="14">
        <v>0</v>
      </c>
    </row>
    <row r="127" spans="1:11" ht="14.4" thickBot="1" x14ac:dyDescent="0.35">
      <c r="A127" s="14">
        <v>1017</v>
      </c>
      <c r="B127" s="13" t="s">
        <v>227</v>
      </c>
      <c r="C127" s="14">
        <f t="shared" si="1"/>
        <v>1</v>
      </c>
      <c r="D127" s="14">
        <v>39.9</v>
      </c>
      <c r="E127" s="14">
        <v>1250.3617300000001</v>
      </c>
      <c r="F127" s="14">
        <v>4.5</v>
      </c>
      <c r="G127" s="14">
        <v>7.7</v>
      </c>
      <c r="H127" s="14">
        <v>0</v>
      </c>
      <c r="I127" s="14">
        <v>0</v>
      </c>
      <c r="J127" s="14">
        <v>0</v>
      </c>
      <c r="K127" s="14">
        <v>0</v>
      </c>
    </row>
    <row r="128" spans="1:11" ht="14.4" thickBot="1" x14ac:dyDescent="0.35">
      <c r="A128" s="14">
        <v>1017</v>
      </c>
      <c r="B128" s="13" t="s">
        <v>227</v>
      </c>
      <c r="C128" s="14">
        <f t="shared" si="1"/>
        <v>1</v>
      </c>
      <c r="D128" s="14">
        <v>28</v>
      </c>
      <c r="E128" s="14">
        <v>615.75216009999997</v>
      </c>
      <c r="F128" s="14">
        <v>5.5</v>
      </c>
      <c r="G128" s="14">
        <v>17.399999999999999</v>
      </c>
      <c r="H128" s="14">
        <v>0</v>
      </c>
      <c r="I128" s="14">
        <v>0</v>
      </c>
      <c r="J128" s="14">
        <v>0</v>
      </c>
      <c r="K128" s="14">
        <v>0</v>
      </c>
    </row>
    <row r="129" spans="1:11" ht="14.4" thickBot="1" x14ac:dyDescent="0.35">
      <c r="A129" s="14">
        <v>1017</v>
      </c>
      <c r="B129" s="13" t="s">
        <v>227</v>
      </c>
      <c r="C129" s="14">
        <f t="shared" si="1"/>
        <v>1</v>
      </c>
      <c r="D129" s="14">
        <v>17.899999999999999</v>
      </c>
      <c r="E129" s="14">
        <v>251.64942550000001</v>
      </c>
      <c r="F129" s="14">
        <v>2</v>
      </c>
      <c r="G129" s="14">
        <v>7.5</v>
      </c>
      <c r="H129" s="14">
        <v>0</v>
      </c>
      <c r="I129" s="14">
        <v>0</v>
      </c>
      <c r="J129" s="14">
        <v>0</v>
      </c>
      <c r="K129" s="14">
        <v>0</v>
      </c>
    </row>
    <row r="130" spans="1:11" ht="14.4" thickBot="1" x14ac:dyDescent="0.35">
      <c r="A130" s="14">
        <v>1017</v>
      </c>
      <c r="B130" s="13" t="s">
        <v>227</v>
      </c>
      <c r="C130" s="14">
        <f t="shared" si="1"/>
        <v>1</v>
      </c>
      <c r="D130" s="14">
        <v>22.5</v>
      </c>
      <c r="E130" s="14">
        <v>397.60782019999999</v>
      </c>
      <c r="F130" s="14">
        <v>2.9</v>
      </c>
      <c r="G130" s="14">
        <v>7.5</v>
      </c>
      <c r="H130" s="14">
        <v>0</v>
      </c>
      <c r="I130" s="14">
        <v>0</v>
      </c>
      <c r="J130" s="14">
        <v>0</v>
      </c>
      <c r="K130" s="14">
        <v>0</v>
      </c>
    </row>
    <row r="131" spans="1:11" ht="14.4" thickBot="1" x14ac:dyDescent="0.35">
      <c r="A131" s="14">
        <v>1017</v>
      </c>
      <c r="B131" s="13" t="s">
        <v>227</v>
      </c>
      <c r="C131" s="14">
        <f t="shared" ref="C131:C194" si="2" xml:space="preserve"> IF(J131=0, 1,0)</f>
        <v>1</v>
      </c>
      <c r="D131" s="14">
        <v>21.5</v>
      </c>
      <c r="E131" s="14">
        <v>363.05030099999999</v>
      </c>
      <c r="F131" s="14">
        <v>1.7</v>
      </c>
      <c r="G131" s="14">
        <v>16.2</v>
      </c>
      <c r="H131" s="14">
        <v>0</v>
      </c>
      <c r="I131" s="14">
        <v>0</v>
      </c>
      <c r="J131" s="14">
        <v>0</v>
      </c>
      <c r="K131" s="14">
        <v>0</v>
      </c>
    </row>
    <row r="132" spans="1:11" ht="14.4" thickBot="1" x14ac:dyDescent="0.35">
      <c r="A132" s="14">
        <v>1017</v>
      </c>
      <c r="B132" s="13" t="s">
        <v>227</v>
      </c>
      <c r="C132" s="14">
        <f t="shared" si="2"/>
        <v>1</v>
      </c>
      <c r="D132" s="14">
        <v>19.399999999999999</v>
      </c>
      <c r="E132" s="14">
        <v>295.59245279999999</v>
      </c>
      <c r="F132" s="14">
        <v>1.7</v>
      </c>
      <c r="G132" s="14">
        <v>4.8</v>
      </c>
      <c r="H132" s="14">
        <v>0</v>
      </c>
      <c r="I132" s="14">
        <v>0</v>
      </c>
      <c r="J132" s="14">
        <v>0</v>
      </c>
      <c r="K132" s="14">
        <v>0</v>
      </c>
    </row>
    <row r="133" spans="1:11" ht="14.4" thickBot="1" x14ac:dyDescent="0.35">
      <c r="A133" s="14">
        <v>1017</v>
      </c>
      <c r="B133" s="13" t="s">
        <v>227</v>
      </c>
      <c r="C133" s="14">
        <f t="shared" si="2"/>
        <v>1</v>
      </c>
      <c r="D133" s="14">
        <v>22.4</v>
      </c>
      <c r="E133" s="14">
        <v>394.08138250000002</v>
      </c>
      <c r="F133" s="14">
        <v>1.8</v>
      </c>
      <c r="G133" s="14">
        <v>6.2</v>
      </c>
      <c r="H133" s="14">
        <v>0</v>
      </c>
      <c r="I133" s="14">
        <v>0</v>
      </c>
      <c r="J133" s="14">
        <v>0</v>
      </c>
      <c r="K133" s="14">
        <v>0</v>
      </c>
    </row>
    <row r="134" spans="1:11" ht="14.4" thickBot="1" x14ac:dyDescent="0.35">
      <c r="A134" s="14">
        <v>1018</v>
      </c>
      <c r="B134" s="13" t="s">
        <v>227</v>
      </c>
      <c r="C134" s="14">
        <f t="shared" si="2"/>
        <v>1</v>
      </c>
      <c r="D134" s="14">
        <v>21.6</v>
      </c>
      <c r="E134" s="14">
        <v>366.43536710000001</v>
      </c>
      <c r="F134" s="14">
        <v>1.7</v>
      </c>
      <c r="G134" s="14">
        <v>14.6</v>
      </c>
      <c r="H134" s="14">
        <v>0</v>
      </c>
      <c r="I134" s="14">
        <v>0</v>
      </c>
      <c r="J134" s="14">
        <v>0</v>
      </c>
      <c r="K134" s="14">
        <v>0</v>
      </c>
    </row>
    <row r="135" spans="1:11" ht="14.4" thickBot="1" x14ac:dyDescent="0.35">
      <c r="A135" s="14">
        <v>1018</v>
      </c>
      <c r="B135" s="13" t="s">
        <v>227</v>
      </c>
      <c r="C135" s="14">
        <f t="shared" si="2"/>
        <v>1</v>
      </c>
      <c r="D135" s="14">
        <v>18.100000000000001</v>
      </c>
      <c r="E135" s="14">
        <v>257.30429229999999</v>
      </c>
      <c r="F135" s="14">
        <v>5.0999999999999996</v>
      </c>
      <c r="G135" s="14">
        <v>9.4</v>
      </c>
      <c r="H135" s="14">
        <v>0</v>
      </c>
      <c r="I135" s="14">
        <v>0</v>
      </c>
      <c r="J135" s="14">
        <v>0</v>
      </c>
      <c r="K135" s="14">
        <v>0</v>
      </c>
    </row>
    <row r="136" spans="1:11" ht="14.4" thickBot="1" x14ac:dyDescent="0.35">
      <c r="A136" s="14">
        <v>1019</v>
      </c>
      <c r="B136" s="13" t="s">
        <v>227</v>
      </c>
      <c r="C136" s="14">
        <f t="shared" si="2"/>
        <v>1</v>
      </c>
      <c r="D136" s="14">
        <v>11.8</v>
      </c>
      <c r="E136" s="14">
        <v>109.3588403</v>
      </c>
      <c r="F136" s="14">
        <v>6.7</v>
      </c>
      <c r="G136" s="14">
        <v>6.7</v>
      </c>
      <c r="H136" s="14">
        <v>0</v>
      </c>
      <c r="I136" s="14">
        <v>0</v>
      </c>
      <c r="J136" s="13">
        <v>0</v>
      </c>
      <c r="K136" s="14">
        <v>0</v>
      </c>
    </row>
    <row r="137" spans="1:11" ht="14.4" thickBot="1" x14ac:dyDescent="0.35">
      <c r="A137" s="14">
        <v>1019</v>
      </c>
      <c r="B137" s="13" t="s">
        <v>227</v>
      </c>
      <c r="C137" s="14">
        <f t="shared" si="2"/>
        <v>1</v>
      </c>
      <c r="D137" s="14">
        <v>15.6</v>
      </c>
      <c r="E137" s="14">
        <v>191.13449700000001</v>
      </c>
      <c r="F137" s="14">
        <v>1.9</v>
      </c>
      <c r="G137" s="14">
        <v>3.3</v>
      </c>
      <c r="H137" s="14">
        <v>0</v>
      </c>
      <c r="I137" s="14">
        <v>0</v>
      </c>
      <c r="J137" s="13">
        <v>0</v>
      </c>
      <c r="K137" s="14">
        <v>0</v>
      </c>
    </row>
    <row r="138" spans="1:11" ht="14.4" thickBot="1" x14ac:dyDescent="0.35">
      <c r="A138" s="14">
        <v>1019</v>
      </c>
      <c r="B138" s="13" t="s">
        <v>227</v>
      </c>
      <c r="C138" s="14">
        <f t="shared" si="2"/>
        <v>1</v>
      </c>
      <c r="D138" s="14">
        <v>36.6</v>
      </c>
      <c r="E138" s="14">
        <v>1052.0879640000001</v>
      </c>
      <c r="F138" s="14">
        <v>3.1</v>
      </c>
      <c r="G138" s="14">
        <v>23.7</v>
      </c>
      <c r="H138" s="14">
        <v>0</v>
      </c>
      <c r="I138" s="14">
        <v>0</v>
      </c>
      <c r="J138" s="13">
        <v>0</v>
      </c>
      <c r="K138" s="14">
        <v>0</v>
      </c>
    </row>
    <row r="139" spans="1:11" ht="14.4" thickBot="1" x14ac:dyDescent="0.35">
      <c r="A139" s="14">
        <v>1019</v>
      </c>
      <c r="B139" s="13" t="s">
        <v>227</v>
      </c>
      <c r="C139" s="14">
        <f t="shared" si="2"/>
        <v>1</v>
      </c>
      <c r="D139" s="14">
        <v>14</v>
      </c>
      <c r="E139" s="14">
        <v>153.93804</v>
      </c>
      <c r="F139" s="14">
        <v>1.7</v>
      </c>
      <c r="G139" s="14">
        <v>7.6</v>
      </c>
      <c r="H139" s="14">
        <v>0</v>
      </c>
      <c r="I139" s="14">
        <v>0</v>
      </c>
      <c r="J139" s="13">
        <v>0</v>
      </c>
      <c r="K139" s="14">
        <v>0</v>
      </c>
    </row>
    <row r="140" spans="1:11" ht="14.4" thickBot="1" x14ac:dyDescent="0.35">
      <c r="A140" s="14">
        <v>1020</v>
      </c>
      <c r="B140" s="13" t="s">
        <v>227</v>
      </c>
      <c r="C140" s="14">
        <f t="shared" si="2"/>
        <v>1</v>
      </c>
      <c r="D140" s="14">
        <v>19.5</v>
      </c>
      <c r="E140" s="14">
        <v>298.64765160000002</v>
      </c>
      <c r="F140" s="14">
        <v>4.3</v>
      </c>
      <c r="G140" s="14">
        <v>11.7</v>
      </c>
      <c r="H140" s="14">
        <v>0</v>
      </c>
      <c r="I140" s="14">
        <v>0</v>
      </c>
      <c r="J140" s="13">
        <v>0</v>
      </c>
      <c r="K140" s="14">
        <v>0</v>
      </c>
    </row>
    <row r="141" spans="1:11" ht="14.4" thickBot="1" x14ac:dyDescent="0.35">
      <c r="A141" s="14">
        <v>1020</v>
      </c>
      <c r="B141" s="13" t="s">
        <v>227</v>
      </c>
      <c r="C141" s="14">
        <f t="shared" si="2"/>
        <v>1</v>
      </c>
      <c r="D141" s="14">
        <v>12</v>
      </c>
      <c r="E141" s="14">
        <v>113.0973355</v>
      </c>
      <c r="F141" s="14">
        <v>1.4</v>
      </c>
      <c r="G141" s="14">
        <v>6.2</v>
      </c>
      <c r="H141" s="14">
        <v>0</v>
      </c>
      <c r="I141" s="14">
        <v>0</v>
      </c>
      <c r="J141" s="13">
        <v>0</v>
      </c>
      <c r="K141" s="14">
        <v>0</v>
      </c>
    </row>
    <row r="142" spans="1:11" ht="14.4" thickBot="1" x14ac:dyDescent="0.35">
      <c r="A142" s="14">
        <v>2001</v>
      </c>
      <c r="B142" s="13" t="s">
        <v>227</v>
      </c>
      <c r="C142" s="14">
        <f t="shared" si="2"/>
        <v>1</v>
      </c>
      <c r="D142" s="14">
        <v>15.1</v>
      </c>
      <c r="E142" s="14">
        <v>179.07863520000001</v>
      </c>
      <c r="F142" s="14">
        <v>2.8</v>
      </c>
      <c r="G142" s="14">
        <v>6.1</v>
      </c>
      <c r="H142" s="14">
        <v>0</v>
      </c>
      <c r="I142" s="14">
        <v>0</v>
      </c>
      <c r="J142" s="13">
        <v>0</v>
      </c>
      <c r="K142" s="14">
        <v>1</v>
      </c>
    </row>
    <row r="143" spans="1:11" ht="14.4" thickBot="1" x14ac:dyDescent="0.35">
      <c r="A143" s="14">
        <v>2001</v>
      </c>
      <c r="B143" s="13" t="s">
        <v>227</v>
      </c>
      <c r="C143" s="14">
        <f t="shared" si="2"/>
        <v>1</v>
      </c>
      <c r="D143" s="14">
        <v>21.3</v>
      </c>
      <c r="E143" s="14">
        <v>356.32729280000001</v>
      </c>
      <c r="F143" s="14">
        <v>3.4</v>
      </c>
      <c r="G143" s="14">
        <v>6.6</v>
      </c>
      <c r="H143" s="14">
        <v>0</v>
      </c>
      <c r="I143" s="14">
        <v>0</v>
      </c>
      <c r="J143" s="13">
        <v>0</v>
      </c>
      <c r="K143" s="14">
        <v>1</v>
      </c>
    </row>
    <row r="144" spans="1:11" ht="14.4" thickBot="1" x14ac:dyDescent="0.35">
      <c r="A144" s="14">
        <v>2005</v>
      </c>
      <c r="B144" s="13" t="s">
        <v>227</v>
      </c>
      <c r="C144" s="14">
        <f t="shared" si="2"/>
        <v>1</v>
      </c>
      <c r="D144" s="14">
        <v>26</v>
      </c>
      <c r="E144" s="14">
        <v>530.92915849999997</v>
      </c>
      <c r="F144" s="14">
        <v>5.0999999999999996</v>
      </c>
      <c r="G144" s="14">
        <v>12.9</v>
      </c>
      <c r="H144" s="14">
        <v>0</v>
      </c>
      <c r="I144" s="14">
        <v>0</v>
      </c>
      <c r="J144" s="13">
        <v>0</v>
      </c>
      <c r="K144" s="14">
        <v>1</v>
      </c>
    </row>
    <row r="145" spans="1:11" ht="14.4" thickBot="1" x14ac:dyDescent="0.35">
      <c r="A145" s="14">
        <v>2006</v>
      </c>
      <c r="B145" s="13" t="s">
        <v>227</v>
      </c>
      <c r="C145" s="14">
        <f t="shared" si="2"/>
        <v>1</v>
      </c>
      <c r="D145" s="14">
        <v>30.6</v>
      </c>
      <c r="E145" s="14">
        <v>735.41542430000004</v>
      </c>
      <c r="F145" s="14">
        <v>2.1</v>
      </c>
      <c r="G145" s="14">
        <v>25.3</v>
      </c>
      <c r="H145" s="14">
        <v>0</v>
      </c>
      <c r="I145" s="14">
        <v>0</v>
      </c>
      <c r="J145" s="14">
        <v>0</v>
      </c>
      <c r="K145" s="14">
        <v>1</v>
      </c>
    </row>
    <row r="146" spans="1:11" ht="14.4" thickBot="1" x14ac:dyDescent="0.35">
      <c r="A146" s="14">
        <v>2006</v>
      </c>
      <c r="B146" s="13" t="s">
        <v>227</v>
      </c>
      <c r="C146" s="14">
        <f t="shared" si="2"/>
        <v>1</v>
      </c>
      <c r="D146" s="14">
        <v>60.5</v>
      </c>
      <c r="E146" s="14">
        <v>2874.7536279999999</v>
      </c>
      <c r="F146" s="14">
        <v>4.0999999999999996</v>
      </c>
      <c r="G146" s="14">
        <v>33.799999999999997</v>
      </c>
      <c r="H146" s="14">
        <v>0</v>
      </c>
      <c r="I146" s="14">
        <v>0</v>
      </c>
      <c r="J146" s="14">
        <v>0</v>
      </c>
      <c r="K146" s="14">
        <v>1</v>
      </c>
    </row>
    <row r="147" spans="1:11" ht="14.4" thickBot="1" x14ac:dyDescent="0.35">
      <c r="A147" s="14">
        <v>2006</v>
      </c>
      <c r="B147" s="13" t="s">
        <v>227</v>
      </c>
      <c r="C147" s="14">
        <f t="shared" si="2"/>
        <v>1</v>
      </c>
      <c r="D147" s="14">
        <v>35</v>
      </c>
      <c r="E147" s="14">
        <v>962.11275020000005</v>
      </c>
      <c r="F147" s="14">
        <v>2.7</v>
      </c>
      <c r="G147" s="14">
        <v>21.6</v>
      </c>
      <c r="H147" s="14">
        <v>0</v>
      </c>
      <c r="I147" s="14">
        <v>0</v>
      </c>
      <c r="J147" s="14">
        <v>0</v>
      </c>
      <c r="K147" s="14">
        <v>1</v>
      </c>
    </row>
    <row r="148" spans="1:11" ht="14.4" thickBot="1" x14ac:dyDescent="0.35">
      <c r="A148" s="14">
        <v>2006</v>
      </c>
      <c r="B148" s="13" t="s">
        <v>227</v>
      </c>
      <c r="C148" s="14">
        <f t="shared" si="2"/>
        <v>1</v>
      </c>
      <c r="D148" s="14">
        <v>45.6</v>
      </c>
      <c r="E148" s="14">
        <v>1633.1255249999999</v>
      </c>
      <c r="F148" s="14">
        <v>6.5</v>
      </c>
      <c r="G148" s="14">
        <v>28.7</v>
      </c>
      <c r="H148" s="14">
        <v>0</v>
      </c>
      <c r="I148" s="14">
        <v>0</v>
      </c>
      <c r="J148" s="14">
        <v>0</v>
      </c>
      <c r="K148" s="14">
        <v>1</v>
      </c>
    </row>
    <row r="149" spans="1:11" ht="14.4" thickBot="1" x14ac:dyDescent="0.35">
      <c r="A149" s="14">
        <v>2007</v>
      </c>
      <c r="B149" s="13" t="s">
        <v>227</v>
      </c>
      <c r="C149" s="14">
        <f t="shared" si="2"/>
        <v>1</v>
      </c>
      <c r="D149" s="14">
        <v>22.6</v>
      </c>
      <c r="E149" s="14">
        <v>401.14996589999998</v>
      </c>
      <c r="F149" s="14">
        <v>1.4</v>
      </c>
      <c r="G149" s="14">
        <v>16.600000000000001</v>
      </c>
      <c r="H149" s="14">
        <v>0</v>
      </c>
      <c r="I149" s="14">
        <v>0</v>
      </c>
      <c r="J149" s="14">
        <v>0</v>
      </c>
      <c r="K149" s="14">
        <v>1</v>
      </c>
    </row>
    <row r="150" spans="1:11" ht="14.4" thickBot="1" x14ac:dyDescent="0.35">
      <c r="A150" s="14">
        <v>2007</v>
      </c>
      <c r="B150" s="13" t="s">
        <v>227</v>
      </c>
      <c r="C150" s="14">
        <f t="shared" si="2"/>
        <v>1</v>
      </c>
      <c r="D150" s="14">
        <v>22.7</v>
      </c>
      <c r="E150" s="14">
        <v>404.70781959999999</v>
      </c>
      <c r="F150" s="14">
        <v>2.9</v>
      </c>
      <c r="G150" s="14">
        <v>18.2</v>
      </c>
      <c r="H150" s="14">
        <v>0</v>
      </c>
      <c r="I150" s="14">
        <v>0</v>
      </c>
      <c r="J150" s="14">
        <v>0</v>
      </c>
      <c r="K150" s="14">
        <v>1</v>
      </c>
    </row>
    <row r="151" spans="1:11" ht="14.4" thickBot="1" x14ac:dyDescent="0.35">
      <c r="A151" s="14">
        <v>2007</v>
      </c>
      <c r="B151" s="13" t="s">
        <v>227</v>
      </c>
      <c r="C151" s="14">
        <f t="shared" si="2"/>
        <v>1</v>
      </c>
      <c r="D151" s="14">
        <v>34.799999999999997</v>
      </c>
      <c r="E151" s="14">
        <v>951.14859179999996</v>
      </c>
      <c r="F151" s="14">
        <v>7.1</v>
      </c>
      <c r="G151" s="14">
        <v>23.9</v>
      </c>
      <c r="H151" s="14">
        <v>0</v>
      </c>
      <c r="I151" s="14">
        <v>0</v>
      </c>
      <c r="J151" s="14">
        <v>0</v>
      </c>
      <c r="K151" s="14">
        <v>1</v>
      </c>
    </row>
    <row r="152" spans="1:11" ht="14.4" thickBot="1" x14ac:dyDescent="0.35">
      <c r="A152" s="14">
        <v>2008</v>
      </c>
      <c r="B152" s="13" t="s">
        <v>227</v>
      </c>
      <c r="C152" s="14">
        <f t="shared" si="2"/>
        <v>1</v>
      </c>
      <c r="D152" s="14">
        <v>25.5</v>
      </c>
      <c r="E152" s="14">
        <v>510.70515569999998</v>
      </c>
      <c r="F152" s="14">
        <v>1.8</v>
      </c>
      <c r="G152" s="14">
        <v>9.3000000000000007</v>
      </c>
      <c r="H152" s="14">
        <v>0</v>
      </c>
      <c r="I152" s="14">
        <v>0</v>
      </c>
      <c r="J152" s="13">
        <v>0</v>
      </c>
      <c r="K152" s="14">
        <v>1</v>
      </c>
    </row>
    <row r="153" spans="1:11" ht="14.4" thickBot="1" x14ac:dyDescent="0.35">
      <c r="A153" s="14">
        <v>2008</v>
      </c>
      <c r="B153" s="13" t="s">
        <v>227</v>
      </c>
      <c r="C153" s="14">
        <f t="shared" si="2"/>
        <v>1</v>
      </c>
      <c r="D153" s="14">
        <v>26.7</v>
      </c>
      <c r="E153" s="14">
        <v>559.90249670000003</v>
      </c>
      <c r="F153" s="14">
        <v>2.5</v>
      </c>
      <c r="G153" s="14">
        <v>15.3</v>
      </c>
      <c r="H153" s="14">
        <v>0</v>
      </c>
      <c r="I153" s="14">
        <v>0</v>
      </c>
      <c r="J153" s="13">
        <v>0</v>
      </c>
      <c r="K153" s="14">
        <v>1</v>
      </c>
    </row>
    <row r="154" spans="1:11" ht="14.4" thickBot="1" x14ac:dyDescent="0.35">
      <c r="A154" s="14">
        <v>2009</v>
      </c>
      <c r="B154" s="13" t="s">
        <v>227</v>
      </c>
      <c r="C154" s="14">
        <f t="shared" si="2"/>
        <v>0</v>
      </c>
      <c r="D154" s="14">
        <v>81.8</v>
      </c>
      <c r="E154" s="14">
        <v>5255.2876070000002</v>
      </c>
      <c r="F154" s="14">
        <v>2.5</v>
      </c>
      <c r="G154" s="14">
        <v>36.5</v>
      </c>
      <c r="H154" s="14">
        <v>0</v>
      </c>
      <c r="I154" s="14">
        <v>1</v>
      </c>
      <c r="J154" s="13" t="s">
        <v>228</v>
      </c>
      <c r="K154" s="14">
        <v>1</v>
      </c>
    </row>
    <row r="155" spans="1:11" ht="14.4" thickBot="1" x14ac:dyDescent="0.35">
      <c r="A155" s="14">
        <v>2009</v>
      </c>
      <c r="B155" s="13" t="s">
        <v>227</v>
      </c>
      <c r="C155" s="14">
        <f t="shared" si="2"/>
        <v>1</v>
      </c>
      <c r="D155" s="14">
        <v>55</v>
      </c>
      <c r="E155" s="14">
        <v>2375.829444</v>
      </c>
      <c r="F155" s="14">
        <v>2.2999999999999998</v>
      </c>
      <c r="G155" s="14">
        <v>10.199999999999999</v>
      </c>
      <c r="H155" s="14">
        <v>0</v>
      </c>
      <c r="I155" s="14">
        <v>0</v>
      </c>
      <c r="J155" s="14">
        <v>0</v>
      </c>
      <c r="K155" s="14">
        <v>1</v>
      </c>
    </row>
    <row r="156" spans="1:11" ht="14.4" thickBot="1" x14ac:dyDescent="0.35">
      <c r="A156" s="14">
        <v>2009</v>
      </c>
      <c r="B156" s="13" t="s">
        <v>227</v>
      </c>
      <c r="C156" s="14">
        <f t="shared" si="2"/>
        <v>1</v>
      </c>
      <c r="D156" s="14">
        <v>11.8</v>
      </c>
      <c r="E156" s="14">
        <v>109.3588403</v>
      </c>
      <c r="F156" s="14">
        <v>1</v>
      </c>
      <c r="G156" s="14">
        <v>4.5</v>
      </c>
      <c r="H156" s="14">
        <v>0</v>
      </c>
      <c r="I156" s="14">
        <v>0</v>
      </c>
      <c r="J156" s="14">
        <v>0</v>
      </c>
      <c r="K156" s="14">
        <v>1</v>
      </c>
    </row>
    <row r="157" spans="1:11" ht="14.4" thickBot="1" x14ac:dyDescent="0.35">
      <c r="A157" s="14">
        <v>2009</v>
      </c>
      <c r="B157" s="13" t="s">
        <v>227</v>
      </c>
      <c r="C157" s="14">
        <f t="shared" si="2"/>
        <v>1</v>
      </c>
      <c r="D157" s="14">
        <v>22.3</v>
      </c>
      <c r="E157" s="14">
        <v>390.57065269999998</v>
      </c>
      <c r="F157" s="14">
        <v>1.4</v>
      </c>
      <c r="G157" s="14">
        <v>14.2</v>
      </c>
      <c r="H157" s="14">
        <v>0</v>
      </c>
      <c r="I157" s="14">
        <v>0</v>
      </c>
      <c r="J157" s="14">
        <v>0</v>
      </c>
      <c r="K157" s="14">
        <v>1</v>
      </c>
    </row>
    <row r="158" spans="1:11" ht="14.4" thickBot="1" x14ac:dyDescent="0.35">
      <c r="A158" s="14">
        <v>2010</v>
      </c>
      <c r="B158" s="13" t="s">
        <v>227</v>
      </c>
      <c r="C158" s="14">
        <f t="shared" si="2"/>
        <v>1</v>
      </c>
      <c r="D158" s="14">
        <v>21</v>
      </c>
      <c r="E158" s="14">
        <v>346.36059010000002</v>
      </c>
      <c r="F158" s="14">
        <v>1</v>
      </c>
      <c r="G158" s="14">
        <v>14.8</v>
      </c>
      <c r="H158" s="14">
        <v>0</v>
      </c>
      <c r="I158" s="14">
        <v>0</v>
      </c>
      <c r="J158" s="14">
        <v>0</v>
      </c>
      <c r="K158" s="14">
        <v>1</v>
      </c>
    </row>
    <row r="159" spans="1:11" ht="14.4" thickBot="1" x14ac:dyDescent="0.35">
      <c r="A159" s="14">
        <v>2010</v>
      </c>
      <c r="B159" s="13" t="s">
        <v>227</v>
      </c>
      <c r="C159" s="14">
        <f t="shared" si="2"/>
        <v>1</v>
      </c>
      <c r="D159" s="14">
        <v>23.9</v>
      </c>
      <c r="E159" s="14">
        <v>448.62728490000001</v>
      </c>
      <c r="F159" s="14">
        <v>3.7</v>
      </c>
      <c r="G159" s="14">
        <v>14.4</v>
      </c>
      <c r="H159" s="14">
        <v>0</v>
      </c>
      <c r="I159" s="14">
        <v>0</v>
      </c>
      <c r="J159" s="14">
        <v>0</v>
      </c>
      <c r="K159" s="14">
        <v>1</v>
      </c>
    </row>
    <row r="160" spans="1:11" ht="14.4" thickBot="1" x14ac:dyDescent="0.35">
      <c r="A160" s="14">
        <v>2011</v>
      </c>
      <c r="B160" s="13" t="s">
        <v>227</v>
      </c>
      <c r="C160" s="14">
        <f t="shared" si="2"/>
        <v>1</v>
      </c>
      <c r="D160" s="14">
        <v>37.6</v>
      </c>
      <c r="E160" s="14">
        <v>1110.364507</v>
      </c>
      <c r="F160" s="14">
        <v>3.8</v>
      </c>
      <c r="G160" s="14">
        <v>20.3</v>
      </c>
      <c r="H160" s="14">
        <v>0</v>
      </c>
      <c r="I160" s="14">
        <v>0</v>
      </c>
      <c r="J160" s="14">
        <v>0</v>
      </c>
      <c r="K160" s="14">
        <v>1</v>
      </c>
    </row>
    <row r="161" spans="1:11" ht="14.4" thickBot="1" x14ac:dyDescent="0.35">
      <c r="A161" s="14">
        <v>2012</v>
      </c>
      <c r="B161" s="13" t="s">
        <v>227</v>
      </c>
      <c r="C161" s="14">
        <f t="shared" si="2"/>
        <v>1</v>
      </c>
      <c r="D161" s="14">
        <v>27.7</v>
      </c>
      <c r="E161" s="14">
        <v>602.62815680000006</v>
      </c>
      <c r="F161" s="14">
        <v>5.8</v>
      </c>
      <c r="G161" s="14">
        <v>16.2</v>
      </c>
      <c r="H161" s="14">
        <v>0</v>
      </c>
      <c r="I161" s="14">
        <v>0</v>
      </c>
      <c r="J161" s="14">
        <v>0</v>
      </c>
      <c r="K161" s="14">
        <v>1</v>
      </c>
    </row>
    <row r="162" spans="1:11" ht="14.4" thickBot="1" x14ac:dyDescent="0.35">
      <c r="A162" s="14">
        <v>2013</v>
      </c>
      <c r="B162" s="13" t="s">
        <v>227</v>
      </c>
      <c r="C162" s="14">
        <f t="shared" si="2"/>
        <v>1</v>
      </c>
      <c r="D162" s="14">
        <v>12.4</v>
      </c>
      <c r="E162" s="14">
        <v>120.7628216</v>
      </c>
      <c r="F162" s="14">
        <v>1.2</v>
      </c>
      <c r="G162" s="14">
        <v>6.5</v>
      </c>
      <c r="H162" s="14">
        <v>0</v>
      </c>
      <c r="I162" s="14">
        <v>0</v>
      </c>
      <c r="J162" s="14">
        <v>0</v>
      </c>
      <c r="K162" s="14">
        <v>1</v>
      </c>
    </row>
    <row r="163" spans="1:11" ht="14.4" thickBot="1" x14ac:dyDescent="0.35">
      <c r="A163" s="14">
        <v>2013</v>
      </c>
      <c r="B163" s="13" t="s">
        <v>227</v>
      </c>
      <c r="C163" s="14">
        <f t="shared" si="2"/>
        <v>1</v>
      </c>
      <c r="D163" s="14">
        <v>38.200000000000003</v>
      </c>
      <c r="E163" s="14">
        <v>1146.0844159999999</v>
      </c>
      <c r="F163" s="14">
        <v>4</v>
      </c>
      <c r="G163" s="14">
        <v>24.3</v>
      </c>
      <c r="H163" s="14">
        <v>0</v>
      </c>
      <c r="I163" s="14">
        <v>0</v>
      </c>
      <c r="J163" s="14">
        <v>0</v>
      </c>
      <c r="K163" s="14">
        <v>1</v>
      </c>
    </row>
    <row r="164" spans="1:11" ht="14.4" thickBot="1" x14ac:dyDescent="0.35">
      <c r="A164" s="14">
        <v>2014</v>
      </c>
      <c r="B164" s="13" t="s">
        <v>227</v>
      </c>
      <c r="C164" s="14">
        <f t="shared" si="2"/>
        <v>1</v>
      </c>
      <c r="D164" s="14">
        <v>32.5</v>
      </c>
      <c r="E164" s="14">
        <v>829.57681009999999</v>
      </c>
      <c r="F164" s="14">
        <v>3.1</v>
      </c>
      <c r="G164" s="14">
        <v>23.7</v>
      </c>
      <c r="H164" s="14">
        <v>0</v>
      </c>
      <c r="I164" s="14">
        <v>0</v>
      </c>
      <c r="J164" s="14">
        <v>0</v>
      </c>
      <c r="K164" s="14">
        <v>1</v>
      </c>
    </row>
    <row r="165" spans="1:11" ht="14.4" thickBot="1" x14ac:dyDescent="0.35">
      <c r="A165" s="14">
        <v>2014</v>
      </c>
      <c r="B165" s="13" t="s">
        <v>227</v>
      </c>
      <c r="C165" s="14">
        <f t="shared" si="2"/>
        <v>1</v>
      </c>
      <c r="D165" s="14">
        <v>14.3</v>
      </c>
      <c r="E165" s="14">
        <v>160.60607039999999</v>
      </c>
      <c r="F165" s="14">
        <v>1.5</v>
      </c>
      <c r="G165" s="14">
        <v>12</v>
      </c>
      <c r="H165" s="14">
        <v>0</v>
      </c>
      <c r="I165" s="14">
        <v>0</v>
      </c>
      <c r="J165" s="14">
        <v>0</v>
      </c>
      <c r="K165" s="14">
        <v>1</v>
      </c>
    </row>
    <row r="166" spans="1:11" ht="14.4" thickBot="1" x14ac:dyDescent="0.35">
      <c r="A166" s="14">
        <v>2014</v>
      </c>
      <c r="B166" s="13" t="s">
        <v>227</v>
      </c>
      <c r="C166" s="14">
        <f t="shared" si="2"/>
        <v>1</v>
      </c>
      <c r="D166" s="14">
        <v>54.7</v>
      </c>
      <c r="E166" s="14">
        <v>2349.9819910000001</v>
      </c>
      <c r="F166" s="14">
        <v>4.0999999999999996</v>
      </c>
      <c r="G166" s="14">
        <v>24.7</v>
      </c>
      <c r="H166" s="14">
        <v>0</v>
      </c>
      <c r="I166" s="14">
        <v>0</v>
      </c>
      <c r="J166" s="14">
        <v>0</v>
      </c>
      <c r="K166" s="14">
        <v>1</v>
      </c>
    </row>
    <row r="167" spans="1:11" ht="14.4" thickBot="1" x14ac:dyDescent="0.35">
      <c r="A167" s="14">
        <v>2016</v>
      </c>
      <c r="B167" s="13" t="s">
        <v>227</v>
      </c>
      <c r="C167" s="14">
        <f t="shared" si="2"/>
        <v>1</v>
      </c>
      <c r="D167" s="14">
        <v>23.6</v>
      </c>
      <c r="E167" s="14">
        <v>437.43536110000002</v>
      </c>
      <c r="F167" s="14">
        <v>5.6</v>
      </c>
      <c r="G167" s="14">
        <v>12.5</v>
      </c>
      <c r="H167" s="14">
        <v>0</v>
      </c>
      <c r="I167" s="14">
        <v>0</v>
      </c>
      <c r="J167" s="14">
        <v>0</v>
      </c>
      <c r="K167" s="14">
        <v>1</v>
      </c>
    </row>
    <row r="168" spans="1:11" ht="14.4" thickBot="1" x14ac:dyDescent="0.35">
      <c r="A168" s="14">
        <v>2018</v>
      </c>
      <c r="B168" s="13" t="s">
        <v>227</v>
      </c>
      <c r="C168" s="14">
        <f t="shared" si="2"/>
        <v>1</v>
      </c>
      <c r="D168" s="14">
        <v>23.2</v>
      </c>
      <c r="E168" s="14">
        <v>422.7327075</v>
      </c>
      <c r="F168" s="14">
        <v>3.1</v>
      </c>
      <c r="G168" s="14">
        <v>13.3</v>
      </c>
      <c r="H168" s="14">
        <v>1</v>
      </c>
      <c r="I168" s="14">
        <v>0</v>
      </c>
      <c r="J168" s="14">
        <v>0</v>
      </c>
      <c r="K168" s="14">
        <v>1</v>
      </c>
    </row>
    <row r="169" spans="1:11" ht="14.4" thickBot="1" x14ac:dyDescent="0.35">
      <c r="A169" s="14">
        <v>2018</v>
      </c>
      <c r="B169" s="13" t="s">
        <v>227</v>
      </c>
      <c r="C169" s="14">
        <f t="shared" si="2"/>
        <v>1</v>
      </c>
      <c r="D169" s="14">
        <v>28.6</v>
      </c>
      <c r="E169" s="14">
        <v>642.42428170000005</v>
      </c>
      <c r="F169" s="14">
        <v>5.8</v>
      </c>
      <c r="G169" s="14">
        <v>18.3</v>
      </c>
      <c r="H169" s="14">
        <v>1</v>
      </c>
      <c r="I169" s="14">
        <v>0</v>
      </c>
      <c r="J169" s="14">
        <v>0</v>
      </c>
      <c r="K169" s="14">
        <v>1</v>
      </c>
    </row>
    <row r="170" spans="1:11" ht="14.4" thickBot="1" x14ac:dyDescent="0.35">
      <c r="A170" s="14">
        <v>2020</v>
      </c>
      <c r="B170" s="13" t="s">
        <v>227</v>
      </c>
      <c r="C170" s="14">
        <f t="shared" si="2"/>
        <v>1</v>
      </c>
      <c r="D170" s="14">
        <v>26.6</v>
      </c>
      <c r="E170" s="14">
        <v>555.71632450000004</v>
      </c>
      <c r="F170" s="14">
        <v>3.2</v>
      </c>
      <c r="G170" s="14">
        <v>32</v>
      </c>
      <c r="H170" s="14">
        <v>0</v>
      </c>
      <c r="I170" s="14">
        <v>0</v>
      </c>
      <c r="J170" s="14">
        <v>0</v>
      </c>
      <c r="K170" s="14">
        <v>1</v>
      </c>
    </row>
    <row r="171" spans="1:11" ht="14.4" thickBot="1" x14ac:dyDescent="0.35">
      <c r="A171" s="14">
        <v>2020</v>
      </c>
      <c r="B171" s="13" t="s">
        <v>227</v>
      </c>
      <c r="C171" s="14">
        <f t="shared" si="2"/>
        <v>1</v>
      </c>
      <c r="D171" s="14">
        <v>56.8</v>
      </c>
      <c r="E171" s="14">
        <v>2533.882971</v>
      </c>
      <c r="F171" s="14">
        <v>1.1000000000000001</v>
      </c>
      <c r="G171" s="14">
        <v>37.299999999999997</v>
      </c>
      <c r="H171" s="14">
        <v>0</v>
      </c>
      <c r="I171" s="14">
        <v>0</v>
      </c>
      <c r="J171" s="14">
        <v>0</v>
      </c>
      <c r="K171" s="14">
        <v>1</v>
      </c>
    </row>
    <row r="172" spans="1:11" ht="14.4" thickBot="1" x14ac:dyDescent="0.35">
      <c r="A172" s="14">
        <v>3001</v>
      </c>
      <c r="B172" s="13" t="s">
        <v>227</v>
      </c>
      <c r="C172" s="14">
        <f t="shared" si="2"/>
        <v>1</v>
      </c>
      <c r="D172" s="14">
        <v>15.9</v>
      </c>
      <c r="E172" s="14">
        <v>198.55650969999999</v>
      </c>
      <c r="F172" s="14">
        <v>5.3</v>
      </c>
      <c r="G172" s="14">
        <v>19</v>
      </c>
      <c r="H172" s="14">
        <v>0</v>
      </c>
      <c r="I172" s="14">
        <v>0</v>
      </c>
      <c r="J172" s="13">
        <v>0</v>
      </c>
      <c r="K172" s="14">
        <v>0</v>
      </c>
    </row>
    <row r="173" spans="1:11" ht="14.4" thickBot="1" x14ac:dyDescent="0.35">
      <c r="A173" s="14">
        <v>3001</v>
      </c>
      <c r="B173" s="13" t="s">
        <v>227</v>
      </c>
      <c r="C173" s="14">
        <f t="shared" si="2"/>
        <v>1</v>
      </c>
      <c r="D173" s="14">
        <v>16.7</v>
      </c>
      <c r="E173" s="14">
        <v>219.03969380000001</v>
      </c>
      <c r="F173" s="14">
        <v>1.1000000000000001</v>
      </c>
      <c r="G173" s="14">
        <v>13.7</v>
      </c>
      <c r="H173" s="14">
        <v>0</v>
      </c>
      <c r="I173" s="14">
        <v>0</v>
      </c>
      <c r="J173" s="13">
        <v>0</v>
      </c>
      <c r="K173" s="14">
        <v>0</v>
      </c>
    </row>
    <row r="174" spans="1:11" ht="14.4" thickBot="1" x14ac:dyDescent="0.35">
      <c r="A174" s="14">
        <v>3001</v>
      </c>
      <c r="B174" s="13" t="s">
        <v>227</v>
      </c>
      <c r="C174" s="14">
        <f t="shared" si="2"/>
        <v>1</v>
      </c>
      <c r="D174" s="14">
        <v>28.8</v>
      </c>
      <c r="E174" s="14">
        <v>651.44065260000002</v>
      </c>
      <c r="F174" s="14">
        <v>1.5</v>
      </c>
      <c r="G174" s="14">
        <v>19.100000000000001</v>
      </c>
      <c r="H174" s="14">
        <v>0</v>
      </c>
      <c r="I174" s="14">
        <v>0</v>
      </c>
      <c r="J174" s="13">
        <v>0</v>
      </c>
      <c r="K174" s="14">
        <v>0</v>
      </c>
    </row>
    <row r="175" spans="1:11" ht="14.4" thickBot="1" x14ac:dyDescent="0.35">
      <c r="A175" s="14">
        <v>3002</v>
      </c>
      <c r="B175" s="13" t="s">
        <v>227</v>
      </c>
      <c r="C175" s="14">
        <f t="shared" si="2"/>
        <v>1</v>
      </c>
      <c r="D175" s="14">
        <v>29.2</v>
      </c>
      <c r="E175" s="14">
        <v>669.66188999999997</v>
      </c>
      <c r="F175" s="14">
        <v>3.6</v>
      </c>
      <c r="G175" s="14">
        <v>3.6</v>
      </c>
      <c r="H175" s="14">
        <v>0</v>
      </c>
      <c r="I175" s="14">
        <v>0</v>
      </c>
      <c r="J175" s="13">
        <v>0</v>
      </c>
      <c r="K175" s="14">
        <v>0</v>
      </c>
    </row>
    <row r="176" spans="1:11" ht="14.4" thickBot="1" x14ac:dyDescent="0.35">
      <c r="A176" s="14">
        <v>3002</v>
      </c>
      <c r="B176" s="13" t="s">
        <v>227</v>
      </c>
      <c r="C176" s="14">
        <f t="shared" si="2"/>
        <v>1</v>
      </c>
      <c r="D176" s="14">
        <v>16.7</v>
      </c>
      <c r="E176" s="14">
        <v>219.03969380000001</v>
      </c>
      <c r="F176" s="14">
        <v>2.6</v>
      </c>
      <c r="G176" s="14">
        <v>8</v>
      </c>
      <c r="H176" s="14">
        <v>0</v>
      </c>
      <c r="I176" s="14">
        <v>0</v>
      </c>
      <c r="J176" s="13">
        <v>0</v>
      </c>
      <c r="K176" s="14">
        <v>0</v>
      </c>
    </row>
    <row r="177" spans="1:11" ht="14.4" thickBot="1" x14ac:dyDescent="0.35">
      <c r="A177" s="14">
        <v>3002</v>
      </c>
      <c r="B177" s="13" t="s">
        <v>227</v>
      </c>
      <c r="C177" s="14">
        <f t="shared" si="2"/>
        <v>1</v>
      </c>
      <c r="D177" s="14">
        <v>16.600000000000001</v>
      </c>
      <c r="E177" s="14">
        <v>216.42431790000001</v>
      </c>
      <c r="F177" s="14">
        <v>1.3</v>
      </c>
      <c r="G177" s="14">
        <v>9.6</v>
      </c>
      <c r="H177" s="14">
        <v>0</v>
      </c>
      <c r="I177" s="14">
        <v>0</v>
      </c>
      <c r="J177" s="13">
        <v>0</v>
      </c>
      <c r="K177" s="14">
        <v>0</v>
      </c>
    </row>
    <row r="178" spans="1:11" ht="14.4" thickBot="1" x14ac:dyDescent="0.35">
      <c r="A178" s="14">
        <v>3002</v>
      </c>
      <c r="B178" s="13" t="s">
        <v>227</v>
      </c>
      <c r="C178" s="14">
        <f t="shared" si="2"/>
        <v>1</v>
      </c>
      <c r="D178" s="14">
        <v>33.200000000000003</v>
      </c>
      <c r="E178" s="14">
        <v>865.69727160000002</v>
      </c>
      <c r="F178" s="14">
        <v>5.2</v>
      </c>
      <c r="G178" s="14">
        <v>21.9</v>
      </c>
      <c r="H178" s="14">
        <v>0</v>
      </c>
      <c r="I178" s="14">
        <v>0</v>
      </c>
      <c r="J178" s="13">
        <v>0</v>
      </c>
      <c r="K178" s="14">
        <v>0</v>
      </c>
    </row>
    <row r="179" spans="1:11" ht="14.4" thickBot="1" x14ac:dyDescent="0.35">
      <c r="A179" s="14">
        <v>3002</v>
      </c>
      <c r="B179" s="13" t="s">
        <v>227</v>
      </c>
      <c r="C179" s="14">
        <f t="shared" si="2"/>
        <v>1</v>
      </c>
      <c r="D179" s="14">
        <v>34.9</v>
      </c>
      <c r="E179" s="14">
        <v>956.62281700000005</v>
      </c>
      <c r="F179" s="14">
        <v>3.8</v>
      </c>
      <c r="G179" s="14">
        <v>21.4</v>
      </c>
      <c r="H179" s="14">
        <v>0</v>
      </c>
      <c r="I179" s="14">
        <v>0</v>
      </c>
      <c r="J179" s="13">
        <v>0</v>
      </c>
      <c r="K179" s="14">
        <v>0</v>
      </c>
    </row>
    <row r="180" spans="1:11" ht="14.4" thickBot="1" x14ac:dyDescent="0.35">
      <c r="A180" s="14">
        <v>3003</v>
      </c>
      <c r="B180" s="13" t="s">
        <v>227</v>
      </c>
      <c r="C180" s="14">
        <f t="shared" si="2"/>
        <v>1</v>
      </c>
      <c r="D180" s="14">
        <v>27.3</v>
      </c>
      <c r="E180" s="14">
        <v>585.3493972</v>
      </c>
      <c r="F180" s="14">
        <v>3.2</v>
      </c>
      <c r="G180" s="14">
        <v>11.2</v>
      </c>
      <c r="H180" s="14">
        <v>0</v>
      </c>
      <c r="I180" s="14">
        <v>0</v>
      </c>
      <c r="J180" s="14">
        <v>0</v>
      </c>
      <c r="K180" s="14">
        <v>0</v>
      </c>
    </row>
    <row r="181" spans="1:11" ht="14.4" thickBot="1" x14ac:dyDescent="0.35">
      <c r="A181" s="14">
        <v>3003</v>
      </c>
      <c r="B181" s="13" t="s">
        <v>227</v>
      </c>
      <c r="C181" s="14">
        <f t="shared" si="2"/>
        <v>1</v>
      </c>
      <c r="D181" s="14">
        <v>26.6</v>
      </c>
      <c r="E181" s="14">
        <v>555.71632450000004</v>
      </c>
      <c r="F181" s="14">
        <v>2.5</v>
      </c>
      <c r="G181" s="14">
        <v>17.399999999999999</v>
      </c>
      <c r="H181" s="14">
        <v>0</v>
      </c>
      <c r="I181" s="14">
        <v>0</v>
      </c>
      <c r="J181" s="14">
        <v>0</v>
      </c>
      <c r="K181" s="14">
        <v>0</v>
      </c>
    </row>
    <row r="182" spans="1:11" ht="14.4" thickBot="1" x14ac:dyDescent="0.35">
      <c r="A182" s="14">
        <v>3003</v>
      </c>
      <c r="B182" s="13" t="s">
        <v>227</v>
      </c>
      <c r="C182" s="14">
        <f t="shared" si="2"/>
        <v>1</v>
      </c>
      <c r="D182" s="14">
        <v>38.200000000000003</v>
      </c>
      <c r="E182" s="14">
        <v>1146.0844159999999</v>
      </c>
      <c r="F182" s="14">
        <v>2.8</v>
      </c>
      <c r="G182" s="14">
        <v>16.7</v>
      </c>
      <c r="H182" s="14">
        <v>0</v>
      </c>
      <c r="I182" s="14">
        <v>0</v>
      </c>
      <c r="J182" s="14">
        <v>0</v>
      </c>
      <c r="K182" s="14">
        <v>0</v>
      </c>
    </row>
    <row r="183" spans="1:11" ht="14.4" thickBot="1" x14ac:dyDescent="0.35">
      <c r="A183" s="14">
        <v>3003</v>
      </c>
      <c r="B183" s="13" t="s">
        <v>227</v>
      </c>
      <c r="C183" s="14">
        <f t="shared" si="2"/>
        <v>1</v>
      </c>
      <c r="D183" s="14">
        <v>23.7</v>
      </c>
      <c r="E183" s="14">
        <v>441.15029440000001</v>
      </c>
      <c r="F183" s="14">
        <v>2.5</v>
      </c>
      <c r="G183" s="14">
        <v>4.0999999999999996</v>
      </c>
      <c r="H183" s="14">
        <v>0</v>
      </c>
      <c r="I183" s="14">
        <v>0</v>
      </c>
      <c r="J183" s="14">
        <v>0</v>
      </c>
      <c r="K183" s="14">
        <v>0</v>
      </c>
    </row>
    <row r="184" spans="1:11" ht="14.4" thickBot="1" x14ac:dyDescent="0.35">
      <c r="A184" s="14">
        <v>3003</v>
      </c>
      <c r="B184" s="13" t="s">
        <v>227</v>
      </c>
      <c r="C184" s="14">
        <f t="shared" si="2"/>
        <v>1</v>
      </c>
      <c r="D184" s="14">
        <v>47.2</v>
      </c>
      <c r="E184" s="14">
        <v>1749.741444</v>
      </c>
      <c r="F184" s="14">
        <v>2.5</v>
      </c>
      <c r="G184" s="14">
        <v>24.1</v>
      </c>
      <c r="H184" s="14">
        <v>0</v>
      </c>
      <c r="I184" s="14">
        <v>0</v>
      </c>
      <c r="J184" s="14">
        <v>0</v>
      </c>
      <c r="K184" s="14">
        <v>0</v>
      </c>
    </row>
    <row r="185" spans="1:11" ht="14.4" thickBot="1" x14ac:dyDescent="0.35">
      <c r="A185" s="14">
        <v>3003</v>
      </c>
      <c r="B185" s="13" t="s">
        <v>227</v>
      </c>
      <c r="C185" s="14">
        <f t="shared" si="2"/>
        <v>1</v>
      </c>
      <c r="D185" s="14">
        <v>25.8</v>
      </c>
      <c r="E185" s="14">
        <v>522.79243350000002</v>
      </c>
      <c r="F185" s="14">
        <v>1.8</v>
      </c>
      <c r="G185" s="14">
        <v>14.5</v>
      </c>
      <c r="H185" s="14">
        <v>0</v>
      </c>
      <c r="I185" s="14">
        <v>0</v>
      </c>
      <c r="J185" s="14">
        <v>0</v>
      </c>
      <c r="K185" s="14">
        <v>0</v>
      </c>
    </row>
    <row r="186" spans="1:11" ht="14.4" thickBot="1" x14ac:dyDescent="0.35">
      <c r="A186" s="14">
        <v>3003</v>
      </c>
      <c r="B186" s="13" t="s">
        <v>227</v>
      </c>
      <c r="C186" s="14">
        <f t="shared" si="2"/>
        <v>1</v>
      </c>
      <c r="D186" s="14">
        <v>30.5</v>
      </c>
      <c r="E186" s="14">
        <v>730.61664150000001</v>
      </c>
      <c r="F186" s="14">
        <v>1.9</v>
      </c>
      <c r="G186" s="14">
        <v>18.600000000000001</v>
      </c>
      <c r="H186" s="14">
        <v>0</v>
      </c>
      <c r="I186" s="14">
        <v>0</v>
      </c>
      <c r="J186" s="14">
        <v>0</v>
      </c>
      <c r="K186" s="14">
        <v>0</v>
      </c>
    </row>
    <row r="187" spans="1:11" ht="14.4" thickBot="1" x14ac:dyDescent="0.35">
      <c r="A187" s="14">
        <v>3004</v>
      </c>
      <c r="B187" s="13" t="s">
        <v>227</v>
      </c>
      <c r="C187" s="14">
        <f t="shared" si="2"/>
        <v>1</v>
      </c>
      <c r="D187" s="14">
        <v>27.8</v>
      </c>
      <c r="E187" s="14">
        <v>606.98711660000004</v>
      </c>
      <c r="F187" s="14">
        <v>2.5</v>
      </c>
      <c r="G187" s="14">
        <v>20.5</v>
      </c>
      <c r="H187" s="14">
        <v>0</v>
      </c>
      <c r="I187" s="14">
        <v>0</v>
      </c>
      <c r="J187" s="14">
        <v>0</v>
      </c>
      <c r="K187" s="14">
        <v>0</v>
      </c>
    </row>
    <row r="188" spans="1:11" ht="14.4" thickBot="1" x14ac:dyDescent="0.35">
      <c r="A188" s="14">
        <v>3004</v>
      </c>
      <c r="B188" s="13" t="s">
        <v>227</v>
      </c>
      <c r="C188" s="14">
        <f t="shared" si="2"/>
        <v>1</v>
      </c>
      <c r="D188" s="14">
        <v>25.2</v>
      </c>
      <c r="E188" s="14">
        <v>498.7592497</v>
      </c>
      <c r="F188" s="14">
        <v>2.5</v>
      </c>
      <c r="G188" s="14">
        <v>18</v>
      </c>
      <c r="H188" s="14">
        <v>0</v>
      </c>
      <c r="I188" s="14">
        <v>0</v>
      </c>
      <c r="J188" s="14">
        <v>0</v>
      </c>
      <c r="K188" s="14">
        <v>0</v>
      </c>
    </row>
    <row r="189" spans="1:11" ht="14.4" thickBot="1" x14ac:dyDescent="0.35">
      <c r="A189" s="14">
        <v>3004</v>
      </c>
      <c r="B189" s="13" t="s">
        <v>227</v>
      </c>
      <c r="C189" s="14">
        <f t="shared" si="2"/>
        <v>1</v>
      </c>
      <c r="D189" s="14">
        <v>33.5</v>
      </c>
      <c r="E189" s="14">
        <v>881.41308890000005</v>
      </c>
      <c r="F189" s="14">
        <v>2.4</v>
      </c>
      <c r="G189" s="14">
        <v>22</v>
      </c>
      <c r="H189" s="14">
        <v>0</v>
      </c>
      <c r="I189" s="14">
        <v>0</v>
      </c>
      <c r="J189" s="14">
        <v>0</v>
      </c>
      <c r="K189" s="14">
        <v>0</v>
      </c>
    </row>
    <row r="190" spans="1:11" ht="14.4" thickBot="1" x14ac:dyDescent="0.35">
      <c r="A190" s="14">
        <v>3004</v>
      </c>
      <c r="B190" s="13" t="s">
        <v>227</v>
      </c>
      <c r="C190" s="14">
        <f t="shared" si="2"/>
        <v>1</v>
      </c>
      <c r="D190" s="14">
        <v>17.899999999999999</v>
      </c>
      <c r="E190" s="14">
        <v>251.64942550000001</v>
      </c>
      <c r="F190" s="14">
        <v>15.4</v>
      </c>
      <c r="G190" s="14">
        <v>19</v>
      </c>
      <c r="H190" s="14">
        <v>0</v>
      </c>
      <c r="I190" s="14">
        <v>0</v>
      </c>
      <c r="J190" s="14">
        <v>0</v>
      </c>
      <c r="K190" s="14">
        <v>0</v>
      </c>
    </row>
    <row r="191" spans="1:11" ht="14.4" thickBot="1" x14ac:dyDescent="0.35">
      <c r="A191" s="14">
        <v>3004</v>
      </c>
      <c r="B191" s="13" t="s">
        <v>227</v>
      </c>
      <c r="C191" s="14">
        <f t="shared" si="2"/>
        <v>1</v>
      </c>
      <c r="D191" s="14">
        <v>35.4</v>
      </c>
      <c r="E191" s="14">
        <v>984.22956239999996</v>
      </c>
      <c r="F191" s="14">
        <v>3.3</v>
      </c>
      <c r="G191" s="14">
        <v>27.2</v>
      </c>
      <c r="H191" s="14">
        <v>0</v>
      </c>
      <c r="I191" s="14">
        <v>0</v>
      </c>
      <c r="J191" s="14">
        <v>0</v>
      </c>
      <c r="K191" s="14">
        <v>0</v>
      </c>
    </row>
    <row r="192" spans="1:11" ht="14.4" thickBot="1" x14ac:dyDescent="0.35">
      <c r="A192" s="14">
        <v>3004</v>
      </c>
      <c r="B192" s="13" t="s">
        <v>227</v>
      </c>
      <c r="C192" s="14">
        <f t="shared" si="2"/>
        <v>1</v>
      </c>
      <c r="D192" s="14">
        <v>28.5</v>
      </c>
      <c r="E192" s="14">
        <v>637.93965820000005</v>
      </c>
      <c r="F192" s="14">
        <v>3.1</v>
      </c>
      <c r="G192" s="14">
        <v>21.8</v>
      </c>
      <c r="H192" s="14">
        <v>0</v>
      </c>
      <c r="I192" s="14">
        <v>0</v>
      </c>
      <c r="J192" s="14">
        <v>0</v>
      </c>
      <c r="K192" s="14">
        <v>0</v>
      </c>
    </row>
    <row r="193" spans="1:11" ht="14.4" thickBot="1" x14ac:dyDescent="0.35">
      <c r="A193" s="14">
        <v>3004</v>
      </c>
      <c r="B193" s="13" t="s">
        <v>227</v>
      </c>
      <c r="C193" s="14">
        <f t="shared" si="2"/>
        <v>1</v>
      </c>
      <c r="D193" s="14">
        <v>25.5</v>
      </c>
      <c r="E193" s="14">
        <v>510.70515569999998</v>
      </c>
      <c r="F193" s="14">
        <v>2.2999999999999998</v>
      </c>
      <c r="G193" s="14">
        <v>5.3</v>
      </c>
      <c r="H193" s="14">
        <v>0</v>
      </c>
      <c r="I193" s="14">
        <v>0</v>
      </c>
      <c r="J193" s="14">
        <v>0</v>
      </c>
      <c r="K193" s="14">
        <v>0</v>
      </c>
    </row>
    <row r="194" spans="1:11" ht="14.4" thickBot="1" x14ac:dyDescent="0.35">
      <c r="A194" s="14">
        <v>3004</v>
      </c>
      <c r="B194" s="13" t="s">
        <v>227</v>
      </c>
      <c r="C194" s="14">
        <f t="shared" si="2"/>
        <v>1</v>
      </c>
      <c r="D194" s="14">
        <v>13.3</v>
      </c>
      <c r="E194" s="14">
        <v>138.92908109999999</v>
      </c>
      <c r="F194" s="14">
        <v>3</v>
      </c>
      <c r="G194" s="14">
        <v>26</v>
      </c>
      <c r="H194" s="14">
        <v>0</v>
      </c>
      <c r="I194" s="14">
        <v>0</v>
      </c>
      <c r="J194" s="14">
        <v>0</v>
      </c>
      <c r="K194" s="14">
        <v>0</v>
      </c>
    </row>
    <row r="195" spans="1:11" ht="14.4" thickBot="1" x14ac:dyDescent="0.35">
      <c r="A195" s="14">
        <v>3004</v>
      </c>
      <c r="B195" s="13" t="s">
        <v>227</v>
      </c>
      <c r="C195" s="14">
        <f t="shared" ref="C195:C258" si="3" xml:space="preserve"> IF(J195=0, 1,0)</f>
        <v>1</v>
      </c>
      <c r="D195" s="14">
        <v>12</v>
      </c>
      <c r="E195" s="14">
        <v>113.0973355</v>
      </c>
      <c r="F195" s="14">
        <v>1.7</v>
      </c>
      <c r="G195" s="14">
        <v>4</v>
      </c>
      <c r="H195" s="14">
        <v>0</v>
      </c>
      <c r="I195" s="14">
        <v>0</v>
      </c>
      <c r="J195" s="14">
        <v>0</v>
      </c>
      <c r="K195" s="14">
        <v>0</v>
      </c>
    </row>
    <row r="196" spans="1:11" ht="14.4" thickBot="1" x14ac:dyDescent="0.35">
      <c r="A196" s="14">
        <v>3004</v>
      </c>
      <c r="B196" s="13" t="s">
        <v>227</v>
      </c>
      <c r="C196" s="14">
        <f t="shared" si="3"/>
        <v>1</v>
      </c>
      <c r="D196" s="14">
        <v>31</v>
      </c>
      <c r="E196" s="14">
        <v>754.76763500000004</v>
      </c>
      <c r="F196" s="14">
        <v>2.8</v>
      </c>
      <c r="G196" s="14">
        <v>16.600000000000001</v>
      </c>
      <c r="H196" s="14">
        <v>0</v>
      </c>
      <c r="I196" s="14">
        <v>0</v>
      </c>
      <c r="J196" s="14">
        <v>0</v>
      </c>
      <c r="K196" s="14">
        <v>0</v>
      </c>
    </row>
    <row r="197" spans="1:11" ht="14.4" thickBot="1" x14ac:dyDescent="0.35">
      <c r="A197" s="14">
        <v>3004</v>
      </c>
      <c r="B197" s="13" t="s">
        <v>227</v>
      </c>
      <c r="C197" s="14">
        <f t="shared" si="3"/>
        <v>1</v>
      </c>
      <c r="D197" s="14">
        <v>32.200000000000003</v>
      </c>
      <c r="E197" s="14">
        <v>814.33223169999997</v>
      </c>
      <c r="F197" s="14">
        <v>3.5</v>
      </c>
      <c r="G197" s="14">
        <v>11.6</v>
      </c>
      <c r="H197" s="14">
        <v>0</v>
      </c>
      <c r="I197" s="14">
        <v>0</v>
      </c>
      <c r="J197" s="14">
        <v>0</v>
      </c>
      <c r="K197" s="14">
        <v>0</v>
      </c>
    </row>
    <row r="198" spans="1:11" ht="14.4" thickBot="1" x14ac:dyDescent="0.35">
      <c r="A198" s="14">
        <v>3004</v>
      </c>
      <c r="B198" s="13" t="s">
        <v>227</v>
      </c>
      <c r="C198" s="14">
        <f t="shared" si="3"/>
        <v>1</v>
      </c>
      <c r="D198" s="14">
        <v>21</v>
      </c>
      <c r="E198" s="14">
        <v>346.36059010000002</v>
      </c>
      <c r="F198" s="14">
        <v>1.8</v>
      </c>
      <c r="G198" s="14">
        <v>4</v>
      </c>
      <c r="H198" s="14">
        <v>0</v>
      </c>
      <c r="I198" s="14">
        <v>0</v>
      </c>
      <c r="J198" s="14">
        <v>0</v>
      </c>
      <c r="K198" s="14">
        <v>0</v>
      </c>
    </row>
    <row r="199" spans="1:11" ht="14.4" thickBot="1" x14ac:dyDescent="0.35">
      <c r="A199" s="14">
        <v>3004</v>
      </c>
      <c r="B199" s="13" t="s">
        <v>227</v>
      </c>
      <c r="C199" s="14">
        <f t="shared" si="3"/>
        <v>1</v>
      </c>
      <c r="D199" s="14">
        <v>31.8</v>
      </c>
      <c r="E199" s="14">
        <v>794.22603879999997</v>
      </c>
      <c r="F199" s="14">
        <v>3.8</v>
      </c>
      <c r="G199" s="14">
        <v>13.8</v>
      </c>
      <c r="H199" s="14">
        <v>1</v>
      </c>
      <c r="I199" s="14">
        <v>0</v>
      </c>
      <c r="J199" s="14">
        <v>0</v>
      </c>
      <c r="K199" s="14">
        <v>0</v>
      </c>
    </row>
    <row r="200" spans="1:11" ht="14.4" thickBot="1" x14ac:dyDescent="0.35">
      <c r="A200" s="14">
        <v>3005</v>
      </c>
      <c r="B200" s="13" t="s">
        <v>227</v>
      </c>
      <c r="C200" s="14">
        <f t="shared" si="3"/>
        <v>1</v>
      </c>
      <c r="D200" s="14">
        <v>16.8</v>
      </c>
      <c r="E200" s="14">
        <v>221.67077760000001</v>
      </c>
      <c r="F200" s="14">
        <v>1.3</v>
      </c>
      <c r="G200" s="14">
        <v>9.8000000000000007</v>
      </c>
      <c r="H200" s="14">
        <v>0</v>
      </c>
      <c r="I200" s="14">
        <v>0</v>
      </c>
      <c r="J200" s="14">
        <v>0</v>
      </c>
      <c r="K200" s="14">
        <v>0</v>
      </c>
    </row>
    <row r="201" spans="1:11" ht="14.4" thickBot="1" x14ac:dyDescent="0.35">
      <c r="A201" s="14">
        <v>3005</v>
      </c>
      <c r="B201" s="13" t="s">
        <v>227</v>
      </c>
      <c r="C201" s="14">
        <f t="shared" si="3"/>
        <v>1</v>
      </c>
      <c r="D201" s="14">
        <v>33</v>
      </c>
      <c r="E201" s="14">
        <v>855.2985999</v>
      </c>
      <c r="F201" s="14">
        <v>2.1</v>
      </c>
      <c r="G201" s="14">
        <v>14.4</v>
      </c>
      <c r="H201" s="14">
        <v>0</v>
      </c>
      <c r="I201" s="14">
        <v>0</v>
      </c>
      <c r="J201" s="14">
        <v>0</v>
      </c>
      <c r="K201" s="14">
        <v>0</v>
      </c>
    </row>
    <row r="202" spans="1:11" ht="14.4" thickBot="1" x14ac:dyDescent="0.35">
      <c r="A202" s="14">
        <v>3005</v>
      </c>
      <c r="B202" s="13" t="s">
        <v>227</v>
      </c>
      <c r="C202" s="14">
        <f t="shared" si="3"/>
        <v>1</v>
      </c>
      <c r="D202" s="14">
        <v>13.2</v>
      </c>
      <c r="E202" s="14">
        <v>136.84777600000001</v>
      </c>
      <c r="F202" s="14">
        <v>1</v>
      </c>
      <c r="G202" s="14">
        <v>4.5</v>
      </c>
      <c r="H202" s="14">
        <v>0</v>
      </c>
      <c r="I202" s="14">
        <v>0</v>
      </c>
      <c r="J202" s="14">
        <v>0</v>
      </c>
      <c r="K202" s="14">
        <v>0</v>
      </c>
    </row>
    <row r="203" spans="1:11" ht="14.4" thickBot="1" x14ac:dyDescent="0.35">
      <c r="A203" s="14">
        <v>3005</v>
      </c>
      <c r="B203" s="13" t="s">
        <v>227</v>
      </c>
      <c r="C203" s="14">
        <f t="shared" si="3"/>
        <v>1</v>
      </c>
      <c r="D203" s="14">
        <v>43</v>
      </c>
      <c r="E203" s="14">
        <v>1452.201204</v>
      </c>
      <c r="F203" s="14">
        <v>5.8</v>
      </c>
      <c r="G203" s="14">
        <v>24.2</v>
      </c>
      <c r="H203" s="14">
        <v>0</v>
      </c>
      <c r="I203" s="14">
        <v>0</v>
      </c>
      <c r="J203" s="14">
        <v>0</v>
      </c>
      <c r="K203" s="14">
        <v>0</v>
      </c>
    </row>
    <row r="204" spans="1:11" ht="14.4" thickBot="1" x14ac:dyDescent="0.35">
      <c r="A204" s="14">
        <v>3006</v>
      </c>
      <c r="B204" s="13" t="s">
        <v>227</v>
      </c>
      <c r="C204" s="14">
        <f t="shared" si="3"/>
        <v>1</v>
      </c>
      <c r="D204" s="14">
        <v>66</v>
      </c>
      <c r="E204" s="14">
        <v>3421.1943999999999</v>
      </c>
      <c r="F204" s="14">
        <v>4.5</v>
      </c>
      <c r="G204" s="14">
        <v>27.3</v>
      </c>
      <c r="H204" s="14">
        <v>0</v>
      </c>
      <c r="I204" s="14">
        <v>0</v>
      </c>
      <c r="J204" s="14">
        <v>0</v>
      </c>
      <c r="K204" s="14">
        <v>0</v>
      </c>
    </row>
    <row r="205" spans="1:11" ht="14.4" thickBot="1" x14ac:dyDescent="0.35">
      <c r="A205" s="14">
        <v>3006</v>
      </c>
      <c r="B205" s="13" t="s">
        <v>227</v>
      </c>
      <c r="C205" s="14">
        <f t="shared" si="3"/>
        <v>1</v>
      </c>
      <c r="D205" s="14">
        <v>26.7</v>
      </c>
      <c r="E205" s="14">
        <v>559.90249670000003</v>
      </c>
      <c r="F205" s="14">
        <v>2</v>
      </c>
      <c r="G205" s="14">
        <v>18.600000000000001</v>
      </c>
      <c r="H205" s="14">
        <v>0</v>
      </c>
      <c r="I205" s="14">
        <v>0</v>
      </c>
      <c r="J205" s="14">
        <v>0</v>
      </c>
      <c r="K205" s="14">
        <v>0</v>
      </c>
    </row>
    <row r="206" spans="1:11" ht="14.4" thickBot="1" x14ac:dyDescent="0.35">
      <c r="A206" s="14">
        <v>3006</v>
      </c>
      <c r="B206" s="13" t="s">
        <v>227</v>
      </c>
      <c r="C206" s="14">
        <f t="shared" si="3"/>
        <v>1</v>
      </c>
      <c r="D206" s="14">
        <v>20.5</v>
      </c>
      <c r="E206" s="14">
        <v>330.06357819999999</v>
      </c>
      <c r="F206" s="14">
        <v>1.5</v>
      </c>
      <c r="G206" s="14">
        <v>16.7</v>
      </c>
      <c r="H206" s="14">
        <v>0</v>
      </c>
      <c r="I206" s="14">
        <v>0</v>
      </c>
      <c r="J206" s="14">
        <v>0</v>
      </c>
      <c r="K206" s="14">
        <v>0</v>
      </c>
    </row>
    <row r="207" spans="1:11" ht="14.4" thickBot="1" x14ac:dyDescent="0.35">
      <c r="A207" s="14">
        <v>3006</v>
      </c>
      <c r="B207" s="13" t="s">
        <v>227</v>
      </c>
      <c r="C207" s="14">
        <f t="shared" si="3"/>
        <v>1</v>
      </c>
      <c r="D207" s="14">
        <v>15</v>
      </c>
      <c r="E207" s="14">
        <v>176.71458680000001</v>
      </c>
      <c r="F207" s="14">
        <v>1.5</v>
      </c>
      <c r="G207" s="14">
        <v>6</v>
      </c>
      <c r="H207" s="14">
        <v>0</v>
      </c>
      <c r="I207" s="14">
        <v>0</v>
      </c>
      <c r="J207" s="14">
        <v>0</v>
      </c>
      <c r="K207" s="14">
        <v>0</v>
      </c>
    </row>
    <row r="208" spans="1:11" ht="14.4" thickBot="1" x14ac:dyDescent="0.35">
      <c r="A208" s="14">
        <v>3006</v>
      </c>
      <c r="B208" s="13" t="s">
        <v>227</v>
      </c>
      <c r="C208" s="14">
        <f t="shared" si="3"/>
        <v>1</v>
      </c>
      <c r="D208" s="14">
        <v>10.1</v>
      </c>
      <c r="E208" s="14">
        <v>80.118466650000002</v>
      </c>
      <c r="F208" s="14">
        <v>2.5</v>
      </c>
      <c r="G208" s="14">
        <v>12.8</v>
      </c>
      <c r="H208" s="14">
        <v>0</v>
      </c>
      <c r="I208" s="14">
        <v>0</v>
      </c>
      <c r="J208" s="14">
        <v>0</v>
      </c>
      <c r="K208" s="14">
        <v>0</v>
      </c>
    </row>
    <row r="209" spans="1:11" ht="14.4" thickBot="1" x14ac:dyDescent="0.35">
      <c r="A209" s="14">
        <v>3006</v>
      </c>
      <c r="B209" s="13" t="s">
        <v>227</v>
      </c>
      <c r="C209" s="14">
        <f t="shared" si="3"/>
        <v>1</v>
      </c>
      <c r="D209" s="14">
        <v>32.5</v>
      </c>
      <c r="E209" s="14">
        <v>829.57681009999999</v>
      </c>
      <c r="F209" s="14">
        <v>4.2</v>
      </c>
      <c r="G209" s="14">
        <v>17.8</v>
      </c>
      <c r="H209" s="14">
        <v>0</v>
      </c>
      <c r="I209" s="14">
        <v>0</v>
      </c>
      <c r="J209" s="14">
        <v>0</v>
      </c>
      <c r="K209" s="14">
        <v>0</v>
      </c>
    </row>
    <row r="210" spans="1:11" ht="14.4" thickBot="1" x14ac:dyDescent="0.35">
      <c r="A210" s="14">
        <v>3007</v>
      </c>
      <c r="B210" s="13" t="s">
        <v>227</v>
      </c>
      <c r="C210" s="14">
        <f t="shared" si="3"/>
        <v>1</v>
      </c>
      <c r="D210" s="14">
        <v>77.5</v>
      </c>
      <c r="E210" s="14">
        <v>4717.2977190000001</v>
      </c>
      <c r="F210" s="14">
        <v>4.0999999999999996</v>
      </c>
      <c r="G210" s="14">
        <v>37.299999999999997</v>
      </c>
      <c r="H210" s="14">
        <v>0</v>
      </c>
      <c r="I210" s="14">
        <v>0</v>
      </c>
      <c r="J210" s="14">
        <v>0</v>
      </c>
      <c r="K210" s="14">
        <v>0</v>
      </c>
    </row>
    <row r="211" spans="1:11" ht="14.4" thickBot="1" x14ac:dyDescent="0.35">
      <c r="A211" s="14">
        <v>3007</v>
      </c>
      <c r="B211" s="13" t="s">
        <v>227</v>
      </c>
      <c r="C211" s="14">
        <f t="shared" si="3"/>
        <v>1</v>
      </c>
      <c r="D211" s="14">
        <v>11.1</v>
      </c>
      <c r="E211" s="14">
        <v>96.768907709999993</v>
      </c>
      <c r="F211" s="14">
        <v>1</v>
      </c>
      <c r="G211" s="14">
        <v>10.199999999999999</v>
      </c>
      <c r="H211" s="14">
        <v>0</v>
      </c>
      <c r="I211" s="14">
        <v>0</v>
      </c>
      <c r="J211" s="14">
        <v>0</v>
      </c>
      <c r="K211" s="14">
        <v>0</v>
      </c>
    </row>
    <row r="212" spans="1:11" ht="14.4" thickBot="1" x14ac:dyDescent="0.35">
      <c r="A212" s="14">
        <v>3007</v>
      </c>
      <c r="B212" s="13" t="s">
        <v>227</v>
      </c>
      <c r="C212" s="14">
        <f t="shared" si="3"/>
        <v>1</v>
      </c>
      <c r="D212" s="14">
        <v>19.600000000000001</v>
      </c>
      <c r="E212" s="14">
        <v>301.71855849999997</v>
      </c>
      <c r="F212" s="14">
        <v>1.6</v>
      </c>
      <c r="G212" s="14">
        <v>12.3</v>
      </c>
      <c r="H212" s="14">
        <v>0</v>
      </c>
      <c r="I212" s="14">
        <v>0</v>
      </c>
      <c r="J212" s="14">
        <v>0</v>
      </c>
      <c r="K212" s="14">
        <v>0</v>
      </c>
    </row>
    <row r="213" spans="1:11" ht="14.4" thickBot="1" x14ac:dyDescent="0.35">
      <c r="A213" s="14">
        <v>3007</v>
      </c>
      <c r="B213" s="13" t="s">
        <v>227</v>
      </c>
      <c r="C213" s="14">
        <f t="shared" si="3"/>
        <v>1</v>
      </c>
      <c r="D213" s="14">
        <v>10.5</v>
      </c>
      <c r="E213" s="14">
        <v>86.590147509999994</v>
      </c>
      <c r="F213" s="14">
        <v>0.8</v>
      </c>
      <c r="G213" s="14">
        <v>7.4</v>
      </c>
      <c r="H213" s="14">
        <v>0</v>
      </c>
      <c r="I213" s="14">
        <v>0</v>
      </c>
      <c r="J213" s="14">
        <v>0</v>
      </c>
      <c r="K213" s="14">
        <v>0</v>
      </c>
    </row>
    <row r="214" spans="1:11" ht="14.4" thickBot="1" x14ac:dyDescent="0.35">
      <c r="A214" s="14">
        <v>3007</v>
      </c>
      <c r="B214" s="13" t="s">
        <v>227</v>
      </c>
      <c r="C214" s="14">
        <f t="shared" si="3"/>
        <v>1</v>
      </c>
      <c r="D214" s="14">
        <v>16</v>
      </c>
      <c r="E214" s="14">
        <v>201.0619298</v>
      </c>
      <c r="F214" s="14">
        <v>1.7</v>
      </c>
      <c r="G214" s="14">
        <v>4.5999999999999996</v>
      </c>
      <c r="H214" s="14">
        <v>0</v>
      </c>
      <c r="I214" s="14">
        <v>0</v>
      </c>
      <c r="J214" s="14">
        <v>0</v>
      </c>
      <c r="K214" s="14">
        <v>0</v>
      </c>
    </row>
    <row r="215" spans="1:11" ht="14.4" thickBot="1" x14ac:dyDescent="0.35">
      <c r="A215" s="14">
        <v>3007</v>
      </c>
      <c r="B215" s="13" t="s">
        <v>227</v>
      </c>
      <c r="C215" s="14">
        <f t="shared" si="3"/>
        <v>1</v>
      </c>
      <c r="D215" s="14">
        <v>13.4</v>
      </c>
      <c r="E215" s="14">
        <v>141.02609419999999</v>
      </c>
      <c r="F215" s="14">
        <v>1.3</v>
      </c>
      <c r="G215" s="14">
        <v>9.6999999999999993</v>
      </c>
      <c r="H215" s="14">
        <v>0</v>
      </c>
      <c r="I215" s="14">
        <v>0</v>
      </c>
      <c r="J215" s="14">
        <v>0</v>
      </c>
      <c r="K215" s="14">
        <v>0</v>
      </c>
    </row>
    <row r="216" spans="1:11" ht="14.4" thickBot="1" x14ac:dyDescent="0.35">
      <c r="A216" s="14">
        <v>3010</v>
      </c>
      <c r="B216" s="13" t="s">
        <v>227</v>
      </c>
      <c r="C216" s="14">
        <f t="shared" si="3"/>
        <v>1</v>
      </c>
      <c r="D216" s="14">
        <v>33.5</v>
      </c>
      <c r="E216" s="14">
        <v>881.41308890000005</v>
      </c>
      <c r="F216" s="14">
        <v>3.7</v>
      </c>
      <c r="G216" s="14">
        <v>16.5</v>
      </c>
      <c r="H216" s="14">
        <v>0</v>
      </c>
      <c r="I216" s="14">
        <v>0</v>
      </c>
      <c r="J216" s="14">
        <v>0</v>
      </c>
      <c r="K216" s="14">
        <v>0</v>
      </c>
    </row>
    <row r="217" spans="1:11" ht="14.4" thickBot="1" x14ac:dyDescent="0.35">
      <c r="A217" s="14">
        <v>3010</v>
      </c>
      <c r="B217" s="13" t="s">
        <v>227</v>
      </c>
      <c r="C217" s="14">
        <f t="shared" si="3"/>
        <v>1</v>
      </c>
      <c r="D217" s="14">
        <v>29</v>
      </c>
      <c r="E217" s="14">
        <v>660.51985539999998</v>
      </c>
      <c r="F217" s="14">
        <v>1</v>
      </c>
      <c r="G217" s="14">
        <v>26.5</v>
      </c>
      <c r="H217" s="14">
        <v>0</v>
      </c>
      <c r="I217" s="14">
        <v>0</v>
      </c>
      <c r="J217" s="14">
        <v>0</v>
      </c>
      <c r="K217" s="14">
        <v>0</v>
      </c>
    </row>
    <row r="218" spans="1:11" ht="14.4" thickBot="1" x14ac:dyDescent="0.35">
      <c r="A218" s="14">
        <v>3010</v>
      </c>
      <c r="B218" s="13" t="s">
        <v>227</v>
      </c>
      <c r="C218" s="14">
        <f t="shared" si="3"/>
        <v>1</v>
      </c>
      <c r="D218" s="14">
        <v>36</v>
      </c>
      <c r="E218" s="14">
        <v>1017.87602</v>
      </c>
      <c r="F218" s="14">
        <v>3.7</v>
      </c>
      <c r="G218" s="14">
        <v>17.7</v>
      </c>
      <c r="H218" s="14">
        <v>0</v>
      </c>
      <c r="I218" s="14">
        <v>0</v>
      </c>
      <c r="J218" s="14">
        <v>0</v>
      </c>
      <c r="K218" s="14">
        <v>0</v>
      </c>
    </row>
    <row r="219" spans="1:11" ht="14.4" thickBot="1" x14ac:dyDescent="0.35">
      <c r="A219" s="14">
        <v>3010</v>
      </c>
      <c r="B219" s="13" t="s">
        <v>227</v>
      </c>
      <c r="C219" s="14">
        <f t="shared" si="3"/>
        <v>1</v>
      </c>
      <c r="D219" s="14">
        <v>31</v>
      </c>
      <c r="E219" s="14">
        <v>754.76763500000004</v>
      </c>
      <c r="F219" s="14">
        <v>6.6</v>
      </c>
      <c r="G219" s="14">
        <v>6.6</v>
      </c>
      <c r="H219" s="14">
        <v>0</v>
      </c>
      <c r="I219" s="14">
        <v>0</v>
      </c>
      <c r="J219" s="14">
        <v>0</v>
      </c>
      <c r="K219" s="14">
        <v>0</v>
      </c>
    </row>
    <row r="220" spans="1:11" ht="14.4" thickBot="1" x14ac:dyDescent="0.35">
      <c r="A220" s="14">
        <v>3010</v>
      </c>
      <c r="B220" s="13" t="s">
        <v>227</v>
      </c>
      <c r="C220" s="14">
        <f t="shared" si="3"/>
        <v>1</v>
      </c>
      <c r="D220" s="14">
        <v>19</v>
      </c>
      <c r="E220" s="14">
        <v>283.52873699999998</v>
      </c>
      <c r="F220" s="14">
        <v>1.4</v>
      </c>
      <c r="G220" s="14">
        <v>6.3</v>
      </c>
      <c r="H220" s="14">
        <v>0</v>
      </c>
      <c r="I220" s="14">
        <v>0</v>
      </c>
      <c r="J220" s="14">
        <v>0</v>
      </c>
      <c r="K220" s="14">
        <v>0</v>
      </c>
    </row>
    <row r="221" spans="1:11" ht="14.4" thickBot="1" x14ac:dyDescent="0.35">
      <c r="A221" s="14">
        <v>3010</v>
      </c>
      <c r="B221" s="13" t="s">
        <v>227</v>
      </c>
      <c r="C221" s="14">
        <f t="shared" si="3"/>
        <v>1</v>
      </c>
      <c r="D221" s="14">
        <v>17</v>
      </c>
      <c r="E221" s="14">
        <v>226.9800692</v>
      </c>
      <c r="F221" s="14">
        <v>1.1000000000000001</v>
      </c>
      <c r="G221" s="14">
        <v>2.4</v>
      </c>
      <c r="H221" s="14">
        <v>0</v>
      </c>
      <c r="I221" s="14">
        <v>0</v>
      </c>
      <c r="J221" s="14">
        <v>0</v>
      </c>
      <c r="K221" s="14">
        <v>0</v>
      </c>
    </row>
    <row r="222" spans="1:11" ht="14.4" thickBot="1" x14ac:dyDescent="0.35">
      <c r="A222" s="14">
        <v>3010</v>
      </c>
      <c r="B222" s="13" t="s">
        <v>227</v>
      </c>
      <c r="C222" s="14">
        <f t="shared" si="3"/>
        <v>1</v>
      </c>
      <c r="D222" s="14">
        <v>16.5</v>
      </c>
      <c r="E222" s="14">
        <v>213.82464999999999</v>
      </c>
      <c r="F222" s="14">
        <v>1</v>
      </c>
      <c r="G222" s="14">
        <v>2.1</v>
      </c>
      <c r="H222" s="14">
        <v>0</v>
      </c>
      <c r="I222" s="14">
        <v>0</v>
      </c>
      <c r="J222" s="14">
        <v>0</v>
      </c>
      <c r="K222" s="14">
        <v>0</v>
      </c>
    </row>
    <row r="223" spans="1:11" ht="14.4" thickBot="1" x14ac:dyDescent="0.35">
      <c r="A223" s="14">
        <v>3011</v>
      </c>
      <c r="B223" s="13" t="s">
        <v>227</v>
      </c>
      <c r="C223" s="14">
        <f t="shared" si="3"/>
        <v>1</v>
      </c>
      <c r="D223" s="14">
        <v>61.4</v>
      </c>
      <c r="E223" s="14">
        <v>2960.91966</v>
      </c>
      <c r="F223" s="14">
        <v>5</v>
      </c>
      <c r="G223" s="14">
        <v>35.200000000000003</v>
      </c>
      <c r="H223" s="14">
        <v>0</v>
      </c>
      <c r="I223" s="14">
        <v>0</v>
      </c>
      <c r="J223" s="14">
        <v>0</v>
      </c>
      <c r="K223" s="14">
        <v>0</v>
      </c>
    </row>
    <row r="224" spans="1:11" ht="14.4" thickBot="1" x14ac:dyDescent="0.35">
      <c r="A224" s="14">
        <v>3011</v>
      </c>
      <c r="B224" s="13" t="s">
        <v>227</v>
      </c>
      <c r="C224" s="14">
        <f t="shared" si="3"/>
        <v>1</v>
      </c>
      <c r="D224" s="14">
        <v>12</v>
      </c>
      <c r="E224" s="14">
        <v>113.0973355</v>
      </c>
      <c r="F224" s="14">
        <v>1</v>
      </c>
      <c r="G224" s="14">
        <v>4.2</v>
      </c>
      <c r="H224" s="14">
        <v>0</v>
      </c>
      <c r="I224" s="14">
        <v>0</v>
      </c>
      <c r="J224" s="14">
        <v>0</v>
      </c>
      <c r="K224" s="14">
        <v>0</v>
      </c>
    </row>
    <row r="225" spans="1:11" ht="14.4" thickBot="1" x14ac:dyDescent="0.35">
      <c r="A225" s="14">
        <v>3011</v>
      </c>
      <c r="B225" s="13" t="s">
        <v>227</v>
      </c>
      <c r="C225" s="14">
        <f t="shared" si="3"/>
        <v>1</v>
      </c>
      <c r="D225" s="14">
        <v>41.5</v>
      </c>
      <c r="E225" s="14">
        <v>1352.651987</v>
      </c>
      <c r="F225" s="14">
        <v>2.5</v>
      </c>
      <c r="G225" s="14">
        <v>35</v>
      </c>
      <c r="H225" s="14">
        <v>0</v>
      </c>
      <c r="I225" s="14">
        <v>0</v>
      </c>
      <c r="J225" s="14">
        <v>0</v>
      </c>
      <c r="K225" s="14">
        <v>0</v>
      </c>
    </row>
    <row r="226" spans="1:11" ht="14.4" thickBot="1" x14ac:dyDescent="0.35">
      <c r="A226" s="14">
        <v>3011</v>
      </c>
      <c r="B226" s="13" t="s">
        <v>227</v>
      </c>
      <c r="C226" s="14">
        <f t="shared" si="3"/>
        <v>1</v>
      </c>
      <c r="D226" s="14">
        <v>13</v>
      </c>
      <c r="E226" s="14">
        <v>132.7322896</v>
      </c>
      <c r="F226" s="14">
        <v>0.7</v>
      </c>
      <c r="G226" s="14">
        <v>5.9</v>
      </c>
      <c r="H226" s="14">
        <v>0</v>
      </c>
      <c r="I226" s="14">
        <v>0</v>
      </c>
      <c r="J226" s="14">
        <v>0</v>
      </c>
      <c r="K226" s="14">
        <v>0</v>
      </c>
    </row>
    <row r="227" spans="1:11" ht="14.4" thickBot="1" x14ac:dyDescent="0.35">
      <c r="A227" s="14">
        <v>3011</v>
      </c>
      <c r="B227" s="13" t="s">
        <v>227</v>
      </c>
      <c r="C227" s="14">
        <f t="shared" si="3"/>
        <v>1</v>
      </c>
      <c r="D227" s="14">
        <v>20</v>
      </c>
      <c r="E227" s="14">
        <v>314.15926539999998</v>
      </c>
      <c r="F227" s="14">
        <v>1.6</v>
      </c>
      <c r="G227" s="14">
        <v>12.2</v>
      </c>
      <c r="H227" s="14">
        <v>0</v>
      </c>
      <c r="I227" s="14">
        <v>0</v>
      </c>
      <c r="J227" s="14">
        <v>0</v>
      </c>
      <c r="K227" s="14">
        <v>0</v>
      </c>
    </row>
    <row r="228" spans="1:11" ht="14.4" thickBot="1" x14ac:dyDescent="0.35">
      <c r="A228" s="14">
        <v>3011</v>
      </c>
      <c r="B228" s="13" t="s">
        <v>227</v>
      </c>
      <c r="C228" s="14">
        <f t="shared" si="3"/>
        <v>1</v>
      </c>
      <c r="D228" s="14">
        <v>16</v>
      </c>
      <c r="E228" s="14">
        <v>201.0619298</v>
      </c>
      <c r="F228" s="14">
        <v>1.5</v>
      </c>
      <c r="G228" s="14">
        <v>10</v>
      </c>
      <c r="H228" s="14">
        <v>0</v>
      </c>
      <c r="I228" s="14">
        <v>0</v>
      </c>
      <c r="J228" s="14">
        <v>0</v>
      </c>
      <c r="K228" s="14">
        <v>0</v>
      </c>
    </row>
    <row r="229" spans="1:11" ht="14.4" thickBot="1" x14ac:dyDescent="0.35">
      <c r="A229" s="14">
        <v>3012</v>
      </c>
      <c r="B229" s="13" t="s">
        <v>227</v>
      </c>
      <c r="C229" s="14">
        <f t="shared" si="3"/>
        <v>1</v>
      </c>
      <c r="D229" s="14">
        <v>46.9</v>
      </c>
      <c r="E229" s="14">
        <v>1727.5696539999999</v>
      </c>
      <c r="F229" s="14">
        <v>5.6</v>
      </c>
      <c r="G229" s="14">
        <v>24</v>
      </c>
      <c r="H229" s="14">
        <v>0</v>
      </c>
      <c r="I229" s="14">
        <v>0</v>
      </c>
      <c r="J229" s="13">
        <v>0</v>
      </c>
      <c r="K229" s="14">
        <v>0</v>
      </c>
    </row>
    <row r="230" spans="1:11" ht="14.4" thickBot="1" x14ac:dyDescent="0.35">
      <c r="A230" s="14">
        <v>3012</v>
      </c>
      <c r="B230" s="13" t="s">
        <v>227</v>
      </c>
      <c r="C230" s="14">
        <f t="shared" si="3"/>
        <v>1</v>
      </c>
      <c r="D230" s="14">
        <v>20</v>
      </c>
      <c r="E230" s="14">
        <v>314.15926539999998</v>
      </c>
      <c r="F230" s="14">
        <v>2.4</v>
      </c>
      <c r="G230" s="14">
        <v>13.9</v>
      </c>
      <c r="H230" s="14">
        <v>0</v>
      </c>
      <c r="I230" s="14">
        <v>0</v>
      </c>
      <c r="J230" s="13">
        <v>0</v>
      </c>
      <c r="K230" s="14">
        <v>0</v>
      </c>
    </row>
    <row r="231" spans="1:11" ht="14.4" thickBot="1" x14ac:dyDescent="0.35">
      <c r="A231" s="14">
        <v>3012</v>
      </c>
      <c r="B231" s="13" t="s">
        <v>227</v>
      </c>
      <c r="C231" s="14">
        <f t="shared" si="3"/>
        <v>1</v>
      </c>
      <c r="D231" s="14">
        <v>27.5</v>
      </c>
      <c r="E231" s="14">
        <v>593.95736109999996</v>
      </c>
      <c r="F231" s="14">
        <v>1.1000000000000001</v>
      </c>
      <c r="G231" s="14">
        <v>21.9</v>
      </c>
      <c r="H231" s="14">
        <v>0</v>
      </c>
      <c r="I231" s="14">
        <v>0</v>
      </c>
      <c r="J231" s="13">
        <v>0</v>
      </c>
      <c r="K231" s="14">
        <v>0</v>
      </c>
    </row>
    <row r="232" spans="1:11" ht="14.4" thickBot="1" x14ac:dyDescent="0.35">
      <c r="A232" s="14">
        <v>3012</v>
      </c>
      <c r="B232" s="13" t="s">
        <v>227</v>
      </c>
      <c r="C232" s="14">
        <f t="shared" si="3"/>
        <v>1</v>
      </c>
      <c r="D232" s="14">
        <v>19.3</v>
      </c>
      <c r="E232" s="14">
        <v>292.55296190000001</v>
      </c>
      <c r="F232" s="14">
        <v>2.2000000000000002</v>
      </c>
      <c r="G232" s="14">
        <v>16.899999999999999</v>
      </c>
      <c r="H232" s="14">
        <v>0</v>
      </c>
      <c r="I232" s="14">
        <v>0</v>
      </c>
      <c r="J232" s="13">
        <v>0</v>
      </c>
      <c r="K232" s="14">
        <v>0</v>
      </c>
    </row>
    <row r="233" spans="1:11" ht="14.4" thickBot="1" x14ac:dyDescent="0.35">
      <c r="A233" s="14">
        <v>3012</v>
      </c>
      <c r="B233" s="13" t="s">
        <v>227</v>
      </c>
      <c r="C233" s="14">
        <f t="shared" si="3"/>
        <v>1</v>
      </c>
      <c r="D233" s="14">
        <v>30</v>
      </c>
      <c r="E233" s="14">
        <v>706.85834709999995</v>
      </c>
      <c r="F233" s="14">
        <v>1.5</v>
      </c>
      <c r="G233" s="14">
        <v>19.600000000000001</v>
      </c>
      <c r="H233" s="14">
        <v>0</v>
      </c>
      <c r="I233" s="14">
        <v>0</v>
      </c>
      <c r="J233" s="13">
        <v>0</v>
      </c>
      <c r="K233" s="14">
        <v>0</v>
      </c>
    </row>
    <row r="234" spans="1:11" ht="14.4" thickBot="1" x14ac:dyDescent="0.35">
      <c r="A234" s="14">
        <v>3013</v>
      </c>
      <c r="B234" s="13" t="s">
        <v>227</v>
      </c>
      <c r="C234" s="14">
        <f t="shared" si="3"/>
        <v>1</v>
      </c>
      <c r="D234" s="14">
        <v>15.1</v>
      </c>
      <c r="E234" s="14">
        <v>179.07863520000001</v>
      </c>
      <c r="F234" s="14">
        <v>0.3</v>
      </c>
      <c r="G234" s="14">
        <v>3.8</v>
      </c>
      <c r="H234" s="14">
        <v>0</v>
      </c>
      <c r="I234" s="14">
        <v>0</v>
      </c>
      <c r="J234" s="13">
        <v>0</v>
      </c>
      <c r="K234" s="14">
        <v>0</v>
      </c>
    </row>
    <row r="235" spans="1:11" ht="14.4" thickBot="1" x14ac:dyDescent="0.35">
      <c r="A235" s="14">
        <v>3013</v>
      </c>
      <c r="B235" s="13" t="s">
        <v>227</v>
      </c>
      <c r="C235" s="14">
        <f t="shared" si="3"/>
        <v>1</v>
      </c>
      <c r="D235" s="14">
        <v>30.2</v>
      </c>
      <c r="E235" s="14">
        <v>716.3145409</v>
      </c>
      <c r="F235" s="14">
        <v>1.8</v>
      </c>
      <c r="G235" s="14">
        <v>20.5</v>
      </c>
      <c r="H235" s="14">
        <v>0</v>
      </c>
      <c r="I235" s="14">
        <v>0</v>
      </c>
      <c r="J235" s="13">
        <v>0</v>
      </c>
      <c r="K235" s="14">
        <v>0</v>
      </c>
    </row>
    <row r="236" spans="1:11" ht="14.4" thickBot="1" x14ac:dyDescent="0.35">
      <c r="A236" s="14">
        <v>3013</v>
      </c>
      <c r="B236" s="13" t="s">
        <v>227</v>
      </c>
      <c r="C236" s="14">
        <f t="shared" si="3"/>
        <v>1</v>
      </c>
      <c r="D236" s="14">
        <v>36.6</v>
      </c>
      <c r="E236" s="14">
        <v>1052.0879640000001</v>
      </c>
      <c r="F236" s="14">
        <v>3.3</v>
      </c>
      <c r="G236" s="14">
        <v>20.100000000000001</v>
      </c>
      <c r="H236" s="14">
        <v>0</v>
      </c>
      <c r="I236" s="14">
        <v>0</v>
      </c>
      <c r="J236" s="13">
        <v>0</v>
      </c>
      <c r="K236" s="14">
        <v>0</v>
      </c>
    </row>
    <row r="237" spans="1:11" ht="14.4" thickBot="1" x14ac:dyDescent="0.35">
      <c r="A237" s="14">
        <v>3014</v>
      </c>
      <c r="B237" s="13" t="s">
        <v>227</v>
      </c>
      <c r="C237" s="14">
        <f t="shared" si="3"/>
        <v>1</v>
      </c>
      <c r="D237" s="14">
        <v>64.5</v>
      </c>
      <c r="E237" s="14">
        <v>3267.4527090000001</v>
      </c>
      <c r="F237" s="14">
        <v>4.0999999999999996</v>
      </c>
      <c r="G237" s="14">
        <v>29.5</v>
      </c>
      <c r="H237" s="14">
        <v>0</v>
      </c>
      <c r="I237" s="14">
        <v>0</v>
      </c>
      <c r="J237" s="14">
        <v>0</v>
      </c>
      <c r="K237" s="14">
        <v>0</v>
      </c>
    </row>
    <row r="238" spans="1:11" ht="14.4" thickBot="1" x14ac:dyDescent="0.35">
      <c r="A238" s="14">
        <v>3014</v>
      </c>
      <c r="B238" s="13" t="s">
        <v>227</v>
      </c>
      <c r="C238" s="14">
        <f t="shared" si="3"/>
        <v>1</v>
      </c>
      <c r="D238" s="14">
        <v>54.5</v>
      </c>
      <c r="E238" s="14">
        <v>2332.8288950000001</v>
      </c>
      <c r="F238" s="14">
        <v>1.7</v>
      </c>
      <c r="G238" s="14">
        <v>32.700000000000003</v>
      </c>
      <c r="H238" s="14">
        <v>0</v>
      </c>
      <c r="I238" s="14">
        <v>0</v>
      </c>
      <c r="J238" s="14">
        <v>0</v>
      </c>
      <c r="K238" s="14">
        <v>0</v>
      </c>
    </row>
    <row r="239" spans="1:11" ht="14.4" thickBot="1" x14ac:dyDescent="0.35">
      <c r="A239" s="14">
        <v>3014</v>
      </c>
      <c r="B239" s="13" t="s">
        <v>227</v>
      </c>
      <c r="C239" s="14">
        <f t="shared" si="3"/>
        <v>1</v>
      </c>
      <c r="D239" s="14">
        <v>18.2</v>
      </c>
      <c r="E239" s="14">
        <v>260.15528760000001</v>
      </c>
      <c r="F239" s="14">
        <v>1.3</v>
      </c>
      <c r="G239" s="14">
        <v>3.4</v>
      </c>
      <c r="H239" s="14">
        <v>0</v>
      </c>
      <c r="I239" s="14">
        <v>0</v>
      </c>
      <c r="J239" s="14">
        <v>0</v>
      </c>
      <c r="K239" s="14">
        <v>0</v>
      </c>
    </row>
    <row r="240" spans="1:11" ht="14.4" thickBot="1" x14ac:dyDescent="0.35">
      <c r="A240" s="14">
        <v>3014</v>
      </c>
      <c r="B240" s="13" t="s">
        <v>227</v>
      </c>
      <c r="C240" s="14">
        <f t="shared" si="3"/>
        <v>1</v>
      </c>
      <c r="D240" s="14">
        <v>57.3</v>
      </c>
      <c r="E240" s="14">
        <v>2578.6899360000002</v>
      </c>
      <c r="F240" s="14">
        <v>3.4</v>
      </c>
      <c r="G240" s="14">
        <v>27.7</v>
      </c>
      <c r="H240" s="14">
        <v>0</v>
      </c>
      <c r="I240" s="14">
        <v>0</v>
      </c>
      <c r="J240" s="14">
        <v>0</v>
      </c>
      <c r="K240" s="14">
        <v>0</v>
      </c>
    </row>
    <row r="241" spans="1:11" ht="14.4" thickBot="1" x14ac:dyDescent="0.35">
      <c r="A241" s="14">
        <v>3014</v>
      </c>
      <c r="B241" s="13" t="s">
        <v>227</v>
      </c>
      <c r="C241" s="14">
        <f t="shared" si="3"/>
        <v>1</v>
      </c>
      <c r="D241" s="14">
        <v>12</v>
      </c>
      <c r="E241" s="14">
        <v>113.0973355</v>
      </c>
      <c r="F241" s="14">
        <v>0.7</v>
      </c>
      <c r="G241" s="14">
        <v>5.4</v>
      </c>
      <c r="H241" s="14">
        <v>0</v>
      </c>
      <c r="I241" s="14">
        <v>0</v>
      </c>
      <c r="J241" s="14">
        <v>0</v>
      </c>
      <c r="K241" s="14">
        <v>0</v>
      </c>
    </row>
    <row r="242" spans="1:11" ht="14.4" thickBot="1" x14ac:dyDescent="0.35">
      <c r="A242" s="14">
        <v>3014</v>
      </c>
      <c r="B242" s="13" t="s">
        <v>227</v>
      </c>
      <c r="C242" s="14">
        <f t="shared" si="3"/>
        <v>1</v>
      </c>
      <c r="D242" s="14">
        <v>42.8</v>
      </c>
      <c r="E242" s="14">
        <v>1438.7237720000001</v>
      </c>
      <c r="F242" s="14">
        <v>1.7</v>
      </c>
      <c r="G242" s="14">
        <v>25.8</v>
      </c>
      <c r="H242" s="14">
        <v>0</v>
      </c>
      <c r="I242" s="14">
        <v>0</v>
      </c>
      <c r="J242" s="14">
        <v>0</v>
      </c>
      <c r="K242" s="14">
        <v>0</v>
      </c>
    </row>
    <row r="243" spans="1:11" ht="14.4" thickBot="1" x14ac:dyDescent="0.35">
      <c r="A243" s="14">
        <v>3014</v>
      </c>
      <c r="B243" s="13" t="s">
        <v>227</v>
      </c>
      <c r="C243" s="14">
        <f t="shared" si="3"/>
        <v>1</v>
      </c>
      <c r="D243" s="14">
        <v>10.5</v>
      </c>
      <c r="E243" s="14">
        <v>86.590147509999994</v>
      </c>
      <c r="F243" s="14">
        <v>1.4</v>
      </c>
      <c r="G243" s="14">
        <v>6.1</v>
      </c>
      <c r="H243" s="14">
        <v>0</v>
      </c>
      <c r="I243" s="14">
        <v>0</v>
      </c>
      <c r="J243" s="14">
        <v>0</v>
      </c>
      <c r="K243" s="14">
        <v>0</v>
      </c>
    </row>
    <row r="244" spans="1:11" ht="14.4" thickBot="1" x14ac:dyDescent="0.35">
      <c r="A244" s="14">
        <v>3014</v>
      </c>
      <c r="B244" s="13" t="s">
        <v>227</v>
      </c>
      <c r="C244" s="14">
        <f t="shared" si="3"/>
        <v>1</v>
      </c>
      <c r="D244" s="14">
        <v>16</v>
      </c>
      <c r="E244" s="14">
        <v>201.0619298</v>
      </c>
      <c r="F244" s="14">
        <v>0.6</v>
      </c>
      <c r="G244" s="14">
        <v>8.4</v>
      </c>
      <c r="H244" s="14">
        <v>0</v>
      </c>
      <c r="I244" s="14">
        <v>0</v>
      </c>
      <c r="J244" s="14">
        <v>0</v>
      </c>
      <c r="K244" s="14">
        <v>0</v>
      </c>
    </row>
    <row r="245" spans="1:11" ht="14.4" thickBot="1" x14ac:dyDescent="0.35">
      <c r="A245" s="14">
        <v>3016</v>
      </c>
      <c r="B245" s="13" t="s">
        <v>227</v>
      </c>
      <c r="C245" s="14">
        <f t="shared" si="3"/>
        <v>1</v>
      </c>
      <c r="D245" s="14">
        <v>12.1</v>
      </c>
      <c r="E245" s="14">
        <v>114.99014510000001</v>
      </c>
      <c r="F245" s="14">
        <v>0.2</v>
      </c>
      <c r="G245" s="14">
        <v>3.2</v>
      </c>
      <c r="H245" s="14">
        <v>0</v>
      </c>
      <c r="I245" s="14">
        <v>0</v>
      </c>
      <c r="J245" s="14">
        <v>0</v>
      </c>
      <c r="K245" s="14">
        <v>0</v>
      </c>
    </row>
    <row r="246" spans="1:11" ht="14.4" thickBot="1" x14ac:dyDescent="0.35">
      <c r="A246" s="14">
        <v>3016</v>
      </c>
      <c r="B246" s="13" t="s">
        <v>227</v>
      </c>
      <c r="C246" s="14">
        <f t="shared" si="3"/>
        <v>1</v>
      </c>
      <c r="D246" s="14">
        <v>10.5</v>
      </c>
      <c r="E246" s="14">
        <v>86.590147509999994</v>
      </c>
      <c r="F246" s="14">
        <v>2</v>
      </c>
      <c r="G246" s="14">
        <v>2</v>
      </c>
      <c r="H246" s="14">
        <v>0</v>
      </c>
      <c r="I246" s="14">
        <v>0</v>
      </c>
      <c r="J246" s="14">
        <v>0</v>
      </c>
      <c r="K246" s="14">
        <v>0</v>
      </c>
    </row>
    <row r="247" spans="1:11" ht="14.4" thickBot="1" x14ac:dyDescent="0.35">
      <c r="A247" s="14">
        <v>3016</v>
      </c>
      <c r="B247" s="13" t="s">
        <v>227</v>
      </c>
      <c r="C247" s="14">
        <f t="shared" si="3"/>
        <v>1</v>
      </c>
      <c r="D247" s="14">
        <v>11.5</v>
      </c>
      <c r="E247" s="14">
        <v>103.8689071</v>
      </c>
      <c r="F247" s="14">
        <v>0.3</v>
      </c>
      <c r="G247" s="14">
        <v>2.2000000000000002</v>
      </c>
      <c r="H247" s="14">
        <v>0</v>
      </c>
      <c r="I247" s="14">
        <v>0</v>
      </c>
      <c r="J247" s="14">
        <v>0</v>
      </c>
      <c r="K247" s="14">
        <v>0</v>
      </c>
    </row>
    <row r="248" spans="1:11" ht="14.4" thickBot="1" x14ac:dyDescent="0.35">
      <c r="A248" s="14">
        <v>3016</v>
      </c>
      <c r="B248" s="13" t="s">
        <v>227</v>
      </c>
      <c r="C248" s="14">
        <f t="shared" si="3"/>
        <v>1</v>
      </c>
      <c r="D248" s="14">
        <v>21.2</v>
      </c>
      <c r="E248" s="14">
        <v>352.98935060000002</v>
      </c>
      <c r="F248" s="14">
        <v>2.4</v>
      </c>
      <c r="G248" s="14">
        <v>14.3</v>
      </c>
      <c r="H248" s="14">
        <v>0</v>
      </c>
      <c r="I248" s="14">
        <v>0</v>
      </c>
      <c r="J248" s="14">
        <v>0</v>
      </c>
      <c r="K248" s="14">
        <v>0</v>
      </c>
    </row>
    <row r="249" spans="1:11" ht="14.4" thickBot="1" x14ac:dyDescent="0.35">
      <c r="A249" s="14">
        <v>3016</v>
      </c>
      <c r="B249" s="13" t="s">
        <v>227</v>
      </c>
      <c r="C249" s="14">
        <f t="shared" si="3"/>
        <v>1</v>
      </c>
      <c r="D249" s="14">
        <v>10.6</v>
      </c>
      <c r="E249" s="14">
        <v>88.247337639999998</v>
      </c>
      <c r="F249" s="14">
        <v>1.2</v>
      </c>
      <c r="G249" s="14">
        <v>4.5999999999999996</v>
      </c>
      <c r="H249" s="14">
        <v>0</v>
      </c>
      <c r="I249" s="14">
        <v>0</v>
      </c>
      <c r="J249" s="14">
        <v>0</v>
      </c>
      <c r="K249" s="14">
        <v>0</v>
      </c>
    </row>
    <row r="250" spans="1:11" ht="14.4" thickBot="1" x14ac:dyDescent="0.35">
      <c r="A250" s="14">
        <v>3016</v>
      </c>
      <c r="B250" s="13" t="s">
        <v>227</v>
      </c>
      <c r="C250" s="14">
        <f t="shared" si="3"/>
        <v>1</v>
      </c>
      <c r="D250" s="14">
        <v>48</v>
      </c>
      <c r="E250" s="14">
        <v>1809.557368</v>
      </c>
      <c r="F250" s="14">
        <v>9</v>
      </c>
      <c r="G250" s="14">
        <v>15</v>
      </c>
      <c r="H250" s="14">
        <v>0</v>
      </c>
      <c r="I250" s="14">
        <v>0</v>
      </c>
      <c r="J250" s="14">
        <v>0</v>
      </c>
      <c r="K250" s="14">
        <v>0</v>
      </c>
    </row>
    <row r="251" spans="1:11" ht="14.4" thickBot="1" x14ac:dyDescent="0.35">
      <c r="A251" s="14">
        <v>3016</v>
      </c>
      <c r="B251" s="13" t="s">
        <v>227</v>
      </c>
      <c r="C251" s="14">
        <f t="shared" si="3"/>
        <v>1</v>
      </c>
      <c r="D251" s="14">
        <v>36</v>
      </c>
      <c r="E251" s="14">
        <v>1017.87602</v>
      </c>
      <c r="F251" s="14">
        <v>3.8</v>
      </c>
      <c r="G251" s="14">
        <v>17.100000000000001</v>
      </c>
      <c r="H251" s="14">
        <v>0</v>
      </c>
      <c r="I251" s="14">
        <v>0</v>
      </c>
      <c r="J251" s="14">
        <v>0</v>
      </c>
      <c r="K251" s="14">
        <v>0</v>
      </c>
    </row>
    <row r="252" spans="1:11" ht="14.4" thickBot="1" x14ac:dyDescent="0.35">
      <c r="A252" s="14">
        <v>3016</v>
      </c>
      <c r="B252" s="13" t="s">
        <v>227</v>
      </c>
      <c r="C252" s="14">
        <f t="shared" si="3"/>
        <v>1</v>
      </c>
      <c r="D252" s="14">
        <v>29</v>
      </c>
      <c r="E252" s="14">
        <v>660.51985539999998</v>
      </c>
      <c r="F252" s="14">
        <v>1</v>
      </c>
      <c r="G252" s="14">
        <v>9.9</v>
      </c>
      <c r="H252" s="14">
        <v>0</v>
      </c>
      <c r="I252" s="14">
        <v>0</v>
      </c>
      <c r="J252" s="14">
        <v>0</v>
      </c>
      <c r="K252" s="14">
        <v>0</v>
      </c>
    </row>
    <row r="253" spans="1:11" ht="14.4" thickBot="1" x14ac:dyDescent="0.35">
      <c r="A253" s="14">
        <v>3016</v>
      </c>
      <c r="B253" s="13" t="s">
        <v>227</v>
      </c>
      <c r="C253" s="14">
        <f t="shared" si="3"/>
        <v>1</v>
      </c>
      <c r="D253" s="14">
        <v>66</v>
      </c>
      <c r="E253" s="14">
        <v>3421.1943999999999</v>
      </c>
      <c r="F253" s="14">
        <v>7.9</v>
      </c>
      <c r="G253" s="14">
        <v>31.7</v>
      </c>
      <c r="H253" s="14">
        <v>0</v>
      </c>
      <c r="I253" s="14">
        <v>0</v>
      </c>
      <c r="J253" s="14">
        <v>0</v>
      </c>
      <c r="K253" s="14">
        <v>0</v>
      </c>
    </row>
    <row r="254" spans="1:11" ht="14.4" thickBot="1" x14ac:dyDescent="0.35">
      <c r="A254" s="14">
        <v>3018</v>
      </c>
      <c r="B254" s="13" t="s">
        <v>227</v>
      </c>
      <c r="C254" s="14">
        <f t="shared" si="3"/>
        <v>1</v>
      </c>
      <c r="D254" s="14">
        <v>26</v>
      </c>
      <c r="E254" s="14">
        <v>530.92915849999997</v>
      </c>
      <c r="F254" s="14">
        <v>2.6</v>
      </c>
      <c r="G254" s="14">
        <v>17</v>
      </c>
      <c r="H254" s="14">
        <v>0</v>
      </c>
      <c r="I254" s="14">
        <v>0</v>
      </c>
      <c r="J254" s="14">
        <v>0</v>
      </c>
      <c r="K254" s="14">
        <v>0</v>
      </c>
    </row>
    <row r="255" spans="1:11" ht="14.4" thickBot="1" x14ac:dyDescent="0.35">
      <c r="A255" s="14">
        <v>3018</v>
      </c>
      <c r="B255" s="13" t="s">
        <v>227</v>
      </c>
      <c r="C255" s="14">
        <f t="shared" si="3"/>
        <v>1</v>
      </c>
      <c r="D255" s="14">
        <v>23.6</v>
      </c>
      <c r="E255" s="14">
        <v>437.43536110000002</v>
      </c>
      <c r="F255" s="14">
        <v>6.4</v>
      </c>
      <c r="G255" s="14">
        <v>10.1</v>
      </c>
      <c r="H255" s="14">
        <v>0</v>
      </c>
      <c r="I255" s="14">
        <v>0</v>
      </c>
      <c r="J255" s="14">
        <v>0</v>
      </c>
      <c r="K255" s="14">
        <v>0</v>
      </c>
    </row>
    <row r="256" spans="1:11" ht="14.4" thickBot="1" x14ac:dyDescent="0.35">
      <c r="A256" s="14">
        <v>3018</v>
      </c>
      <c r="B256" s="13" t="s">
        <v>227</v>
      </c>
      <c r="C256" s="14">
        <f t="shared" si="3"/>
        <v>1</v>
      </c>
      <c r="D256" s="14">
        <v>13.8</v>
      </c>
      <c r="E256" s="14">
        <v>149.57122620000001</v>
      </c>
      <c r="F256" s="14">
        <v>1.3</v>
      </c>
      <c r="G256" s="14">
        <v>4.5</v>
      </c>
      <c r="H256" s="14">
        <v>0</v>
      </c>
      <c r="I256" s="14">
        <v>0</v>
      </c>
      <c r="J256" s="14">
        <v>0</v>
      </c>
      <c r="K256" s="14">
        <v>0</v>
      </c>
    </row>
    <row r="257" spans="1:11" ht="14.4" thickBot="1" x14ac:dyDescent="0.35">
      <c r="A257" s="14">
        <v>3018</v>
      </c>
      <c r="B257" s="13" t="s">
        <v>227</v>
      </c>
      <c r="C257" s="14">
        <f t="shared" si="3"/>
        <v>1</v>
      </c>
      <c r="D257" s="14">
        <v>31.8</v>
      </c>
      <c r="E257" s="14">
        <v>794.22603879999997</v>
      </c>
      <c r="F257" s="14">
        <v>13</v>
      </c>
      <c r="G257" s="14">
        <v>20.6</v>
      </c>
      <c r="H257" s="14">
        <v>0</v>
      </c>
      <c r="I257" s="14">
        <v>0</v>
      </c>
      <c r="J257" s="14">
        <v>0</v>
      </c>
      <c r="K257" s="14">
        <v>0</v>
      </c>
    </row>
    <row r="258" spans="1:11" ht="14.4" thickBot="1" x14ac:dyDescent="0.35">
      <c r="A258" s="14">
        <v>3018</v>
      </c>
      <c r="B258" s="13" t="s">
        <v>227</v>
      </c>
      <c r="C258" s="14">
        <f t="shared" si="3"/>
        <v>1</v>
      </c>
      <c r="D258" s="14">
        <v>13.1</v>
      </c>
      <c r="E258" s="14">
        <v>134.7821788</v>
      </c>
      <c r="F258" s="14">
        <v>3.8</v>
      </c>
      <c r="G258" s="14">
        <v>8.3000000000000007</v>
      </c>
      <c r="H258" s="14">
        <v>0</v>
      </c>
      <c r="I258" s="14">
        <v>0</v>
      </c>
      <c r="J258" s="14">
        <v>0</v>
      </c>
      <c r="K258" s="14">
        <v>0</v>
      </c>
    </row>
    <row r="259" spans="1:11" ht="14.4" thickBot="1" x14ac:dyDescent="0.35">
      <c r="A259" s="14">
        <v>3018</v>
      </c>
      <c r="B259" s="13" t="s">
        <v>227</v>
      </c>
      <c r="C259" s="14">
        <f t="shared" ref="C259:C322" si="4" xml:space="preserve"> IF(J259=0, 1,0)</f>
        <v>1</v>
      </c>
      <c r="D259" s="14">
        <v>22</v>
      </c>
      <c r="E259" s="14">
        <v>380.13271109999999</v>
      </c>
      <c r="F259" s="14">
        <v>5.4</v>
      </c>
      <c r="G259" s="14">
        <v>15.7</v>
      </c>
      <c r="H259" s="14">
        <v>0</v>
      </c>
      <c r="I259" s="14">
        <v>0</v>
      </c>
      <c r="J259" s="13">
        <v>0</v>
      </c>
      <c r="K259" s="14">
        <v>0</v>
      </c>
    </row>
    <row r="260" spans="1:11" ht="14.4" thickBot="1" x14ac:dyDescent="0.35">
      <c r="A260" s="14">
        <v>3018</v>
      </c>
      <c r="B260" s="13" t="s">
        <v>227</v>
      </c>
      <c r="C260" s="14">
        <f t="shared" si="4"/>
        <v>1</v>
      </c>
      <c r="D260" s="14">
        <v>25.8</v>
      </c>
      <c r="E260" s="14">
        <v>522.79243350000002</v>
      </c>
      <c r="F260" s="14">
        <v>4.0999999999999996</v>
      </c>
      <c r="G260" s="14">
        <v>19.399999999999999</v>
      </c>
      <c r="H260" s="14">
        <v>0</v>
      </c>
      <c r="I260" s="14">
        <v>0</v>
      </c>
      <c r="J260" s="13">
        <v>0</v>
      </c>
      <c r="K260" s="14">
        <v>0</v>
      </c>
    </row>
    <row r="261" spans="1:11" ht="14.4" thickBot="1" x14ac:dyDescent="0.35">
      <c r="A261" s="14">
        <v>3018</v>
      </c>
      <c r="B261" s="13" t="s">
        <v>227</v>
      </c>
      <c r="C261" s="14">
        <f t="shared" si="4"/>
        <v>1</v>
      </c>
      <c r="D261" s="14">
        <v>19.399999999999999</v>
      </c>
      <c r="E261" s="14">
        <v>295.59245279999999</v>
      </c>
      <c r="F261" s="14">
        <v>2</v>
      </c>
      <c r="G261" s="14">
        <v>15.8</v>
      </c>
      <c r="H261" s="14">
        <v>0</v>
      </c>
      <c r="I261" s="14">
        <v>0</v>
      </c>
      <c r="J261" s="13">
        <v>0</v>
      </c>
      <c r="K261" s="14">
        <v>0</v>
      </c>
    </row>
    <row r="262" spans="1:11" ht="14.4" thickBot="1" x14ac:dyDescent="0.35">
      <c r="A262" s="14">
        <v>3018</v>
      </c>
      <c r="B262" s="13" t="s">
        <v>227</v>
      </c>
      <c r="C262" s="14">
        <f t="shared" si="4"/>
        <v>1</v>
      </c>
      <c r="D262" s="14">
        <v>35.200000000000003</v>
      </c>
      <c r="E262" s="14">
        <v>973.13974040000005</v>
      </c>
      <c r="F262" s="14">
        <v>2.9</v>
      </c>
      <c r="G262" s="14">
        <v>20.5</v>
      </c>
      <c r="H262" s="14">
        <v>0</v>
      </c>
      <c r="I262" s="14">
        <v>0</v>
      </c>
      <c r="J262" s="13">
        <v>0</v>
      </c>
      <c r="K262" s="14">
        <v>0</v>
      </c>
    </row>
    <row r="263" spans="1:11" ht="14.4" thickBot="1" x14ac:dyDescent="0.35">
      <c r="A263" s="14">
        <v>3018</v>
      </c>
      <c r="B263" s="13" t="s">
        <v>227</v>
      </c>
      <c r="C263" s="14">
        <f t="shared" si="4"/>
        <v>1</v>
      </c>
      <c r="D263" s="14">
        <v>23.6</v>
      </c>
      <c r="E263" s="14">
        <v>437.43536110000002</v>
      </c>
      <c r="F263" s="14">
        <v>1.9</v>
      </c>
      <c r="G263" s="14">
        <v>16.899999999999999</v>
      </c>
      <c r="H263" s="14">
        <v>0</v>
      </c>
      <c r="I263" s="14">
        <v>0</v>
      </c>
      <c r="J263" s="13">
        <v>0</v>
      </c>
      <c r="K263" s="14">
        <v>0</v>
      </c>
    </row>
    <row r="264" spans="1:11" ht="14.4" thickBot="1" x14ac:dyDescent="0.35">
      <c r="A264" s="14">
        <v>3018</v>
      </c>
      <c r="B264" s="13" t="s">
        <v>227</v>
      </c>
      <c r="C264" s="14">
        <f t="shared" si="4"/>
        <v>1</v>
      </c>
      <c r="D264" s="14">
        <v>25.7</v>
      </c>
      <c r="E264" s="14">
        <v>518.74763289999999</v>
      </c>
      <c r="F264" s="14">
        <v>2.5</v>
      </c>
      <c r="G264" s="14">
        <v>18.3</v>
      </c>
      <c r="H264" s="14">
        <v>0</v>
      </c>
      <c r="I264" s="14">
        <v>0</v>
      </c>
      <c r="J264" s="13">
        <v>0</v>
      </c>
      <c r="K264" s="14">
        <v>0</v>
      </c>
    </row>
    <row r="265" spans="1:11" ht="14.4" thickBot="1" x14ac:dyDescent="0.35">
      <c r="A265" s="14">
        <v>3018</v>
      </c>
      <c r="B265" s="13" t="s">
        <v>227</v>
      </c>
      <c r="C265" s="14">
        <f t="shared" si="4"/>
        <v>1</v>
      </c>
      <c r="D265" s="14">
        <v>12.1</v>
      </c>
      <c r="E265" s="14">
        <v>114.99014510000001</v>
      </c>
      <c r="F265" s="14">
        <v>1.1000000000000001</v>
      </c>
      <c r="G265" s="14">
        <v>8.5</v>
      </c>
      <c r="H265" s="14">
        <v>0</v>
      </c>
      <c r="I265" s="14">
        <v>0</v>
      </c>
      <c r="J265" s="13">
        <v>0</v>
      </c>
      <c r="K265" s="14">
        <v>0</v>
      </c>
    </row>
    <row r="266" spans="1:11" ht="14.4" thickBot="1" x14ac:dyDescent="0.35">
      <c r="A266" s="14">
        <v>3018</v>
      </c>
      <c r="B266" s="13" t="s">
        <v>227</v>
      </c>
      <c r="C266" s="14">
        <f t="shared" si="4"/>
        <v>1</v>
      </c>
      <c r="D266" s="14">
        <v>31.4</v>
      </c>
      <c r="E266" s="14">
        <v>774.37117320000004</v>
      </c>
      <c r="F266" s="14">
        <v>1.3</v>
      </c>
      <c r="G266" s="14">
        <v>16.399999999999999</v>
      </c>
      <c r="H266" s="14">
        <v>1</v>
      </c>
      <c r="I266" s="14">
        <v>0</v>
      </c>
      <c r="J266" s="13">
        <v>0</v>
      </c>
      <c r="K266" s="14">
        <v>0</v>
      </c>
    </row>
    <row r="267" spans="1:11" ht="14.4" thickBot="1" x14ac:dyDescent="0.35">
      <c r="A267" s="14">
        <v>3019</v>
      </c>
      <c r="B267" s="13" t="s">
        <v>227</v>
      </c>
      <c r="C267" s="14">
        <f t="shared" si="4"/>
        <v>1</v>
      </c>
      <c r="D267" s="14">
        <v>20.7</v>
      </c>
      <c r="E267" s="14">
        <v>336.535259</v>
      </c>
      <c r="F267" s="14">
        <v>1.4</v>
      </c>
      <c r="G267" s="14">
        <v>11.6</v>
      </c>
      <c r="H267" s="14">
        <v>0</v>
      </c>
      <c r="I267" s="14">
        <v>0</v>
      </c>
      <c r="J267" s="14">
        <v>0</v>
      </c>
      <c r="K267" s="14">
        <v>0</v>
      </c>
    </row>
    <row r="268" spans="1:11" ht="14.4" thickBot="1" x14ac:dyDescent="0.35">
      <c r="A268" s="14">
        <v>3019</v>
      </c>
      <c r="B268" s="13" t="s">
        <v>227</v>
      </c>
      <c r="C268" s="14">
        <f t="shared" si="4"/>
        <v>1</v>
      </c>
      <c r="D268" s="14">
        <v>11.5</v>
      </c>
      <c r="E268" s="14">
        <v>103.8689071</v>
      </c>
      <c r="F268" s="14">
        <v>1.7</v>
      </c>
      <c r="G268" s="14">
        <v>4.8</v>
      </c>
      <c r="H268" s="14">
        <v>0</v>
      </c>
      <c r="I268" s="14">
        <v>0</v>
      </c>
      <c r="J268" s="14">
        <v>0</v>
      </c>
      <c r="K268" s="14">
        <v>0</v>
      </c>
    </row>
    <row r="269" spans="1:11" ht="14.4" thickBot="1" x14ac:dyDescent="0.35">
      <c r="A269" s="14">
        <v>3019</v>
      </c>
      <c r="B269" s="13" t="s">
        <v>227</v>
      </c>
      <c r="C269" s="14">
        <f t="shared" si="4"/>
        <v>1</v>
      </c>
      <c r="D269" s="14">
        <v>19.399999999999999</v>
      </c>
      <c r="E269" s="14">
        <v>295.59245279999999</v>
      </c>
      <c r="F269" s="14">
        <v>1.4</v>
      </c>
      <c r="G269" s="14">
        <v>11</v>
      </c>
      <c r="H269" s="14">
        <v>0</v>
      </c>
      <c r="I269" s="14">
        <v>0</v>
      </c>
      <c r="J269" s="14">
        <v>0</v>
      </c>
      <c r="K269" s="14">
        <v>0</v>
      </c>
    </row>
    <row r="270" spans="1:11" ht="14.4" thickBot="1" x14ac:dyDescent="0.35">
      <c r="A270" s="14">
        <v>3019</v>
      </c>
      <c r="B270" s="13" t="s">
        <v>227</v>
      </c>
      <c r="C270" s="14">
        <f t="shared" si="4"/>
        <v>1</v>
      </c>
      <c r="D270" s="14">
        <v>50.3</v>
      </c>
      <c r="E270" s="14">
        <v>1987.1280389999999</v>
      </c>
      <c r="F270" s="14">
        <v>2.6</v>
      </c>
      <c r="G270" s="14">
        <v>14</v>
      </c>
      <c r="H270" s="14">
        <v>0</v>
      </c>
      <c r="I270" s="14">
        <v>0</v>
      </c>
      <c r="J270" s="14">
        <v>0</v>
      </c>
      <c r="K270" s="14">
        <v>0</v>
      </c>
    </row>
    <row r="271" spans="1:11" ht="14.4" thickBot="1" x14ac:dyDescent="0.35">
      <c r="A271" s="14">
        <v>3019</v>
      </c>
      <c r="B271" s="13" t="s">
        <v>227</v>
      </c>
      <c r="C271" s="14">
        <f t="shared" si="4"/>
        <v>1</v>
      </c>
      <c r="D271" s="14">
        <v>13.5</v>
      </c>
      <c r="E271" s="14">
        <v>143.1388153</v>
      </c>
      <c r="F271" s="14">
        <v>1.5</v>
      </c>
      <c r="G271" s="14">
        <v>5.0999999999999996</v>
      </c>
      <c r="H271" s="14">
        <v>0</v>
      </c>
      <c r="I271" s="14">
        <v>0</v>
      </c>
      <c r="J271" s="14">
        <v>0</v>
      </c>
      <c r="K271" s="14">
        <v>0</v>
      </c>
    </row>
    <row r="272" spans="1:11" ht="14.4" thickBot="1" x14ac:dyDescent="0.35">
      <c r="A272" s="14">
        <v>3019</v>
      </c>
      <c r="B272" s="13" t="s">
        <v>227</v>
      </c>
      <c r="C272" s="14">
        <f t="shared" si="4"/>
        <v>1</v>
      </c>
      <c r="D272" s="14">
        <v>27.2</v>
      </c>
      <c r="E272" s="14">
        <v>581.06897719999995</v>
      </c>
      <c r="F272" s="14">
        <v>2</v>
      </c>
      <c r="G272" s="14">
        <v>16.600000000000001</v>
      </c>
      <c r="H272" s="14">
        <v>0</v>
      </c>
      <c r="I272" s="14">
        <v>0</v>
      </c>
      <c r="J272" s="14">
        <v>0</v>
      </c>
      <c r="K272" s="14">
        <v>0</v>
      </c>
    </row>
    <row r="273" spans="1:11" ht="14.4" thickBot="1" x14ac:dyDescent="0.35">
      <c r="A273" s="14">
        <v>3019</v>
      </c>
      <c r="B273" s="13" t="s">
        <v>227</v>
      </c>
      <c r="C273" s="14">
        <f t="shared" si="4"/>
        <v>1</v>
      </c>
      <c r="D273" s="14">
        <v>42.8</v>
      </c>
      <c r="E273" s="14">
        <v>1438.7237720000001</v>
      </c>
      <c r="F273" s="14">
        <v>2.7</v>
      </c>
      <c r="G273" s="13" t="s">
        <v>229</v>
      </c>
      <c r="H273" s="14">
        <v>0</v>
      </c>
      <c r="I273" s="14">
        <v>0</v>
      </c>
      <c r="J273" s="14">
        <v>0</v>
      </c>
      <c r="K273" s="14">
        <v>0</v>
      </c>
    </row>
    <row r="274" spans="1:11" ht="14.4" thickBot="1" x14ac:dyDescent="0.35">
      <c r="A274" s="14">
        <v>3019</v>
      </c>
      <c r="B274" s="13" t="s">
        <v>227</v>
      </c>
      <c r="C274" s="14">
        <f t="shared" si="4"/>
        <v>1</v>
      </c>
      <c r="D274" s="14">
        <v>13</v>
      </c>
      <c r="E274" s="14">
        <v>132.7322896</v>
      </c>
      <c r="F274" s="14">
        <v>1.4</v>
      </c>
      <c r="G274" s="14">
        <v>4.5</v>
      </c>
      <c r="H274" s="14">
        <v>0</v>
      </c>
      <c r="I274" s="14">
        <v>0</v>
      </c>
      <c r="J274" s="14">
        <v>0</v>
      </c>
      <c r="K274" s="14">
        <v>0</v>
      </c>
    </row>
    <row r="275" spans="1:11" ht="14.4" thickBot="1" x14ac:dyDescent="0.35">
      <c r="A275" s="14">
        <v>3019</v>
      </c>
      <c r="B275" s="13" t="s">
        <v>227</v>
      </c>
      <c r="C275" s="14">
        <f t="shared" si="4"/>
        <v>1</v>
      </c>
      <c r="D275" s="14">
        <v>17</v>
      </c>
      <c r="E275" s="14">
        <v>226.9800692</v>
      </c>
      <c r="F275" s="14">
        <v>1</v>
      </c>
      <c r="G275" s="14">
        <v>7</v>
      </c>
      <c r="H275" s="14">
        <v>0</v>
      </c>
      <c r="I275" s="14">
        <v>0</v>
      </c>
      <c r="J275" s="14">
        <v>0</v>
      </c>
      <c r="K275" s="14">
        <v>0</v>
      </c>
    </row>
    <row r="276" spans="1:11" ht="14.4" thickBot="1" x14ac:dyDescent="0.35">
      <c r="A276" s="14">
        <v>3020</v>
      </c>
      <c r="B276" s="13" t="s">
        <v>227</v>
      </c>
      <c r="C276" s="14">
        <f t="shared" si="4"/>
        <v>1</v>
      </c>
      <c r="D276" s="14">
        <v>26</v>
      </c>
      <c r="E276" s="14">
        <v>530.92915849999997</v>
      </c>
      <c r="F276" s="14">
        <v>1.4</v>
      </c>
      <c r="G276" s="14">
        <v>14.9</v>
      </c>
      <c r="H276" s="14">
        <v>0</v>
      </c>
      <c r="I276" s="14">
        <v>0</v>
      </c>
      <c r="J276" s="14">
        <v>0</v>
      </c>
      <c r="K276" s="14">
        <v>0</v>
      </c>
    </row>
    <row r="277" spans="1:11" ht="14.4" thickBot="1" x14ac:dyDescent="0.35">
      <c r="A277" s="14">
        <v>3020</v>
      </c>
      <c r="B277" s="13" t="s">
        <v>227</v>
      </c>
      <c r="C277" s="14">
        <f t="shared" si="4"/>
        <v>1</v>
      </c>
      <c r="D277" s="14">
        <v>10</v>
      </c>
      <c r="E277" s="14">
        <v>78.539816340000002</v>
      </c>
      <c r="F277" s="14">
        <v>0.5</v>
      </c>
      <c r="G277" s="14">
        <v>1.8</v>
      </c>
      <c r="H277" s="14">
        <v>0</v>
      </c>
      <c r="I277" s="14">
        <v>0</v>
      </c>
      <c r="J277" s="14">
        <v>0</v>
      </c>
      <c r="K277" s="14">
        <v>0</v>
      </c>
    </row>
    <row r="278" spans="1:11" ht="14.4" thickBot="1" x14ac:dyDescent="0.35">
      <c r="A278" s="14">
        <v>3020</v>
      </c>
      <c r="B278" s="13" t="s">
        <v>227</v>
      </c>
      <c r="C278" s="14">
        <f t="shared" si="4"/>
        <v>1</v>
      </c>
      <c r="D278" s="14">
        <v>19</v>
      </c>
      <c r="E278" s="14">
        <v>283.52873699999998</v>
      </c>
      <c r="F278" s="14">
        <v>2</v>
      </c>
      <c r="G278" s="14">
        <v>5.7</v>
      </c>
      <c r="H278" s="14">
        <v>0</v>
      </c>
      <c r="I278" s="14">
        <v>0</v>
      </c>
      <c r="J278" s="14">
        <v>0</v>
      </c>
      <c r="K278" s="14">
        <v>0</v>
      </c>
    </row>
    <row r="279" spans="1:11" ht="14.4" thickBot="1" x14ac:dyDescent="0.35">
      <c r="A279" s="14">
        <v>3020</v>
      </c>
      <c r="B279" s="13" t="s">
        <v>227</v>
      </c>
      <c r="C279" s="14">
        <f t="shared" si="4"/>
        <v>1</v>
      </c>
      <c r="D279" s="14">
        <v>43</v>
      </c>
      <c r="E279" s="14">
        <v>1452.201204</v>
      </c>
      <c r="F279" s="14">
        <v>1.8</v>
      </c>
      <c r="G279" s="14">
        <v>17.600000000000001</v>
      </c>
      <c r="H279" s="14">
        <v>0</v>
      </c>
      <c r="I279" s="14">
        <v>0</v>
      </c>
      <c r="J279" s="14">
        <v>0</v>
      </c>
      <c r="K279" s="14">
        <v>0</v>
      </c>
    </row>
    <row r="280" spans="1:11" ht="14.4" thickBot="1" x14ac:dyDescent="0.35">
      <c r="A280" s="14">
        <v>3020</v>
      </c>
      <c r="B280" s="13" t="s">
        <v>227</v>
      </c>
      <c r="C280" s="14">
        <f t="shared" si="4"/>
        <v>1</v>
      </c>
      <c r="D280" s="14">
        <v>10</v>
      </c>
      <c r="E280" s="14">
        <v>78.539816340000002</v>
      </c>
      <c r="F280" s="14">
        <v>0.7</v>
      </c>
      <c r="G280" s="14">
        <v>3</v>
      </c>
      <c r="H280" s="14">
        <v>0</v>
      </c>
      <c r="I280" s="14">
        <v>0</v>
      </c>
      <c r="J280" s="14">
        <v>0</v>
      </c>
      <c r="K280" s="14">
        <v>0</v>
      </c>
    </row>
    <row r="281" spans="1:11" ht="14.4" thickBot="1" x14ac:dyDescent="0.35">
      <c r="A281" s="14">
        <v>3020</v>
      </c>
      <c r="B281" s="13" t="s">
        <v>227</v>
      </c>
      <c r="C281" s="14">
        <f t="shared" si="4"/>
        <v>1</v>
      </c>
      <c r="D281" s="14">
        <v>51</v>
      </c>
      <c r="E281" s="14">
        <v>2042.8206230000001</v>
      </c>
      <c r="F281" s="14">
        <v>6.1</v>
      </c>
      <c r="G281" s="14">
        <v>6.1</v>
      </c>
      <c r="H281" s="14">
        <v>0</v>
      </c>
      <c r="I281" s="14">
        <v>0</v>
      </c>
      <c r="J281" s="14">
        <v>0</v>
      </c>
      <c r="K281" s="14">
        <v>0</v>
      </c>
    </row>
    <row r="282" spans="1:11" ht="14.4" thickBot="1" x14ac:dyDescent="0.35">
      <c r="A282" s="14">
        <v>3020</v>
      </c>
      <c r="B282" s="13" t="s">
        <v>227</v>
      </c>
      <c r="C282" s="14">
        <f t="shared" si="4"/>
        <v>1</v>
      </c>
      <c r="D282" s="14">
        <v>13</v>
      </c>
      <c r="E282" s="14">
        <v>132.7322896</v>
      </c>
      <c r="F282" s="14">
        <v>1</v>
      </c>
      <c r="G282" s="14">
        <v>4.7</v>
      </c>
      <c r="H282" s="14">
        <v>0</v>
      </c>
      <c r="I282" s="14">
        <v>0</v>
      </c>
      <c r="J282" s="14">
        <v>0</v>
      </c>
      <c r="K282" s="14">
        <v>0</v>
      </c>
    </row>
    <row r="283" spans="1:11" ht="14.4" thickBot="1" x14ac:dyDescent="0.35">
      <c r="A283" s="14">
        <v>4001</v>
      </c>
      <c r="B283" s="13" t="s">
        <v>227</v>
      </c>
      <c r="C283" s="14">
        <f t="shared" si="4"/>
        <v>1</v>
      </c>
      <c r="D283" s="14">
        <v>32</v>
      </c>
      <c r="E283" s="14">
        <v>804.24771929999997</v>
      </c>
      <c r="F283" s="14">
        <v>3</v>
      </c>
      <c r="G283" s="14">
        <v>26.7</v>
      </c>
      <c r="H283" s="14">
        <v>0</v>
      </c>
      <c r="I283" s="14">
        <v>0</v>
      </c>
      <c r="J283" s="14">
        <v>0</v>
      </c>
      <c r="K283" s="14">
        <v>1</v>
      </c>
    </row>
    <row r="284" spans="1:11" ht="14.4" thickBot="1" x14ac:dyDescent="0.35">
      <c r="A284" s="14">
        <v>4001</v>
      </c>
      <c r="B284" s="13" t="s">
        <v>227</v>
      </c>
      <c r="C284" s="14">
        <f t="shared" si="4"/>
        <v>1</v>
      </c>
      <c r="D284" s="14">
        <v>28.9</v>
      </c>
      <c r="E284" s="14">
        <v>655.97240009999996</v>
      </c>
      <c r="F284" s="14">
        <v>3</v>
      </c>
      <c r="G284" s="14">
        <v>25.9</v>
      </c>
      <c r="H284" s="14">
        <v>0</v>
      </c>
      <c r="I284" s="14">
        <v>0</v>
      </c>
      <c r="J284" s="14">
        <v>0</v>
      </c>
      <c r="K284" s="14">
        <v>1</v>
      </c>
    </row>
    <row r="285" spans="1:11" ht="14.4" thickBot="1" x14ac:dyDescent="0.35">
      <c r="A285" s="14">
        <v>4001</v>
      </c>
      <c r="B285" s="13" t="s">
        <v>227</v>
      </c>
      <c r="C285" s="14">
        <f t="shared" si="4"/>
        <v>1</v>
      </c>
      <c r="D285" s="14">
        <v>22.7</v>
      </c>
      <c r="E285" s="14">
        <v>404.70781959999999</v>
      </c>
      <c r="F285" s="14">
        <v>1.4</v>
      </c>
      <c r="G285" s="14">
        <v>17.7</v>
      </c>
      <c r="H285" s="14">
        <v>0</v>
      </c>
      <c r="I285" s="14">
        <v>0</v>
      </c>
      <c r="J285" s="14">
        <v>0</v>
      </c>
      <c r="K285" s="14">
        <v>1</v>
      </c>
    </row>
    <row r="286" spans="1:11" ht="14.4" thickBot="1" x14ac:dyDescent="0.35">
      <c r="A286" s="14">
        <v>4001</v>
      </c>
      <c r="B286" s="13" t="s">
        <v>227</v>
      </c>
      <c r="C286" s="14">
        <f t="shared" si="4"/>
        <v>1</v>
      </c>
      <c r="D286" s="14">
        <v>13</v>
      </c>
      <c r="E286" s="14">
        <v>132.7322896</v>
      </c>
      <c r="F286" s="14">
        <v>0</v>
      </c>
      <c r="G286" s="14">
        <v>4</v>
      </c>
      <c r="H286" s="14">
        <v>0</v>
      </c>
      <c r="I286" s="14">
        <v>0</v>
      </c>
      <c r="J286" s="14">
        <v>0</v>
      </c>
      <c r="K286" s="14">
        <v>1</v>
      </c>
    </row>
    <row r="287" spans="1:11" ht="14.4" thickBot="1" x14ac:dyDescent="0.35">
      <c r="A287" s="14">
        <v>4001</v>
      </c>
      <c r="B287" s="13" t="s">
        <v>227</v>
      </c>
      <c r="C287" s="14">
        <f t="shared" si="4"/>
        <v>1</v>
      </c>
      <c r="D287" s="14">
        <v>27</v>
      </c>
      <c r="E287" s="14">
        <v>572.55526110000005</v>
      </c>
      <c r="F287" s="14">
        <v>1.9</v>
      </c>
      <c r="G287" s="14">
        <v>16.8</v>
      </c>
      <c r="H287" s="14">
        <v>0</v>
      </c>
      <c r="I287" s="14">
        <v>0</v>
      </c>
      <c r="J287" s="14">
        <v>0</v>
      </c>
      <c r="K287" s="14">
        <v>1</v>
      </c>
    </row>
    <row r="288" spans="1:11" ht="14.4" thickBot="1" x14ac:dyDescent="0.35">
      <c r="A288" s="14">
        <v>4001</v>
      </c>
      <c r="B288" s="13" t="s">
        <v>227</v>
      </c>
      <c r="C288" s="14">
        <f t="shared" si="4"/>
        <v>1</v>
      </c>
      <c r="D288" s="14">
        <v>30.6</v>
      </c>
      <c r="E288" s="14">
        <v>735.41542430000004</v>
      </c>
      <c r="F288" s="14">
        <v>1.8</v>
      </c>
      <c r="G288" s="14">
        <v>24.5</v>
      </c>
      <c r="H288" s="14">
        <v>0</v>
      </c>
      <c r="I288" s="14">
        <v>0</v>
      </c>
      <c r="J288" s="14">
        <v>0</v>
      </c>
      <c r="K288" s="14">
        <v>1</v>
      </c>
    </row>
    <row r="289" spans="1:11" ht="14.4" thickBot="1" x14ac:dyDescent="0.35">
      <c r="A289" s="14">
        <v>4001</v>
      </c>
      <c r="B289" s="13" t="s">
        <v>227</v>
      </c>
      <c r="C289" s="14">
        <f t="shared" si="4"/>
        <v>1</v>
      </c>
      <c r="D289" s="14">
        <v>43.1</v>
      </c>
      <c r="E289" s="14">
        <v>1458.9634820000001</v>
      </c>
      <c r="F289" s="14">
        <v>1.4</v>
      </c>
      <c r="G289" s="14">
        <v>26.9</v>
      </c>
      <c r="H289" s="14">
        <v>0</v>
      </c>
      <c r="I289" s="14">
        <v>0</v>
      </c>
      <c r="J289" s="14">
        <v>0</v>
      </c>
      <c r="K289" s="14">
        <v>1</v>
      </c>
    </row>
    <row r="290" spans="1:11" ht="14.4" thickBot="1" x14ac:dyDescent="0.35">
      <c r="A290" s="14">
        <v>4001</v>
      </c>
      <c r="B290" s="13" t="s">
        <v>227</v>
      </c>
      <c r="C290" s="14">
        <f t="shared" si="4"/>
        <v>1</v>
      </c>
      <c r="D290" s="14">
        <v>30.2</v>
      </c>
      <c r="E290" s="14">
        <v>716.3145409</v>
      </c>
      <c r="F290" s="14">
        <v>2</v>
      </c>
      <c r="G290" s="14">
        <v>26.7</v>
      </c>
      <c r="H290" s="14">
        <v>0</v>
      </c>
      <c r="I290" s="14">
        <v>0</v>
      </c>
      <c r="J290" s="14">
        <v>0</v>
      </c>
      <c r="K290" s="14">
        <v>1</v>
      </c>
    </row>
    <row r="291" spans="1:11" ht="14.4" thickBot="1" x14ac:dyDescent="0.35">
      <c r="A291" s="14">
        <v>4001</v>
      </c>
      <c r="B291" s="13" t="s">
        <v>227</v>
      </c>
      <c r="C291" s="14">
        <f t="shared" si="4"/>
        <v>1</v>
      </c>
      <c r="D291" s="14">
        <v>46.6</v>
      </c>
      <c r="E291" s="14">
        <v>1705.5392360000001</v>
      </c>
      <c r="F291" s="14">
        <v>5.0999999999999996</v>
      </c>
      <c r="G291" s="14">
        <v>27</v>
      </c>
      <c r="H291" s="14">
        <v>0</v>
      </c>
      <c r="I291" s="14">
        <v>0</v>
      </c>
      <c r="J291" s="14">
        <v>0</v>
      </c>
      <c r="K291" s="14">
        <v>1</v>
      </c>
    </row>
    <row r="292" spans="1:11" ht="14.4" thickBot="1" x14ac:dyDescent="0.35">
      <c r="A292" s="14">
        <v>4001</v>
      </c>
      <c r="B292" s="13" t="s">
        <v>227</v>
      </c>
      <c r="C292" s="14">
        <f t="shared" si="4"/>
        <v>1</v>
      </c>
      <c r="D292" s="14">
        <v>53</v>
      </c>
      <c r="E292" s="14">
        <v>2206.1834410000001</v>
      </c>
      <c r="F292" s="14">
        <v>7.3</v>
      </c>
      <c r="G292" s="14">
        <v>27.4</v>
      </c>
      <c r="H292" s="14">
        <v>0</v>
      </c>
      <c r="I292" s="14">
        <v>0</v>
      </c>
      <c r="J292" s="14">
        <v>0</v>
      </c>
      <c r="K292" s="14">
        <v>1</v>
      </c>
    </row>
    <row r="293" spans="1:11" ht="14.4" thickBot="1" x14ac:dyDescent="0.35">
      <c r="A293" s="14">
        <v>4001</v>
      </c>
      <c r="B293" s="13" t="s">
        <v>227</v>
      </c>
      <c r="C293" s="14">
        <f t="shared" si="4"/>
        <v>1</v>
      </c>
      <c r="D293" s="14">
        <v>28.1</v>
      </c>
      <c r="E293" s="14">
        <v>620.15824380000004</v>
      </c>
      <c r="F293" s="14">
        <v>2.6</v>
      </c>
      <c r="G293" s="14">
        <v>15.5</v>
      </c>
      <c r="H293" s="14">
        <v>0</v>
      </c>
      <c r="I293" s="14">
        <v>0</v>
      </c>
      <c r="J293" s="14">
        <v>0</v>
      </c>
      <c r="K293" s="14">
        <v>1</v>
      </c>
    </row>
    <row r="294" spans="1:11" ht="14.4" thickBot="1" x14ac:dyDescent="0.35">
      <c r="A294" s="14">
        <v>4002</v>
      </c>
      <c r="B294" s="13" t="s">
        <v>227</v>
      </c>
      <c r="C294" s="14">
        <f t="shared" si="4"/>
        <v>1</v>
      </c>
      <c r="D294" s="14">
        <v>17.8</v>
      </c>
      <c r="E294" s="14">
        <v>248.84555409999999</v>
      </c>
      <c r="F294" s="14">
        <v>1.2</v>
      </c>
      <c r="G294" s="14">
        <v>1.2</v>
      </c>
      <c r="H294" s="14">
        <v>0</v>
      </c>
      <c r="I294" s="14">
        <v>0</v>
      </c>
      <c r="J294" s="14">
        <v>0</v>
      </c>
      <c r="K294" s="14">
        <v>1</v>
      </c>
    </row>
    <row r="295" spans="1:11" ht="14.4" thickBot="1" x14ac:dyDescent="0.35">
      <c r="A295" s="14">
        <v>4002</v>
      </c>
      <c r="B295" s="13" t="s">
        <v>227</v>
      </c>
      <c r="C295" s="14">
        <f t="shared" si="4"/>
        <v>1</v>
      </c>
      <c r="D295" s="14">
        <v>10.1</v>
      </c>
      <c r="E295" s="14">
        <v>80.118466650000002</v>
      </c>
      <c r="F295" s="14">
        <v>2</v>
      </c>
      <c r="G295" s="14">
        <v>2</v>
      </c>
      <c r="H295" s="14">
        <v>0</v>
      </c>
      <c r="I295" s="14">
        <v>0</v>
      </c>
      <c r="J295" s="14">
        <v>0</v>
      </c>
      <c r="K295" s="14">
        <v>1</v>
      </c>
    </row>
    <row r="296" spans="1:11" ht="14.4" thickBot="1" x14ac:dyDescent="0.35">
      <c r="A296" s="14">
        <v>4002</v>
      </c>
      <c r="B296" s="13" t="s">
        <v>227</v>
      </c>
      <c r="C296" s="14">
        <f t="shared" si="4"/>
        <v>1</v>
      </c>
      <c r="D296" s="14">
        <v>17.3</v>
      </c>
      <c r="E296" s="14">
        <v>235.0618163</v>
      </c>
      <c r="F296" s="14">
        <v>2.2000000000000002</v>
      </c>
      <c r="G296" s="14">
        <v>8.5</v>
      </c>
      <c r="H296" s="14">
        <v>0</v>
      </c>
      <c r="I296" s="14">
        <v>0</v>
      </c>
      <c r="J296" s="14">
        <v>0</v>
      </c>
      <c r="K296" s="14">
        <v>1</v>
      </c>
    </row>
    <row r="297" spans="1:11" ht="14.4" thickBot="1" x14ac:dyDescent="0.35">
      <c r="A297" s="14">
        <v>4002</v>
      </c>
      <c r="B297" s="13" t="s">
        <v>227</v>
      </c>
      <c r="C297" s="14">
        <f t="shared" si="4"/>
        <v>1</v>
      </c>
      <c r="D297" s="14">
        <v>18.8</v>
      </c>
      <c r="E297" s="14">
        <v>277.59112690000001</v>
      </c>
      <c r="F297" s="14">
        <v>2.1</v>
      </c>
      <c r="G297" s="14">
        <v>14.3</v>
      </c>
      <c r="H297" s="14">
        <v>0</v>
      </c>
      <c r="I297" s="14">
        <v>0</v>
      </c>
      <c r="J297" s="14">
        <v>0</v>
      </c>
      <c r="K297" s="14">
        <v>1</v>
      </c>
    </row>
    <row r="298" spans="1:11" ht="14.4" thickBot="1" x14ac:dyDescent="0.35">
      <c r="A298" s="14">
        <v>4002</v>
      </c>
      <c r="B298" s="13" t="s">
        <v>227</v>
      </c>
      <c r="C298" s="14">
        <f t="shared" si="4"/>
        <v>1</v>
      </c>
      <c r="D298" s="14">
        <v>26.8</v>
      </c>
      <c r="E298" s="14">
        <v>564.10437690000003</v>
      </c>
      <c r="F298" s="14">
        <v>5.5</v>
      </c>
      <c r="G298" s="14">
        <v>17.600000000000001</v>
      </c>
      <c r="H298" s="14">
        <v>0</v>
      </c>
      <c r="I298" s="14">
        <v>0</v>
      </c>
      <c r="J298" s="14">
        <v>0</v>
      </c>
      <c r="K298" s="14">
        <v>1</v>
      </c>
    </row>
    <row r="299" spans="1:11" ht="14.4" thickBot="1" x14ac:dyDescent="0.35">
      <c r="A299" s="14">
        <v>4002</v>
      </c>
      <c r="B299" s="13" t="s">
        <v>227</v>
      </c>
      <c r="C299" s="14">
        <f t="shared" si="4"/>
        <v>1</v>
      </c>
      <c r="D299" s="14">
        <v>29.2</v>
      </c>
      <c r="E299" s="14">
        <v>669.66188999999997</v>
      </c>
      <c r="F299" s="14">
        <v>2.5</v>
      </c>
      <c r="G299" s="14">
        <v>23.4</v>
      </c>
      <c r="H299" s="14">
        <v>0</v>
      </c>
      <c r="I299" s="14">
        <v>0</v>
      </c>
      <c r="J299" s="14">
        <v>0</v>
      </c>
      <c r="K299" s="14">
        <v>1</v>
      </c>
    </row>
    <row r="300" spans="1:11" ht="14.4" thickBot="1" x14ac:dyDescent="0.35">
      <c r="A300" s="14">
        <v>4002</v>
      </c>
      <c r="B300" s="13" t="s">
        <v>227</v>
      </c>
      <c r="C300" s="14">
        <f t="shared" si="4"/>
        <v>1</v>
      </c>
      <c r="D300" s="14">
        <v>31.9</v>
      </c>
      <c r="E300" s="14">
        <v>799.22902509999994</v>
      </c>
      <c r="F300" s="14">
        <v>2.7</v>
      </c>
      <c r="G300" s="14">
        <v>26.1</v>
      </c>
      <c r="H300" s="14">
        <v>0</v>
      </c>
      <c r="I300" s="14">
        <v>0</v>
      </c>
      <c r="J300" s="14">
        <v>0</v>
      </c>
      <c r="K300" s="14">
        <v>1</v>
      </c>
    </row>
    <row r="301" spans="1:11" ht="14.4" thickBot="1" x14ac:dyDescent="0.35">
      <c r="A301" s="14">
        <v>4002</v>
      </c>
      <c r="B301" s="13" t="s">
        <v>227</v>
      </c>
      <c r="C301" s="14">
        <f t="shared" si="4"/>
        <v>1</v>
      </c>
      <c r="D301" s="14">
        <v>25.9</v>
      </c>
      <c r="E301" s="14">
        <v>526.85294199999998</v>
      </c>
      <c r="F301" s="14">
        <v>2.9</v>
      </c>
      <c r="G301" s="14">
        <v>17.5</v>
      </c>
      <c r="H301" s="14">
        <v>0</v>
      </c>
      <c r="I301" s="14">
        <v>0</v>
      </c>
      <c r="J301" s="14">
        <v>0</v>
      </c>
      <c r="K301" s="14">
        <v>1</v>
      </c>
    </row>
    <row r="302" spans="1:11" ht="14.4" thickBot="1" x14ac:dyDescent="0.35">
      <c r="A302" s="14">
        <v>4002</v>
      </c>
      <c r="B302" s="13" t="s">
        <v>227</v>
      </c>
      <c r="C302" s="14">
        <f t="shared" si="4"/>
        <v>1</v>
      </c>
      <c r="D302" s="14">
        <v>15.3</v>
      </c>
      <c r="E302" s="14">
        <v>183.8538561</v>
      </c>
      <c r="F302" s="14">
        <v>3.2</v>
      </c>
      <c r="G302" s="14">
        <v>10.3</v>
      </c>
      <c r="H302" s="14">
        <v>0</v>
      </c>
      <c r="I302" s="14">
        <v>0</v>
      </c>
      <c r="J302" s="14">
        <v>0</v>
      </c>
      <c r="K302" s="14">
        <v>1</v>
      </c>
    </row>
    <row r="303" spans="1:11" ht="14.4" thickBot="1" x14ac:dyDescent="0.35">
      <c r="A303" s="14">
        <v>4003</v>
      </c>
      <c r="B303" s="13" t="s">
        <v>227</v>
      </c>
      <c r="C303" s="14">
        <f t="shared" si="4"/>
        <v>1</v>
      </c>
      <c r="D303" s="14">
        <v>54.5</v>
      </c>
      <c r="E303" s="14">
        <v>2332.8288950000001</v>
      </c>
      <c r="F303" s="14">
        <v>4.5999999999999996</v>
      </c>
      <c r="G303" s="14">
        <v>29.9</v>
      </c>
      <c r="H303" s="14">
        <v>0</v>
      </c>
      <c r="I303" s="14">
        <v>0</v>
      </c>
      <c r="J303" s="14">
        <v>0</v>
      </c>
      <c r="K303" s="14">
        <v>1</v>
      </c>
    </row>
    <row r="304" spans="1:11" ht="14.4" thickBot="1" x14ac:dyDescent="0.35">
      <c r="A304" s="14">
        <v>4003</v>
      </c>
      <c r="B304" s="13" t="s">
        <v>227</v>
      </c>
      <c r="C304" s="14">
        <f t="shared" si="4"/>
        <v>1</v>
      </c>
      <c r="D304" s="14">
        <v>34.9</v>
      </c>
      <c r="E304" s="14">
        <v>956.62281700000005</v>
      </c>
      <c r="F304" s="14">
        <v>1.2</v>
      </c>
      <c r="G304" s="14">
        <v>23.1</v>
      </c>
      <c r="H304" s="14">
        <v>0</v>
      </c>
      <c r="I304" s="14">
        <v>0</v>
      </c>
      <c r="J304" s="14">
        <v>0</v>
      </c>
      <c r="K304" s="14">
        <v>1</v>
      </c>
    </row>
    <row r="305" spans="1:11" ht="14.4" thickBot="1" x14ac:dyDescent="0.35">
      <c r="A305" s="14">
        <v>4003</v>
      </c>
      <c r="B305" s="13" t="s">
        <v>227</v>
      </c>
      <c r="C305" s="14">
        <f t="shared" si="4"/>
        <v>1</v>
      </c>
      <c r="D305" s="14">
        <v>34.1</v>
      </c>
      <c r="E305" s="14">
        <v>913.26883840000005</v>
      </c>
      <c r="F305" s="14">
        <v>2.2000000000000002</v>
      </c>
      <c r="G305" s="14">
        <v>2.2000000000000002</v>
      </c>
      <c r="H305" s="14">
        <v>0</v>
      </c>
      <c r="I305" s="14">
        <v>0</v>
      </c>
      <c r="J305" s="14">
        <v>0</v>
      </c>
      <c r="K305" s="14">
        <v>1</v>
      </c>
    </row>
    <row r="306" spans="1:11" ht="14.4" thickBot="1" x14ac:dyDescent="0.35">
      <c r="A306" s="14">
        <v>4003</v>
      </c>
      <c r="B306" s="13" t="s">
        <v>227</v>
      </c>
      <c r="C306" s="14">
        <f t="shared" si="4"/>
        <v>1</v>
      </c>
      <c r="D306" s="14">
        <v>53.5</v>
      </c>
      <c r="E306" s="14">
        <v>2248.005893</v>
      </c>
      <c r="F306" s="14">
        <v>4.0999999999999996</v>
      </c>
      <c r="G306" s="14">
        <v>28.8</v>
      </c>
      <c r="H306" s="14">
        <v>0</v>
      </c>
      <c r="I306" s="14">
        <v>0</v>
      </c>
      <c r="J306" s="14">
        <v>0</v>
      </c>
      <c r="K306" s="14">
        <v>1</v>
      </c>
    </row>
    <row r="307" spans="1:11" ht="14.4" thickBot="1" x14ac:dyDescent="0.35">
      <c r="A307" s="14">
        <v>4004</v>
      </c>
      <c r="B307" s="13" t="s">
        <v>227</v>
      </c>
      <c r="C307" s="14">
        <f t="shared" si="4"/>
        <v>1</v>
      </c>
      <c r="D307" s="14">
        <v>31.6</v>
      </c>
      <c r="E307" s="14">
        <v>784.26719000000003</v>
      </c>
      <c r="F307" s="14">
        <v>0.5</v>
      </c>
      <c r="G307" s="14">
        <v>17.7</v>
      </c>
      <c r="H307" s="14">
        <v>0</v>
      </c>
      <c r="I307" s="14">
        <v>0</v>
      </c>
      <c r="J307" s="14">
        <v>0</v>
      </c>
      <c r="K307" s="14">
        <v>1</v>
      </c>
    </row>
    <row r="308" spans="1:11" ht="14.4" thickBot="1" x14ac:dyDescent="0.35">
      <c r="A308" s="14">
        <v>4004</v>
      </c>
      <c r="B308" s="13" t="s">
        <v>227</v>
      </c>
      <c r="C308" s="14">
        <f t="shared" si="4"/>
        <v>1</v>
      </c>
      <c r="D308" s="14">
        <v>35.4</v>
      </c>
      <c r="E308" s="14">
        <v>984.22956239999996</v>
      </c>
      <c r="F308" s="14">
        <v>3</v>
      </c>
      <c r="G308" s="14">
        <v>16.7</v>
      </c>
      <c r="H308" s="14">
        <v>0</v>
      </c>
      <c r="I308" s="14">
        <v>0</v>
      </c>
      <c r="J308" s="14">
        <v>0</v>
      </c>
      <c r="K308" s="14">
        <v>1</v>
      </c>
    </row>
    <row r="309" spans="1:11" ht="14.4" thickBot="1" x14ac:dyDescent="0.35">
      <c r="A309" s="14">
        <v>4004</v>
      </c>
      <c r="B309" s="13" t="s">
        <v>227</v>
      </c>
      <c r="C309" s="14">
        <f t="shared" si="4"/>
        <v>1</v>
      </c>
      <c r="D309" s="14">
        <v>29.2</v>
      </c>
      <c r="E309" s="14">
        <v>669.66188999999997</v>
      </c>
      <c r="F309" s="14">
        <v>3.1</v>
      </c>
      <c r="G309" s="14">
        <v>15.6</v>
      </c>
      <c r="H309" s="14">
        <v>0</v>
      </c>
      <c r="I309" s="14">
        <v>0</v>
      </c>
      <c r="J309" s="14">
        <v>0</v>
      </c>
      <c r="K309" s="14">
        <v>1</v>
      </c>
    </row>
    <row r="310" spans="1:11" ht="14.4" thickBot="1" x14ac:dyDescent="0.35">
      <c r="A310" s="14">
        <v>4004</v>
      </c>
      <c r="B310" s="13" t="s">
        <v>227</v>
      </c>
      <c r="C310" s="14">
        <f t="shared" si="4"/>
        <v>1</v>
      </c>
      <c r="D310" s="14">
        <v>15.5</v>
      </c>
      <c r="E310" s="14">
        <v>188.69190879999999</v>
      </c>
      <c r="F310" s="14">
        <v>2.7</v>
      </c>
      <c r="G310" s="14">
        <v>11.3</v>
      </c>
      <c r="H310" s="14">
        <v>0</v>
      </c>
      <c r="I310" s="14">
        <v>0</v>
      </c>
      <c r="J310" s="14">
        <v>0</v>
      </c>
      <c r="K310" s="14">
        <v>1</v>
      </c>
    </row>
    <row r="311" spans="1:11" ht="14.4" thickBot="1" x14ac:dyDescent="0.35">
      <c r="A311" s="14">
        <v>4004</v>
      </c>
      <c r="B311" s="13" t="s">
        <v>227</v>
      </c>
      <c r="C311" s="14">
        <f t="shared" si="4"/>
        <v>1</v>
      </c>
      <c r="D311" s="14">
        <v>36.6</v>
      </c>
      <c r="E311" s="14">
        <v>1052.0879640000001</v>
      </c>
      <c r="F311" s="14">
        <v>4.0999999999999996</v>
      </c>
      <c r="G311" s="14">
        <v>20.6</v>
      </c>
      <c r="H311" s="14">
        <v>0</v>
      </c>
      <c r="I311" s="14">
        <v>0</v>
      </c>
      <c r="J311" s="14">
        <v>0</v>
      </c>
      <c r="K311" s="14">
        <v>1</v>
      </c>
    </row>
    <row r="312" spans="1:11" ht="14.4" thickBot="1" x14ac:dyDescent="0.35">
      <c r="A312" s="14">
        <v>4004</v>
      </c>
      <c r="B312" s="13" t="s">
        <v>227</v>
      </c>
      <c r="C312" s="14">
        <f t="shared" si="4"/>
        <v>1</v>
      </c>
      <c r="D312" s="14">
        <v>37</v>
      </c>
      <c r="E312" s="14">
        <v>1075.210086</v>
      </c>
      <c r="F312" s="14">
        <v>4.2</v>
      </c>
      <c r="G312" s="14">
        <v>23.5</v>
      </c>
      <c r="H312" s="14">
        <v>0</v>
      </c>
      <c r="I312" s="14">
        <v>0</v>
      </c>
      <c r="J312" s="14">
        <v>0</v>
      </c>
      <c r="K312" s="14">
        <v>1</v>
      </c>
    </row>
    <row r="313" spans="1:11" ht="14.4" thickBot="1" x14ac:dyDescent="0.35">
      <c r="A313" s="14">
        <v>4004</v>
      </c>
      <c r="B313" s="13" t="s">
        <v>227</v>
      </c>
      <c r="C313" s="14">
        <f t="shared" si="4"/>
        <v>1</v>
      </c>
      <c r="D313" s="14">
        <v>36</v>
      </c>
      <c r="E313" s="14">
        <v>1017.87602</v>
      </c>
      <c r="F313" s="14">
        <v>3.8</v>
      </c>
      <c r="G313" s="14">
        <v>21.7</v>
      </c>
      <c r="H313" s="14">
        <v>0</v>
      </c>
      <c r="I313" s="14">
        <v>0</v>
      </c>
      <c r="J313" s="14">
        <v>0</v>
      </c>
      <c r="K313" s="14">
        <v>1</v>
      </c>
    </row>
    <row r="314" spans="1:11" ht="14.4" thickBot="1" x14ac:dyDescent="0.35">
      <c r="A314" s="14">
        <v>4004</v>
      </c>
      <c r="B314" s="13" t="s">
        <v>227</v>
      </c>
      <c r="C314" s="14">
        <f t="shared" si="4"/>
        <v>1</v>
      </c>
      <c r="D314" s="14">
        <v>35.6</v>
      </c>
      <c r="E314" s="14">
        <v>995.38221639999995</v>
      </c>
      <c r="F314" s="14">
        <v>2.2999999999999998</v>
      </c>
      <c r="G314" s="14">
        <v>21.6</v>
      </c>
      <c r="H314" s="14">
        <v>0</v>
      </c>
      <c r="I314" s="14">
        <v>0</v>
      </c>
      <c r="J314" s="14">
        <v>0</v>
      </c>
      <c r="K314" s="14">
        <v>1</v>
      </c>
    </row>
    <row r="315" spans="1:11" ht="14.4" thickBot="1" x14ac:dyDescent="0.35">
      <c r="A315" s="14">
        <v>4004</v>
      </c>
      <c r="B315" s="13" t="s">
        <v>227</v>
      </c>
      <c r="C315" s="14">
        <f t="shared" si="4"/>
        <v>1</v>
      </c>
      <c r="D315" s="14">
        <v>35.200000000000003</v>
      </c>
      <c r="E315" s="14">
        <v>973.13974040000005</v>
      </c>
      <c r="F315" s="14">
        <v>2.9</v>
      </c>
      <c r="G315" s="14">
        <v>18.2</v>
      </c>
      <c r="H315" s="14">
        <v>0</v>
      </c>
      <c r="I315" s="14">
        <v>0</v>
      </c>
      <c r="J315" s="14">
        <v>0</v>
      </c>
      <c r="K315" s="14">
        <v>1</v>
      </c>
    </row>
    <row r="316" spans="1:11" ht="14.4" thickBot="1" x14ac:dyDescent="0.35">
      <c r="A316" s="14">
        <v>4004</v>
      </c>
      <c r="B316" s="13" t="s">
        <v>227</v>
      </c>
      <c r="C316" s="14">
        <f t="shared" si="4"/>
        <v>1</v>
      </c>
      <c r="D316" s="14">
        <v>19.600000000000001</v>
      </c>
      <c r="E316" s="14">
        <v>301.71855849999997</v>
      </c>
      <c r="F316" s="14">
        <v>1.8</v>
      </c>
      <c r="G316" s="14">
        <v>1.8</v>
      </c>
      <c r="H316" s="14">
        <v>0</v>
      </c>
      <c r="I316" s="14">
        <v>0</v>
      </c>
      <c r="J316" s="14">
        <v>0</v>
      </c>
      <c r="K316" s="14">
        <v>1</v>
      </c>
    </row>
    <row r="317" spans="1:11" ht="14.4" thickBot="1" x14ac:dyDescent="0.35">
      <c r="A317" s="14">
        <v>4004</v>
      </c>
      <c r="B317" s="13" t="s">
        <v>227</v>
      </c>
      <c r="C317" s="14">
        <f t="shared" si="4"/>
        <v>1</v>
      </c>
      <c r="D317" s="14">
        <v>33.1</v>
      </c>
      <c r="E317" s="14">
        <v>860.49008179999998</v>
      </c>
      <c r="F317" s="14">
        <v>8.5</v>
      </c>
      <c r="G317" s="14">
        <v>18.600000000000001</v>
      </c>
      <c r="H317" s="14">
        <v>0</v>
      </c>
      <c r="I317" s="14">
        <v>0</v>
      </c>
      <c r="J317" s="14">
        <v>0</v>
      </c>
      <c r="K317" s="14">
        <v>1</v>
      </c>
    </row>
    <row r="318" spans="1:11" ht="14.4" thickBot="1" x14ac:dyDescent="0.35">
      <c r="A318" s="14">
        <v>4005</v>
      </c>
      <c r="B318" s="13" t="s">
        <v>227</v>
      </c>
      <c r="C318" s="14">
        <f t="shared" si="4"/>
        <v>1</v>
      </c>
      <c r="D318" s="14">
        <v>52.7</v>
      </c>
      <c r="E318" s="14">
        <v>2181.2784649999999</v>
      </c>
      <c r="F318" s="14">
        <v>3.6</v>
      </c>
      <c r="G318" s="14">
        <v>19.3</v>
      </c>
      <c r="H318" s="14">
        <v>0</v>
      </c>
      <c r="I318" s="14">
        <v>0</v>
      </c>
      <c r="J318" s="14">
        <v>0</v>
      </c>
      <c r="K318" s="14">
        <v>1</v>
      </c>
    </row>
    <row r="319" spans="1:11" ht="14.4" thickBot="1" x14ac:dyDescent="0.35">
      <c r="A319" s="14">
        <v>4005</v>
      </c>
      <c r="B319" s="13" t="s">
        <v>227</v>
      </c>
      <c r="C319" s="14">
        <f t="shared" si="4"/>
        <v>1</v>
      </c>
      <c r="D319" s="14">
        <v>22.7</v>
      </c>
      <c r="E319" s="14">
        <v>404.70781959999999</v>
      </c>
      <c r="F319" s="14">
        <v>1.7</v>
      </c>
      <c r="G319" s="14">
        <v>14.1</v>
      </c>
      <c r="H319" s="14">
        <v>0</v>
      </c>
      <c r="I319" s="14">
        <v>0</v>
      </c>
      <c r="J319" s="14">
        <v>0</v>
      </c>
      <c r="K319" s="14">
        <v>1</v>
      </c>
    </row>
    <row r="320" spans="1:11" ht="14.4" thickBot="1" x14ac:dyDescent="0.35">
      <c r="A320" s="14">
        <v>4005</v>
      </c>
      <c r="B320" s="13" t="s">
        <v>227</v>
      </c>
      <c r="C320" s="14">
        <f t="shared" si="4"/>
        <v>1</v>
      </c>
      <c r="D320" s="14">
        <v>21.8</v>
      </c>
      <c r="E320" s="14">
        <v>373.25262320000002</v>
      </c>
      <c r="F320" s="14">
        <v>0.6</v>
      </c>
      <c r="G320" s="14">
        <v>16.100000000000001</v>
      </c>
      <c r="H320" s="14">
        <v>0</v>
      </c>
      <c r="I320" s="14">
        <v>0</v>
      </c>
      <c r="J320" s="14">
        <v>0</v>
      </c>
      <c r="K320" s="14">
        <v>1</v>
      </c>
    </row>
    <row r="321" spans="1:11" ht="14.4" thickBot="1" x14ac:dyDescent="0.35">
      <c r="A321" s="14">
        <v>4005</v>
      </c>
      <c r="B321" s="13" t="s">
        <v>227</v>
      </c>
      <c r="C321" s="14">
        <f t="shared" si="4"/>
        <v>1</v>
      </c>
      <c r="D321" s="14">
        <v>13.9</v>
      </c>
      <c r="E321" s="14">
        <v>151.74677919999999</v>
      </c>
      <c r="F321" s="14">
        <v>0.8</v>
      </c>
      <c r="G321" s="14">
        <v>11.8</v>
      </c>
      <c r="H321" s="14">
        <v>0</v>
      </c>
      <c r="I321" s="14">
        <v>0</v>
      </c>
      <c r="J321" s="14">
        <v>0</v>
      </c>
      <c r="K321" s="14">
        <v>1</v>
      </c>
    </row>
    <row r="322" spans="1:11" ht="14.4" thickBot="1" x14ac:dyDescent="0.35">
      <c r="A322" s="14">
        <v>4006</v>
      </c>
      <c r="B322" s="13" t="s">
        <v>227</v>
      </c>
      <c r="C322" s="14">
        <f t="shared" si="4"/>
        <v>1</v>
      </c>
      <c r="D322" s="14">
        <v>10.7</v>
      </c>
      <c r="E322" s="14">
        <v>89.920235730000002</v>
      </c>
      <c r="F322" s="14">
        <v>1.8</v>
      </c>
      <c r="G322" s="14">
        <v>6.7</v>
      </c>
      <c r="H322" s="14">
        <v>0</v>
      </c>
      <c r="I322" s="14">
        <v>0</v>
      </c>
      <c r="J322" s="14">
        <v>0</v>
      </c>
      <c r="K322" s="14">
        <v>1</v>
      </c>
    </row>
    <row r="323" spans="1:11" ht="14.4" thickBot="1" x14ac:dyDescent="0.35">
      <c r="A323" s="14">
        <v>4006</v>
      </c>
      <c r="B323" s="13" t="s">
        <v>227</v>
      </c>
      <c r="C323" s="14">
        <f t="shared" ref="C323:C386" si="5" xml:space="preserve"> IF(J323=0, 1,0)</f>
        <v>0</v>
      </c>
      <c r="D323" s="14">
        <v>50.4</v>
      </c>
      <c r="E323" s="14">
        <v>1995.0369989999999</v>
      </c>
      <c r="F323" s="14">
        <v>3.3</v>
      </c>
      <c r="G323" s="14">
        <v>26.6</v>
      </c>
      <c r="H323" s="14">
        <v>0</v>
      </c>
      <c r="I323" s="14">
        <v>1</v>
      </c>
      <c r="J323" s="13" t="s">
        <v>228</v>
      </c>
      <c r="K323" s="14">
        <v>1</v>
      </c>
    </row>
    <row r="324" spans="1:11" ht="14.4" thickBot="1" x14ac:dyDescent="0.35">
      <c r="A324" s="14">
        <v>4006</v>
      </c>
      <c r="B324" s="13" t="s">
        <v>227</v>
      </c>
      <c r="C324" s="14">
        <f t="shared" si="5"/>
        <v>1</v>
      </c>
      <c r="D324" s="14">
        <v>26.3</v>
      </c>
      <c r="E324" s="14">
        <v>543.25205559999995</v>
      </c>
      <c r="F324" s="14">
        <v>0.3</v>
      </c>
      <c r="G324" s="14">
        <v>20.7</v>
      </c>
      <c r="H324" s="14">
        <v>0</v>
      </c>
      <c r="I324" s="14">
        <v>0</v>
      </c>
      <c r="J324" s="14">
        <v>0</v>
      </c>
      <c r="K324" s="14">
        <v>1</v>
      </c>
    </row>
    <row r="325" spans="1:11" ht="14.4" thickBot="1" x14ac:dyDescent="0.35">
      <c r="A325" s="14">
        <v>4006</v>
      </c>
      <c r="B325" s="13" t="s">
        <v>227</v>
      </c>
      <c r="C325" s="14">
        <f t="shared" si="5"/>
        <v>1</v>
      </c>
      <c r="D325" s="14">
        <v>11.2</v>
      </c>
      <c r="E325" s="14">
        <v>98.520345620000001</v>
      </c>
      <c r="F325" s="14">
        <v>0.3</v>
      </c>
      <c r="G325" s="14">
        <v>2</v>
      </c>
      <c r="H325" s="14">
        <v>0</v>
      </c>
      <c r="I325" s="14">
        <v>0</v>
      </c>
      <c r="J325" s="14">
        <v>0</v>
      </c>
      <c r="K325" s="14">
        <v>1</v>
      </c>
    </row>
    <row r="326" spans="1:11" ht="14.4" thickBot="1" x14ac:dyDescent="0.35">
      <c r="A326" s="14">
        <v>4006</v>
      </c>
      <c r="B326" s="13" t="s">
        <v>227</v>
      </c>
      <c r="C326" s="14">
        <f t="shared" si="5"/>
        <v>1</v>
      </c>
      <c r="D326" s="14">
        <v>38.4</v>
      </c>
      <c r="E326" s="14">
        <v>1158.116716</v>
      </c>
      <c r="F326" s="14">
        <v>3.2</v>
      </c>
      <c r="G326" s="14">
        <v>20.9</v>
      </c>
      <c r="H326" s="14">
        <v>0</v>
      </c>
      <c r="I326" s="14">
        <v>0</v>
      </c>
      <c r="J326" s="14">
        <v>0</v>
      </c>
      <c r="K326" s="14">
        <v>1</v>
      </c>
    </row>
    <row r="327" spans="1:11" ht="14.4" thickBot="1" x14ac:dyDescent="0.35">
      <c r="A327" s="14">
        <v>4006</v>
      </c>
      <c r="B327" s="13" t="s">
        <v>227</v>
      </c>
      <c r="C327" s="14">
        <f t="shared" si="5"/>
        <v>1</v>
      </c>
      <c r="D327" s="14">
        <v>34.6</v>
      </c>
      <c r="E327" s="14">
        <v>940.24726529999998</v>
      </c>
      <c r="F327" s="14">
        <v>2.5</v>
      </c>
      <c r="G327" s="14">
        <v>15.3</v>
      </c>
      <c r="H327" s="14">
        <v>0</v>
      </c>
      <c r="I327" s="14">
        <v>0</v>
      </c>
      <c r="J327" s="14">
        <v>0</v>
      </c>
      <c r="K327" s="14">
        <v>1</v>
      </c>
    </row>
    <row r="328" spans="1:11" ht="14.4" thickBot="1" x14ac:dyDescent="0.35">
      <c r="A328" s="14">
        <v>4006</v>
      </c>
      <c r="B328" s="13" t="s">
        <v>227</v>
      </c>
      <c r="C328" s="14">
        <f t="shared" si="5"/>
        <v>1</v>
      </c>
      <c r="D328" s="14">
        <v>10.3</v>
      </c>
      <c r="E328" s="14">
        <v>83.322891150000004</v>
      </c>
      <c r="F328" s="14">
        <v>0.4</v>
      </c>
      <c r="G328" s="14">
        <v>6.7</v>
      </c>
      <c r="H328" s="14">
        <v>0</v>
      </c>
      <c r="I328" s="14">
        <v>0</v>
      </c>
      <c r="J328" s="14">
        <v>0</v>
      </c>
      <c r="K328" s="14">
        <v>1</v>
      </c>
    </row>
    <row r="329" spans="1:11" ht="14.4" thickBot="1" x14ac:dyDescent="0.35">
      <c r="A329" s="14">
        <v>4006</v>
      </c>
      <c r="B329" s="13" t="s">
        <v>227</v>
      </c>
      <c r="C329" s="14">
        <f t="shared" si="5"/>
        <v>1</v>
      </c>
      <c r="D329" s="14">
        <v>18.600000000000001</v>
      </c>
      <c r="E329" s="14">
        <v>271.7163486</v>
      </c>
      <c r="F329" s="14">
        <v>0.3</v>
      </c>
      <c r="G329" s="14">
        <v>18.600000000000001</v>
      </c>
      <c r="H329" s="14">
        <v>0</v>
      </c>
      <c r="I329" s="14">
        <v>0</v>
      </c>
      <c r="J329" s="14">
        <v>0</v>
      </c>
      <c r="K329" s="14">
        <v>1</v>
      </c>
    </row>
    <row r="330" spans="1:11" ht="14.4" thickBot="1" x14ac:dyDescent="0.35">
      <c r="A330" s="14">
        <v>4006</v>
      </c>
      <c r="B330" s="13" t="s">
        <v>227</v>
      </c>
      <c r="C330" s="14">
        <f t="shared" si="5"/>
        <v>1</v>
      </c>
      <c r="D330" s="14">
        <v>26.9</v>
      </c>
      <c r="E330" s="14">
        <v>568.32196499999998</v>
      </c>
      <c r="F330" s="14">
        <v>1.6</v>
      </c>
      <c r="G330" s="14">
        <v>19.7</v>
      </c>
      <c r="H330" s="14">
        <v>0</v>
      </c>
      <c r="I330" s="14">
        <v>0</v>
      </c>
      <c r="J330" s="14">
        <v>0</v>
      </c>
      <c r="K330" s="14">
        <v>1</v>
      </c>
    </row>
    <row r="331" spans="1:11" ht="14.4" thickBot="1" x14ac:dyDescent="0.35">
      <c r="A331" s="14">
        <v>4009</v>
      </c>
      <c r="B331" s="13" t="s">
        <v>227</v>
      </c>
      <c r="C331" s="14">
        <f t="shared" si="5"/>
        <v>0</v>
      </c>
      <c r="D331" s="14">
        <v>67.5</v>
      </c>
      <c r="E331" s="14">
        <v>3578.470382</v>
      </c>
      <c r="F331" s="14">
        <v>0</v>
      </c>
      <c r="G331" s="14">
        <v>22.6</v>
      </c>
      <c r="H331" s="14">
        <v>0</v>
      </c>
      <c r="I331" s="14">
        <v>1</v>
      </c>
      <c r="J331" s="13" t="s">
        <v>112</v>
      </c>
      <c r="K331" s="14">
        <v>1</v>
      </c>
    </row>
    <row r="332" spans="1:11" ht="14.4" thickBot="1" x14ac:dyDescent="0.35">
      <c r="A332" s="14">
        <v>4009</v>
      </c>
      <c r="B332" s="13" t="s">
        <v>227</v>
      </c>
      <c r="C332" s="14">
        <f t="shared" si="5"/>
        <v>0</v>
      </c>
      <c r="D332" s="14">
        <v>36</v>
      </c>
      <c r="E332" s="14">
        <v>1017.87602</v>
      </c>
      <c r="F332" s="14">
        <v>3</v>
      </c>
      <c r="G332" s="14">
        <v>17.8</v>
      </c>
      <c r="H332" s="14">
        <v>0</v>
      </c>
      <c r="I332" s="14">
        <v>1</v>
      </c>
      <c r="J332" s="13" t="s">
        <v>228</v>
      </c>
      <c r="K332" s="14">
        <v>1</v>
      </c>
    </row>
    <row r="333" spans="1:11" ht="14.4" thickBot="1" x14ac:dyDescent="0.35">
      <c r="A333" s="14">
        <v>4010</v>
      </c>
      <c r="B333" s="13" t="s">
        <v>227</v>
      </c>
      <c r="C333" s="14">
        <f t="shared" si="5"/>
        <v>1</v>
      </c>
      <c r="D333" s="14">
        <v>22.6</v>
      </c>
      <c r="E333" s="14">
        <v>401.14996589999998</v>
      </c>
      <c r="F333" s="14">
        <v>1.8</v>
      </c>
      <c r="G333" s="14">
        <v>4.5999999999999996</v>
      </c>
      <c r="H333" s="14">
        <v>0</v>
      </c>
      <c r="I333" s="14">
        <v>0</v>
      </c>
      <c r="J333" s="14">
        <v>0</v>
      </c>
      <c r="K333" s="14">
        <v>1</v>
      </c>
    </row>
    <row r="334" spans="1:11" ht="14.4" thickBot="1" x14ac:dyDescent="0.35">
      <c r="A334" s="14">
        <v>4011</v>
      </c>
      <c r="B334" s="13" t="s">
        <v>227</v>
      </c>
      <c r="C334" s="14">
        <f t="shared" si="5"/>
        <v>1</v>
      </c>
      <c r="D334" s="14">
        <v>26.2</v>
      </c>
      <c r="E334" s="14">
        <v>539.12871529999995</v>
      </c>
      <c r="F334" s="14">
        <v>5.9</v>
      </c>
      <c r="G334" s="14">
        <v>6.9</v>
      </c>
      <c r="H334" s="14">
        <v>0</v>
      </c>
      <c r="I334" s="14">
        <v>0</v>
      </c>
      <c r="J334" s="14">
        <v>0</v>
      </c>
      <c r="K334" s="14">
        <v>1</v>
      </c>
    </row>
    <row r="335" spans="1:11" ht="14.4" thickBot="1" x14ac:dyDescent="0.35">
      <c r="A335" s="14">
        <v>4012</v>
      </c>
      <c r="B335" s="13" t="s">
        <v>227</v>
      </c>
      <c r="C335" s="14">
        <f t="shared" si="5"/>
        <v>1</v>
      </c>
      <c r="D335" s="14">
        <v>28.5</v>
      </c>
      <c r="E335" s="14">
        <v>637.93965820000005</v>
      </c>
      <c r="F335" s="14">
        <v>3.2</v>
      </c>
      <c r="G335" s="14">
        <v>19.600000000000001</v>
      </c>
      <c r="H335" s="14">
        <v>0</v>
      </c>
      <c r="I335" s="14">
        <v>0</v>
      </c>
      <c r="J335" s="14">
        <v>0</v>
      </c>
      <c r="K335" s="14">
        <v>1</v>
      </c>
    </row>
    <row r="336" spans="1:11" ht="14.4" thickBot="1" x14ac:dyDescent="0.35">
      <c r="A336" s="14">
        <v>4012</v>
      </c>
      <c r="B336" s="13" t="s">
        <v>227</v>
      </c>
      <c r="C336" s="14">
        <f t="shared" si="5"/>
        <v>1</v>
      </c>
      <c r="D336" s="14">
        <v>20.399999999999999</v>
      </c>
      <c r="E336" s="14">
        <v>326.85129970000003</v>
      </c>
      <c r="F336" s="14">
        <v>2.2000000000000002</v>
      </c>
      <c r="G336" s="14">
        <v>13</v>
      </c>
      <c r="H336" s="14">
        <v>0</v>
      </c>
      <c r="I336" s="14">
        <v>0</v>
      </c>
      <c r="J336" s="14">
        <v>0</v>
      </c>
      <c r="K336" s="14">
        <v>1</v>
      </c>
    </row>
    <row r="337" spans="1:11" ht="14.4" thickBot="1" x14ac:dyDescent="0.35">
      <c r="A337" s="14">
        <v>4012</v>
      </c>
      <c r="B337" s="13" t="s">
        <v>227</v>
      </c>
      <c r="C337" s="14">
        <f t="shared" si="5"/>
        <v>1</v>
      </c>
      <c r="D337" s="14">
        <v>31.3</v>
      </c>
      <c r="E337" s="14">
        <v>769.4467267</v>
      </c>
      <c r="F337" s="14">
        <v>4</v>
      </c>
      <c r="G337" s="14">
        <v>21</v>
      </c>
      <c r="H337" s="14">
        <v>0</v>
      </c>
      <c r="I337" s="14">
        <v>0</v>
      </c>
      <c r="J337" s="14">
        <v>0</v>
      </c>
      <c r="K337" s="14">
        <v>1</v>
      </c>
    </row>
    <row r="338" spans="1:11" ht="14.4" thickBot="1" x14ac:dyDescent="0.35">
      <c r="A338" s="14">
        <v>4012</v>
      </c>
      <c r="B338" s="13" t="s">
        <v>227</v>
      </c>
      <c r="C338" s="14">
        <f t="shared" si="5"/>
        <v>1</v>
      </c>
      <c r="D338" s="14">
        <v>11</v>
      </c>
      <c r="E338" s="14">
        <v>95.033177769999995</v>
      </c>
      <c r="F338" s="14">
        <v>0.2</v>
      </c>
      <c r="G338" s="14">
        <v>4</v>
      </c>
      <c r="H338" s="14">
        <v>0</v>
      </c>
      <c r="I338" s="14">
        <v>0</v>
      </c>
      <c r="J338" s="14">
        <v>0</v>
      </c>
      <c r="K338" s="14">
        <v>1</v>
      </c>
    </row>
    <row r="339" spans="1:11" ht="14.4" thickBot="1" x14ac:dyDescent="0.35">
      <c r="A339" s="14">
        <v>4013</v>
      </c>
      <c r="B339" s="13" t="s">
        <v>227</v>
      </c>
      <c r="C339" s="14">
        <f t="shared" si="5"/>
        <v>1</v>
      </c>
      <c r="D339" s="14">
        <v>15</v>
      </c>
      <c r="E339" s="14">
        <v>176.71458680000001</v>
      </c>
      <c r="F339" s="14">
        <v>0.9</v>
      </c>
      <c r="G339" s="14">
        <v>4.2</v>
      </c>
      <c r="H339" s="14">
        <v>0</v>
      </c>
      <c r="I339" s="14">
        <v>0</v>
      </c>
      <c r="J339" s="14">
        <v>0</v>
      </c>
      <c r="K339" s="14">
        <v>1</v>
      </c>
    </row>
    <row r="340" spans="1:11" ht="14.4" thickBot="1" x14ac:dyDescent="0.35">
      <c r="A340" s="14">
        <v>4013</v>
      </c>
      <c r="B340" s="13" t="s">
        <v>227</v>
      </c>
      <c r="C340" s="14">
        <f t="shared" si="5"/>
        <v>1</v>
      </c>
      <c r="D340" s="14">
        <v>23.2</v>
      </c>
      <c r="E340" s="14">
        <v>422.7327075</v>
      </c>
      <c r="F340" s="14">
        <v>2.9</v>
      </c>
      <c r="G340" s="14">
        <v>6</v>
      </c>
      <c r="H340" s="14">
        <v>1</v>
      </c>
      <c r="I340" s="13" t="s">
        <v>229</v>
      </c>
      <c r="J340" s="14">
        <v>0</v>
      </c>
      <c r="K340" s="14">
        <v>1</v>
      </c>
    </row>
    <row r="341" spans="1:11" ht="14.4" thickBot="1" x14ac:dyDescent="0.35">
      <c r="A341" s="14">
        <v>4015</v>
      </c>
      <c r="B341" s="13" t="s">
        <v>227</v>
      </c>
      <c r="C341" s="14">
        <f t="shared" si="5"/>
        <v>1</v>
      </c>
      <c r="D341" s="14">
        <v>13.7</v>
      </c>
      <c r="E341" s="14">
        <v>147.41138129999999</v>
      </c>
      <c r="F341" s="14">
        <v>0.7</v>
      </c>
      <c r="G341" s="14">
        <v>7.8</v>
      </c>
      <c r="H341" s="14">
        <v>0</v>
      </c>
      <c r="I341" s="14">
        <v>0</v>
      </c>
      <c r="J341" s="14">
        <v>0</v>
      </c>
      <c r="K341" s="14">
        <v>1</v>
      </c>
    </row>
    <row r="342" spans="1:11" ht="14.4" thickBot="1" x14ac:dyDescent="0.35">
      <c r="A342" s="14">
        <v>4015</v>
      </c>
      <c r="B342" s="13" t="s">
        <v>227</v>
      </c>
      <c r="C342" s="14">
        <f t="shared" si="5"/>
        <v>1</v>
      </c>
      <c r="D342" s="14">
        <v>22.3</v>
      </c>
      <c r="E342" s="14">
        <v>390.57065269999998</v>
      </c>
      <c r="F342" s="14">
        <v>1.8</v>
      </c>
      <c r="G342" s="14">
        <v>13.7</v>
      </c>
      <c r="H342" s="14">
        <v>0</v>
      </c>
      <c r="I342" s="14">
        <v>0</v>
      </c>
      <c r="J342" s="14">
        <v>0</v>
      </c>
      <c r="K342" s="14">
        <v>1</v>
      </c>
    </row>
    <row r="343" spans="1:11" ht="14.4" thickBot="1" x14ac:dyDescent="0.35">
      <c r="A343" s="14">
        <v>4015</v>
      </c>
      <c r="B343" s="13" t="s">
        <v>227</v>
      </c>
      <c r="C343" s="14">
        <f t="shared" si="5"/>
        <v>1</v>
      </c>
      <c r="D343" s="14">
        <v>14</v>
      </c>
      <c r="E343" s="14">
        <v>153.93804</v>
      </c>
      <c r="F343" s="14">
        <v>0.9</v>
      </c>
      <c r="G343" s="14">
        <v>8.4</v>
      </c>
      <c r="H343" s="14">
        <v>0</v>
      </c>
      <c r="I343" s="14">
        <v>0</v>
      </c>
      <c r="J343" s="14">
        <v>0</v>
      </c>
      <c r="K343" s="14">
        <v>1</v>
      </c>
    </row>
    <row r="344" spans="1:11" ht="14.4" thickBot="1" x14ac:dyDescent="0.35">
      <c r="A344" s="14">
        <v>4016</v>
      </c>
      <c r="B344" s="13" t="s">
        <v>227</v>
      </c>
      <c r="C344" s="14">
        <f t="shared" si="5"/>
        <v>1</v>
      </c>
      <c r="D344" s="14">
        <v>43.4</v>
      </c>
      <c r="E344" s="14">
        <v>1479.3445650000001</v>
      </c>
      <c r="F344" s="14">
        <v>4.8</v>
      </c>
      <c r="G344" s="14">
        <v>25.8</v>
      </c>
      <c r="H344" s="14">
        <v>0</v>
      </c>
      <c r="I344" s="14">
        <v>0</v>
      </c>
      <c r="J344" s="14">
        <v>0</v>
      </c>
      <c r="K344" s="14">
        <v>1</v>
      </c>
    </row>
    <row r="345" spans="1:11" ht="14.4" thickBot="1" x14ac:dyDescent="0.35">
      <c r="A345" s="14">
        <v>4016</v>
      </c>
      <c r="B345" s="13" t="s">
        <v>227</v>
      </c>
      <c r="C345" s="14">
        <f t="shared" si="5"/>
        <v>1</v>
      </c>
      <c r="D345" s="14">
        <v>24.1</v>
      </c>
      <c r="E345" s="14">
        <v>456.1671073</v>
      </c>
      <c r="F345" s="14">
        <v>3.8</v>
      </c>
      <c r="G345" s="14">
        <v>11.1</v>
      </c>
      <c r="H345" s="14">
        <v>0</v>
      </c>
      <c r="I345" s="14">
        <v>0</v>
      </c>
      <c r="J345" s="14">
        <v>0</v>
      </c>
      <c r="K345" s="14">
        <v>1</v>
      </c>
    </row>
    <row r="346" spans="1:11" ht="14.4" thickBot="1" x14ac:dyDescent="0.35">
      <c r="A346" s="14">
        <v>4019</v>
      </c>
      <c r="B346" s="13" t="s">
        <v>227</v>
      </c>
      <c r="C346" s="14">
        <f t="shared" si="5"/>
        <v>1</v>
      </c>
      <c r="D346" s="14">
        <v>36.4</v>
      </c>
      <c r="E346" s="14">
        <v>1040.6211510000001</v>
      </c>
      <c r="F346" s="14">
        <v>4.5999999999999996</v>
      </c>
      <c r="G346" s="14">
        <v>24</v>
      </c>
      <c r="H346" s="14">
        <v>0</v>
      </c>
      <c r="I346" s="14">
        <v>0</v>
      </c>
      <c r="J346" s="14">
        <v>0</v>
      </c>
      <c r="K346" s="14">
        <v>1</v>
      </c>
    </row>
    <row r="347" spans="1:11" ht="14.4" thickBot="1" x14ac:dyDescent="0.35">
      <c r="A347" s="14">
        <v>4019</v>
      </c>
      <c r="B347" s="13" t="s">
        <v>227</v>
      </c>
      <c r="C347" s="14">
        <f t="shared" si="5"/>
        <v>1</v>
      </c>
      <c r="D347" s="14">
        <v>25.7</v>
      </c>
      <c r="E347" s="14">
        <v>518.74763289999999</v>
      </c>
      <c r="F347" s="14">
        <v>5.9</v>
      </c>
      <c r="G347" s="14">
        <v>10.4</v>
      </c>
      <c r="H347" s="14">
        <v>0</v>
      </c>
      <c r="I347" s="14">
        <v>0</v>
      </c>
      <c r="J347" s="14">
        <v>0</v>
      </c>
      <c r="K347" s="14">
        <v>1</v>
      </c>
    </row>
    <row r="348" spans="1:11" ht="14.4" thickBot="1" x14ac:dyDescent="0.35">
      <c r="A348" s="14">
        <v>4019</v>
      </c>
      <c r="B348" s="13" t="s">
        <v>227</v>
      </c>
      <c r="C348" s="14">
        <f t="shared" si="5"/>
        <v>1</v>
      </c>
      <c r="D348" s="14">
        <v>20.2</v>
      </c>
      <c r="E348" s="14">
        <v>320.47386660000001</v>
      </c>
      <c r="F348" s="14">
        <v>1.9</v>
      </c>
      <c r="G348" s="14">
        <v>7.4</v>
      </c>
      <c r="H348" s="14">
        <v>0</v>
      </c>
      <c r="I348" s="14">
        <v>0</v>
      </c>
      <c r="J348" s="14">
        <v>0</v>
      </c>
      <c r="K348" s="14">
        <v>1</v>
      </c>
    </row>
    <row r="349" spans="1:11" ht="14.4" thickBot="1" x14ac:dyDescent="0.35">
      <c r="A349" s="14">
        <v>4019</v>
      </c>
      <c r="B349" s="13" t="s">
        <v>227</v>
      </c>
      <c r="C349" s="14">
        <f t="shared" si="5"/>
        <v>1</v>
      </c>
      <c r="D349" s="14">
        <v>59.5</v>
      </c>
      <c r="E349" s="14">
        <v>2780.5058479999998</v>
      </c>
      <c r="F349" s="14">
        <v>7.4</v>
      </c>
      <c r="G349" s="14">
        <v>28.8</v>
      </c>
      <c r="H349" s="14">
        <v>0</v>
      </c>
      <c r="I349" s="14">
        <v>0</v>
      </c>
      <c r="J349" s="14">
        <v>0</v>
      </c>
      <c r="K349" s="14">
        <v>1</v>
      </c>
    </row>
    <row r="350" spans="1:11" ht="14.4" thickBot="1" x14ac:dyDescent="0.35">
      <c r="A350" s="14">
        <v>4020</v>
      </c>
      <c r="B350" s="13" t="s">
        <v>227</v>
      </c>
      <c r="C350" s="14">
        <f t="shared" si="5"/>
        <v>1</v>
      </c>
      <c r="D350" s="14">
        <v>23.5</v>
      </c>
      <c r="E350" s="14">
        <v>433.73613569999998</v>
      </c>
      <c r="F350" s="14">
        <v>2.1</v>
      </c>
      <c r="G350" s="14">
        <v>19.100000000000001</v>
      </c>
      <c r="H350" s="14">
        <v>0</v>
      </c>
      <c r="I350" s="14">
        <v>0</v>
      </c>
      <c r="J350" s="14">
        <v>0</v>
      </c>
      <c r="K350" s="14">
        <v>1</v>
      </c>
    </row>
    <row r="351" spans="1:11" ht="14.4" thickBot="1" x14ac:dyDescent="0.35">
      <c r="A351" s="14">
        <v>4020</v>
      </c>
      <c r="B351" s="13" t="s">
        <v>227</v>
      </c>
      <c r="C351" s="14">
        <f t="shared" si="5"/>
        <v>1</v>
      </c>
      <c r="D351" s="14">
        <v>16.5</v>
      </c>
      <c r="E351" s="14">
        <v>213.82464999999999</v>
      </c>
      <c r="F351" s="14">
        <v>0.7</v>
      </c>
      <c r="G351" s="14">
        <v>3.4</v>
      </c>
      <c r="H351" s="14">
        <v>0</v>
      </c>
      <c r="I351" s="14">
        <v>0</v>
      </c>
      <c r="J351" s="14">
        <v>0</v>
      </c>
      <c r="K351" s="14">
        <v>1</v>
      </c>
    </row>
    <row r="352" spans="1:11" ht="14.4" thickBot="1" x14ac:dyDescent="0.35">
      <c r="A352" s="14">
        <v>4020</v>
      </c>
      <c r="B352" s="13" t="s">
        <v>227</v>
      </c>
      <c r="C352" s="14">
        <f t="shared" si="5"/>
        <v>1</v>
      </c>
      <c r="D352" s="14">
        <v>24.9</v>
      </c>
      <c r="E352" s="14">
        <v>486.95471529999998</v>
      </c>
      <c r="F352" s="14">
        <v>1.5</v>
      </c>
      <c r="G352" s="14">
        <v>6.9</v>
      </c>
      <c r="H352" s="14">
        <v>0</v>
      </c>
      <c r="I352" s="14">
        <v>0</v>
      </c>
      <c r="J352" s="14">
        <v>0</v>
      </c>
      <c r="K352" s="14">
        <v>1</v>
      </c>
    </row>
    <row r="353" spans="1:11" ht="14.4" thickBot="1" x14ac:dyDescent="0.35">
      <c r="A353" s="14">
        <v>4020</v>
      </c>
      <c r="B353" s="13" t="s">
        <v>227</v>
      </c>
      <c r="C353" s="14">
        <f t="shared" si="5"/>
        <v>1</v>
      </c>
      <c r="D353" s="14">
        <v>35.299999999999997</v>
      </c>
      <c r="E353" s="14">
        <v>978.67679740000005</v>
      </c>
      <c r="F353" s="14">
        <v>2.1</v>
      </c>
      <c r="G353" s="14">
        <v>22.6</v>
      </c>
      <c r="H353" s="14">
        <v>0</v>
      </c>
      <c r="I353" s="14">
        <v>0</v>
      </c>
      <c r="J353" s="14">
        <v>0</v>
      </c>
      <c r="K353" s="14">
        <v>1</v>
      </c>
    </row>
    <row r="354" spans="1:11" ht="14.4" thickBot="1" x14ac:dyDescent="0.35">
      <c r="A354" s="14">
        <v>4020</v>
      </c>
      <c r="B354" s="13" t="s">
        <v>227</v>
      </c>
      <c r="C354" s="14">
        <f t="shared" si="5"/>
        <v>1</v>
      </c>
      <c r="D354" s="14">
        <v>12.6</v>
      </c>
      <c r="E354" s="14">
        <v>124.68981239999999</v>
      </c>
      <c r="F354" s="14">
        <v>4.4000000000000004</v>
      </c>
      <c r="G354" s="14">
        <v>4.4000000000000004</v>
      </c>
      <c r="H354" s="14">
        <v>0</v>
      </c>
      <c r="I354" s="14">
        <v>0</v>
      </c>
      <c r="J354" s="14">
        <v>0</v>
      </c>
      <c r="K354" s="14">
        <v>1</v>
      </c>
    </row>
    <row r="355" spans="1:11" ht="14.4" thickBot="1" x14ac:dyDescent="0.35">
      <c r="A355" s="14">
        <v>4020</v>
      </c>
      <c r="B355" s="13" t="s">
        <v>227</v>
      </c>
      <c r="C355" s="14">
        <f t="shared" si="5"/>
        <v>1</v>
      </c>
      <c r="D355" s="14">
        <v>33.200000000000003</v>
      </c>
      <c r="E355" s="14">
        <v>865.69727160000002</v>
      </c>
      <c r="F355" s="14">
        <v>7.6</v>
      </c>
      <c r="G355" s="14">
        <v>19.8</v>
      </c>
      <c r="H355" s="14">
        <v>0</v>
      </c>
      <c r="I355" s="14">
        <v>0</v>
      </c>
      <c r="J355" s="14">
        <v>0</v>
      </c>
      <c r="K355" s="14">
        <v>1</v>
      </c>
    </row>
    <row r="356" spans="1:11" ht="14.4" thickBot="1" x14ac:dyDescent="0.35">
      <c r="A356" s="14">
        <v>4020</v>
      </c>
      <c r="B356" s="13" t="s">
        <v>227</v>
      </c>
      <c r="C356" s="14">
        <f t="shared" si="5"/>
        <v>1</v>
      </c>
      <c r="D356" s="14">
        <v>39</v>
      </c>
      <c r="E356" s="14">
        <v>1194.5906070000001</v>
      </c>
      <c r="F356" s="14">
        <v>4.3</v>
      </c>
      <c r="G356" s="14">
        <v>22.8</v>
      </c>
      <c r="H356" s="14">
        <v>0</v>
      </c>
      <c r="I356" s="14">
        <v>0</v>
      </c>
      <c r="J356" s="14">
        <v>0</v>
      </c>
      <c r="K356" s="14">
        <v>1</v>
      </c>
    </row>
    <row r="357" spans="1:11" ht="14.4" thickBot="1" x14ac:dyDescent="0.35">
      <c r="A357" s="14">
        <v>5001</v>
      </c>
      <c r="B357" s="13" t="s">
        <v>227</v>
      </c>
      <c r="C357" s="14">
        <f t="shared" si="5"/>
        <v>1</v>
      </c>
      <c r="D357" s="14">
        <v>11.5</v>
      </c>
      <c r="E357" s="14">
        <v>103.8689071</v>
      </c>
      <c r="F357" s="14">
        <v>0.5</v>
      </c>
      <c r="G357" s="14">
        <v>3.2</v>
      </c>
      <c r="H357" s="14">
        <v>0</v>
      </c>
      <c r="I357" s="14">
        <v>0</v>
      </c>
      <c r="J357" s="13">
        <v>0</v>
      </c>
      <c r="K357" s="14">
        <v>0</v>
      </c>
    </row>
    <row r="358" spans="1:11" ht="14.4" thickBot="1" x14ac:dyDescent="0.35">
      <c r="A358" s="14">
        <v>5001</v>
      </c>
      <c r="B358" s="13" t="s">
        <v>227</v>
      </c>
      <c r="C358" s="14">
        <f t="shared" si="5"/>
        <v>1</v>
      </c>
      <c r="D358" s="14">
        <v>40</v>
      </c>
      <c r="E358" s="14">
        <v>1256.6370609999999</v>
      </c>
      <c r="F358" s="14">
        <v>3.2</v>
      </c>
      <c r="G358" s="14">
        <v>9.5</v>
      </c>
      <c r="H358" s="14">
        <v>0</v>
      </c>
      <c r="I358" s="14">
        <v>0</v>
      </c>
      <c r="J358" s="13">
        <v>0</v>
      </c>
      <c r="K358" s="14">
        <v>0</v>
      </c>
    </row>
    <row r="359" spans="1:11" ht="14.4" thickBot="1" x14ac:dyDescent="0.35">
      <c r="A359" s="14">
        <v>5001</v>
      </c>
      <c r="B359" s="13" t="s">
        <v>227</v>
      </c>
      <c r="C359" s="14">
        <f t="shared" si="5"/>
        <v>1</v>
      </c>
      <c r="D359" s="14">
        <v>14</v>
      </c>
      <c r="E359" s="14">
        <v>153.93804</v>
      </c>
      <c r="F359" s="14">
        <v>3.2</v>
      </c>
      <c r="G359" s="14">
        <v>9.5</v>
      </c>
      <c r="H359" s="14">
        <v>0</v>
      </c>
      <c r="I359" s="14">
        <v>0</v>
      </c>
      <c r="J359" s="13">
        <v>0</v>
      </c>
      <c r="K359" s="14">
        <v>0</v>
      </c>
    </row>
    <row r="360" spans="1:11" ht="14.4" thickBot="1" x14ac:dyDescent="0.35">
      <c r="A360" s="14">
        <v>5001</v>
      </c>
      <c r="B360" s="13" t="s">
        <v>227</v>
      </c>
      <c r="C360" s="14">
        <f t="shared" si="5"/>
        <v>1</v>
      </c>
      <c r="D360" s="14">
        <v>18.7</v>
      </c>
      <c r="E360" s="14">
        <v>274.64588379999998</v>
      </c>
      <c r="F360" s="14">
        <v>3.5</v>
      </c>
      <c r="G360" s="14">
        <v>6</v>
      </c>
      <c r="H360" s="14">
        <v>0</v>
      </c>
      <c r="I360" s="14">
        <v>0</v>
      </c>
      <c r="J360" s="13">
        <v>0</v>
      </c>
      <c r="K360" s="14">
        <v>0</v>
      </c>
    </row>
    <row r="361" spans="1:11" ht="14.4" thickBot="1" x14ac:dyDescent="0.35">
      <c r="A361" s="14">
        <v>5001</v>
      </c>
      <c r="B361" s="13" t="s">
        <v>227</v>
      </c>
      <c r="C361" s="14">
        <f t="shared" si="5"/>
        <v>1</v>
      </c>
      <c r="D361" s="14">
        <v>11.5</v>
      </c>
      <c r="E361" s="14">
        <v>103.8689071</v>
      </c>
      <c r="F361" s="14">
        <v>1.5</v>
      </c>
      <c r="G361" s="14">
        <v>6.3</v>
      </c>
      <c r="H361" s="14">
        <v>0</v>
      </c>
      <c r="I361" s="14">
        <v>0</v>
      </c>
      <c r="J361" s="13">
        <v>0</v>
      </c>
      <c r="K361" s="14">
        <v>0</v>
      </c>
    </row>
    <row r="362" spans="1:11" ht="14.4" thickBot="1" x14ac:dyDescent="0.35">
      <c r="A362" s="14">
        <v>5001</v>
      </c>
      <c r="B362" s="13" t="s">
        <v>227</v>
      </c>
      <c r="C362" s="14">
        <f t="shared" si="5"/>
        <v>1</v>
      </c>
      <c r="D362" s="14">
        <v>18.5</v>
      </c>
      <c r="E362" s="14">
        <v>268.80252139999999</v>
      </c>
      <c r="F362" s="14">
        <v>3</v>
      </c>
      <c r="G362" s="14">
        <v>15.8</v>
      </c>
      <c r="H362" s="14">
        <v>1</v>
      </c>
      <c r="I362" s="14">
        <v>0</v>
      </c>
      <c r="J362" s="13">
        <v>0</v>
      </c>
      <c r="K362" s="14">
        <v>0</v>
      </c>
    </row>
    <row r="363" spans="1:11" ht="14.4" thickBot="1" x14ac:dyDescent="0.35">
      <c r="A363" s="14">
        <v>5002</v>
      </c>
      <c r="B363" s="13" t="s">
        <v>227</v>
      </c>
      <c r="C363" s="14">
        <f t="shared" si="5"/>
        <v>1</v>
      </c>
      <c r="D363" s="14">
        <v>12.1</v>
      </c>
      <c r="E363" s="14">
        <v>114.99014510000001</v>
      </c>
      <c r="F363" s="14">
        <v>6.5</v>
      </c>
      <c r="G363" s="14">
        <v>6.5</v>
      </c>
      <c r="H363" s="14">
        <v>0</v>
      </c>
      <c r="I363" s="14">
        <v>0</v>
      </c>
      <c r="J363" s="14">
        <v>0</v>
      </c>
      <c r="K363" s="14">
        <v>0</v>
      </c>
    </row>
    <row r="364" spans="1:11" ht="14.4" thickBot="1" x14ac:dyDescent="0.35">
      <c r="A364" s="14">
        <v>5002</v>
      </c>
      <c r="B364" s="13" t="s">
        <v>227</v>
      </c>
      <c r="C364" s="14">
        <f t="shared" si="5"/>
        <v>1</v>
      </c>
      <c r="D364" s="14">
        <v>20.5</v>
      </c>
      <c r="E364" s="14">
        <v>330.06357819999999</v>
      </c>
      <c r="F364" s="14">
        <v>1.7</v>
      </c>
      <c r="G364" s="14">
        <v>7.2</v>
      </c>
      <c r="H364" s="14">
        <v>0</v>
      </c>
      <c r="I364" s="14">
        <v>0</v>
      </c>
      <c r="J364" s="14">
        <v>0</v>
      </c>
      <c r="K364" s="14">
        <v>0</v>
      </c>
    </row>
    <row r="365" spans="1:11" ht="14.4" thickBot="1" x14ac:dyDescent="0.35">
      <c r="A365" s="14">
        <v>5002</v>
      </c>
      <c r="B365" s="13" t="s">
        <v>227</v>
      </c>
      <c r="C365" s="14">
        <f t="shared" si="5"/>
        <v>1</v>
      </c>
      <c r="D365" s="14">
        <v>26.1</v>
      </c>
      <c r="E365" s="14">
        <v>535.02108290000001</v>
      </c>
      <c r="F365" s="14">
        <v>2.2000000000000002</v>
      </c>
      <c r="G365" s="14">
        <v>9.8000000000000007</v>
      </c>
      <c r="H365" s="14">
        <v>0</v>
      </c>
      <c r="I365" s="14">
        <v>0</v>
      </c>
      <c r="J365" s="14">
        <v>0</v>
      </c>
      <c r="K365" s="14">
        <v>0</v>
      </c>
    </row>
    <row r="366" spans="1:11" ht="14.4" thickBot="1" x14ac:dyDescent="0.35">
      <c r="A366" s="14">
        <v>5002</v>
      </c>
      <c r="B366" s="13" t="s">
        <v>227</v>
      </c>
      <c r="C366" s="14">
        <f t="shared" si="5"/>
        <v>1</v>
      </c>
      <c r="D366" s="14">
        <v>15.4</v>
      </c>
      <c r="E366" s="14">
        <v>186.26502840000001</v>
      </c>
      <c r="F366" s="14">
        <v>2</v>
      </c>
      <c r="G366" s="14">
        <v>9.4</v>
      </c>
      <c r="H366" s="14">
        <v>0</v>
      </c>
      <c r="I366" s="14">
        <v>0</v>
      </c>
      <c r="J366" s="14">
        <v>0</v>
      </c>
      <c r="K366" s="14">
        <v>0</v>
      </c>
    </row>
    <row r="367" spans="1:11" ht="14.4" thickBot="1" x14ac:dyDescent="0.35">
      <c r="A367" s="14">
        <v>5002</v>
      </c>
      <c r="B367" s="13" t="s">
        <v>227</v>
      </c>
      <c r="C367" s="14">
        <f t="shared" si="5"/>
        <v>1</v>
      </c>
      <c r="D367" s="14">
        <v>29.4</v>
      </c>
      <c r="E367" s="14">
        <v>678.86675649999995</v>
      </c>
      <c r="F367" s="14">
        <v>3.1</v>
      </c>
      <c r="G367" s="14">
        <v>17.100000000000001</v>
      </c>
      <c r="H367" s="14">
        <v>0</v>
      </c>
      <c r="I367" s="14">
        <v>0</v>
      </c>
      <c r="J367" s="14">
        <v>0</v>
      </c>
      <c r="K367" s="14">
        <v>0</v>
      </c>
    </row>
    <row r="368" spans="1:11" ht="14.4" thickBot="1" x14ac:dyDescent="0.35">
      <c r="A368" s="14">
        <v>5002</v>
      </c>
      <c r="B368" s="13" t="s">
        <v>227</v>
      </c>
      <c r="C368" s="14">
        <f t="shared" si="5"/>
        <v>1</v>
      </c>
      <c r="D368" s="14">
        <v>23.3</v>
      </c>
      <c r="E368" s="14">
        <v>426.3848089</v>
      </c>
      <c r="F368" s="14">
        <v>2.4</v>
      </c>
      <c r="G368" s="14">
        <v>11.5</v>
      </c>
      <c r="H368" s="14">
        <v>0</v>
      </c>
      <c r="I368" s="14">
        <v>0</v>
      </c>
      <c r="J368" s="14">
        <v>0</v>
      </c>
      <c r="K368" s="14">
        <v>0</v>
      </c>
    </row>
    <row r="369" spans="1:11" ht="14.4" thickBot="1" x14ac:dyDescent="0.35">
      <c r="A369" s="14">
        <v>5002</v>
      </c>
      <c r="B369" s="13" t="s">
        <v>227</v>
      </c>
      <c r="C369" s="14">
        <f t="shared" si="5"/>
        <v>1</v>
      </c>
      <c r="D369" s="14">
        <v>30.5</v>
      </c>
      <c r="E369" s="14">
        <v>730.61664150000001</v>
      </c>
      <c r="F369" s="14">
        <v>4.0999999999999996</v>
      </c>
      <c r="G369" s="14">
        <v>21.6</v>
      </c>
      <c r="H369" s="14">
        <v>0</v>
      </c>
      <c r="I369" s="14">
        <v>0</v>
      </c>
      <c r="J369" s="14">
        <v>0</v>
      </c>
      <c r="K369" s="14">
        <v>0</v>
      </c>
    </row>
    <row r="370" spans="1:11" ht="14.4" thickBot="1" x14ac:dyDescent="0.35">
      <c r="A370" s="14">
        <v>5002</v>
      </c>
      <c r="B370" s="13" t="s">
        <v>227</v>
      </c>
      <c r="C370" s="14">
        <f t="shared" si="5"/>
        <v>1</v>
      </c>
      <c r="D370" s="14">
        <v>43.9</v>
      </c>
      <c r="E370" s="14">
        <v>1513.6271939999999</v>
      </c>
      <c r="F370" s="14">
        <v>5.5</v>
      </c>
      <c r="G370" s="14">
        <v>21.6</v>
      </c>
      <c r="H370" s="14">
        <v>0</v>
      </c>
      <c r="I370" s="14">
        <v>0</v>
      </c>
      <c r="J370" s="14">
        <v>0</v>
      </c>
      <c r="K370" s="14">
        <v>0</v>
      </c>
    </row>
    <row r="371" spans="1:11" ht="14.4" thickBot="1" x14ac:dyDescent="0.35">
      <c r="A371" s="14">
        <v>5003</v>
      </c>
      <c r="B371" s="13" t="s">
        <v>227</v>
      </c>
      <c r="C371" s="14">
        <f t="shared" si="5"/>
        <v>1</v>
      </c>
      <c r="D371" s="14">
        <v>12.7</v>
      </c>
      <c r="E371" s="14">
        <v>126.67686980000001</v>
      </c>
      <c r="F371" s="14">
        <v>2.4</v>
      </c>
      <c r="G371" s="14">
        <v>4.8</v>
      </c>
      <c r="H371" s="14">
        <v>0</v>
      </c>
      <c r="I371" s="14">
        <v>0</v>
      </c>
      <c r="J371" s="13">
        <v>0</v>
      </c>
      <c r="K371" s="14">
        <v>0</v>
      </c>
    </row>
    <row r="372" spans="1:11" ht="14.4" thickBot="1" x14ac:dyDescent="0.35">
      <c r="A372" s="14">
        <v>5003</v>
      </c>
      <c r="B372" s="13" t="s">
        <v>227</v>
      </c>
      <c r="C372" s="14">
        <f t="shared" si="5"/>
        <v>1</v>
      </c>
      <c r="D372" s="14">
        <v>21.2</v>
      </c>
      <c r="E372" s="14">
        <v>352.98935060000002</v>
      </c>
      <c r="F372" s="14">
        <v>1.4</v>
      </c>
      <c r="G372" s="14">
        <v>10.199999999999999</v>
      </c>
      <c r="H372" s="14">
        <v>0</v>
      </c>
      <c r="I372" s="14">
        <v>0</v>
      </c>
      <c r="J372" s="13">
        <v>0</v>
      </c>
      <c r="K372" s="14">
        <v>0</v>
      </c>
    </row>
    <row r="373" spans="1:11" ht="14.4" thickBot="1" x14ac:dyDescent="0.35">
      <c r="A373" s="14">
        <v>5003</v>
      </c>
      <c r="B373" s="13" t="s">
        <v>227</v>
      </c>
      <c r="C373" s="14">
        <f t="shared" si="5"/>
        <v>1</v>
      </c>
      <c r="D373" s="14">
        <v>19.100000000000001</v>
      </c>
      <c r="E373" s="14">
        <v>286.52110399999998</v>
      </c>
      <c r="F373" s="14">
        <v>1.5</v>
      </c>
      <c r="G373" s="14">
        <v>4.8</v>
      </c>
      <c r="H373" s="14">
        <v>0</v>
      </c>
      <c r="I373" s="14">
        <v>0</v>
      </c>
      <c r="J373" s="13">
        <v>0</v>
      </c>
      <c r="K373" s="14">
        <v>0</v>
      </c>
    </row>
    <row r="374" spans="1:11" ht="14.4" thickBot="1" x14ac:dyDescent="0.35">
      <c r="A374" s="14">
        <v>5003</v>
      </c>
      <c r="B374" s="13" t="s">
        <v>227</v>
      </c>
      <c r="C374" s="14">
        <f t="shared" si="5"/>
        <v>1</v>
      </c>
      <c r="D374" s="14">
        <v>10.5</v>
      </c>
      <c r="E374" s="14">
        <v>86.590147509999994</v>
      </c>
      <c r="F374" s="14">
        <v>0.9</v>
      </c>
      <c r="G374" s="14">
        <v>7.5</v>
      </c>
      <c r="H374" s="14">
        <v>0</v>
      </c>
      <c r="I374" s="14">
        <v>0</v>
      </c>
      <c r="J374" s="13">
        <v>0</v>
      </c>
      <c r="K374" s="14">
        <v>0</v>
      </c>
    </row>
    <row r="375" spans="1:11" ht="14.4" thickBot="1" x14ac:dyDescent="0.35">
      <c r="A375" s="14">
        <v>5003</v>
      </c>
      <c r="B375" s="13" t="s">
        <v>227</v>
      </c>
      <c r="C375" s="14">
        <f t="shared" si="5"/>
        <v>1</v>
      </c>
      <c r="D375" s="14">
        <v>12.9</v>
      </c>
      <c r="E375" s="14">
        <v>130.6981084</v>
      </c>
      <c r="F375" s="14">
        <v>1</v>
      </c>
      <c r="G375" s="14">
        <v>6.4</v>
      </c>
      <c r="H375" s="14">
        <v>0</v>
      </c>
      <c r="I375" s="14">
        <v>0</v>
      </c>
      <c r="J375" s="13">
        <v>0</v>
      </c>
      <c r="K375" s="14">
        <v>0</v>
      </c>
    </row>
    <row r="376" spans="1:11" ht="14.4" thickBot="1" x14ac:dyDescent="0.35">
      <c r="A376" s="14">
        <v>5003</v>
      </c>
      <c r="B376" s="13" t="s">
        <v>227</v>
      </c>
      <c r="C376" s="14">
        <f t="shared" si="5"/>
        <v>1</v>
      </c>
      <c r="D376" s="14">
        <v>23.8</v>
      </c>
      <c r="E376" s="14">
        <v>444.88093570000001</v>
      </c>
      <c r="F376" s="14">
        <v>1.8</v>
      </c>
      <c r="G376" s="14">
        <v>12.4</v>
      </c>
      <c r="H376" s="14">
        <v>0</v>
      </c>
      <c r="I376" s="14">
        <v>0</v>
      </c>
      <c r="J376" s="13">
        <v>0</v>
      </c>
      <c r="K376" s="14">
        <v>0</v>
      </c>
    </row>
    <row r="377" spans="1:11" ht="14.4" thickBot="1" x14ac:dyDescent="0.35">
      <c r="A377" s="14">
        <v>5003</v>
      </c>
      <c r="B377" s="13" t="s">
        <v>227</v>
      </c>
      <c r="C377" s="14">
        <f t="shared" si="5"/>
        <v>1</v>
      </c>
      <c r="D377" s="14">
        <v>42.1</v>
      </c>
      <c r="E377" s="14">
        <v>1392.0475590000001</v>
      </c>
      <c r="F377" s="14">
        <v>7.1</v>
      </c>
      <c r="G377" s="14">
        <v>32.799999999999997</v>
      </c>
      <c r="H377" s="14">
        <v>0</v>
      </c>
      <c r="I377" s="14">
        <v>0</v>
      </c>
      <c r="J377" s="13">
        <v>0</v>
      </c>
      <c r="K377" s="14">
        <v>0</v>
      </c>
    </row>
    <row r="378" spans="1:11" ht="14.4" thickBot="1" x14ac:dyDescent="0.35">
      <c r="A378" s="14">
        <v>5003</v>
      </c>
      <c r="B378" s="13" t="s">
        <v>227</v>
      </c>
      <c r="C378" s="14">
        <f t="shared" si="5"/>
        <v>1</v>
      </c>
      <c r="D378" s="14">
        <v>12.7</v>
      </c>
      <c r="E378" s="14">
        <v>126.67686980000001</v>
      </c>
      <c r="F378" s="14">
        <v>2.4</v>
      </c>
      <c r="G378" s="14">
        <v>4.8</v>
      </c>
      <c r="H378" s="14">
        <v>0</v>
      </c>
      <c r="I378" s="14">
        <v>0</v>
      </c>
      <c r="J378" s="14">
        <v>0</v>
      </c>
      <c r="K378" s="14">
        <v>0</v>
      </c>
    </row>
    <row r="379" spans="1:11" ht="14.4" thickBot="1" x14ac:dyDescent="0.35">
      <c r="A379" s="14">
        <v>5003</v>
      </c>
      <c r="B379" s="13" t="s">
        <v>227</v>
      </c>
      <c r="C379" s="14">
        <f t="shared" si="5"/>
        <v>1</v>
      </c>
      <c r="D379" s="14">
        <v>22.3</v>
      </c>
      <c r="E379" s="14">
        <v>390.57065269999998</v>
      </c>
      <c r="F379" s="14">
        <v>1.5</v>
      </c>
      <c r="G379" s="14">
        <v>5.0999999999999996</v>
      </c>
      <c r="H379" s="14">
        <v>0</v>
      </c>
      <c r="I379" s="14">
        <v>0</v>
      </c>
      <c r="J379" s="14">
        <v>0</v>
      </c>
      <c r="K379" s="14">
        <v>0</v>
      </c>
    </row>
    <row r="380" spans="1:11" ht="14.4" thickBot="1" x14ac:dyDescent="0.35">
      <c r="A380" s="14">
        <v>5003</v>
      </c>
      <c r="B380" s="13" t="s">
        <v>227</v>
      </c>
      <c r="C380" s="14">
        <f t="shared" si="5"/>
        <v>1</v>
      </c>
      <c r="D380" s="14">
        <v>21.2</v>
      </c>
      <c r="E380" s="14">
        <v>352.98935060000002</v>
      </c>
      <c r="F380" s="14">
        <v>1.4</v>
      </c>
      <c r="G380" s="14">
        <v>10.199999999999999</v>
      </c>
      <c r="H380" s="14">
        <v>0</v>
      </c>
      <c r="I380" s="14">
        <v>0</v>
      </c>
      <c r="J380" s="14">
        <v>0</v>
      </c>
      <c r="K380" s="14">
        <v>0</v>
      </c>
    </row>
    <row r="381" spans="1:11" ht="14.4" thickBot="1" x14ac:dyDescent="0.35">
      <c r="A381" s="14">
        <v>5003</v>
      </c>
      <c r="B381" s="13" t="s">
        <v>227</v>
      </c>
      <c r="C381" s="14">
        <f t="shared" si="5"/>
        <v>1</v>
      </c>
      <c r="D381" s="14">
        <v>19.100000000000001</v>
      </c>
      <c r="E381" s="14">
        <v>286.52110399999998</v>
      </c>
      <c r="F381" s="14">
        <v>1.5</v>
      </c>
      <c r="G381" s="14">
        <v>4.8</v>
      </c>
      <c r="H381" s="14">
        <v>0</v>
      </c>
      <c r="I381" s="14">
        <v>0</v>
      </c>
      <c r="J381" s="14">
        <v>0</v>
      </c>
      <c r="K381" s="14">
        <v>0</v>
      </c>
    </row>
    <row r="382" spans="1:11" ht="14.4" thickBot="1" x14ac:dyDescent="0.35">
      <c r="A382" s="14">
        <v>5003</v>
      </c>
      <c r="B382" s="13" t="s">
        <v>227</v>
      </c>
      <c r="C382" s="14">
        <f t="shared" si="5"/>
        <v>1</v>
      </c>
      <c r="D382" s="14">
        <v>10.5</v>
      </c>
      <c r="E382" s="14">
        <v>86.590147509999994</v>
      </c>
      <c r="F382" s="14">
        <v>0.9</v>
      </c>
      <c r="G382" s="14">
        <v>7.5</v>
      </c>
      <c r="H382" s="14">
        <v>0</v>
      </c>
      <c r="I382" s="14">
        <v>0</v>
      </c>
      <c r="J382" s="14">
        <v>0</v>
      </c>
      <c r="K382" s="14">
        <v>0</v>
      </c>
    </row>
    <row r="383" spans="1:11" ht="14.4" thickBot="1" x14ac:dyDescent="0.35">
      <c r="A383" s="14">
        <v>5003</v>
      </c>
      <c r="B383" s="13" t="s">
        <v>227</v>
      </c>
      <c r="C383" s="14">
        <f t="shared" si="5"/>
        <v>1</v>
      </c>
      <c r="D383" s="14">
        <v>12.9</v>
      </c>
      <c r="E383" s="14">
        <v>130.6981084</v>
      </c>
      <c r="F383" s="14">
        <v>1</v>
      </c>
      <c r="G383" s="14">
        <v>6.4</v>
      </c>
      <c r="H383" s="14">
        <v>0</v>
      </c>
      <c r="I383" s="14">
        <v>0</v>
      </c>
      <c r="J383" s="14">
        <v>0</v>
      </c>
      <c r="K383" s="14">
        <v>0</v>
      </c>
    </row>
    <row r="384" spans="1:11" ht="14.4" thickBot="1" x14ac:dyDescent="0.35">
      <c r="A384" s="14">
        <v>5003</v>
      </c>
      <c r="B384" s="13" t="s">
        <v>227</v>
      </c>
      <c r="C384" s="14">
        <f t="shared" si="5"/>
        <v>1</v>
      </c>
      <c r="D384" s="14">
        <v>23.8</v>
      </c>
      <c r="E384" s="14">
        <v>444.88093570000001</v>
      </c>
      <c r="F384" s="14">
        <v>1.8</v>
      </c>
      <c r="G384" s="14">
        <v>12.4</v>
      </c>
      <c r="H384" s="14">
        <v>0</v>
      </c>
      <c r="I384" s="14">
        <v>0</v>
      </c>
      <c r="J384" s="14">
        <v>0</v>
      </c>
      <c r="K384" s="14">
        <v>0</v>
      </c>
    </row>
    <row r="385" spans="1:11" ht="14.4" thickBot="1" x14ac:dyDescent="0.35">
      <c r="A385" s="14">
        <v>5003</v>
      </c>
      <c r="B385" s="13" t="s">
        <v>227</v>
      </c>
      <c r="C385" s="14">
        <f t="shared" si="5"/>
        <v>1</v>
      </c>
      <c r="D385" s="14">
        <v>42.1</v>
      </c>
      <c r="E385" s="14">
        <v>1392.0475590000001</v>
      </c>
      <c r="F385" s="14">
        <v>7.1</v>
      </c>
      <c r="G385" s="14">
        <v>32.799999999999997</v>
      </c>
      <c r="H385" s="14">
        <v>0</v>
      </c>
      <c r="I385" s="14">
        <v>0</v>
      </c>
      <c r="J385" s="14">
        <v>0</v>
      </c>
      <c r="K385" s="14">
        <v>0</v>
      </c>
    </row>
    <row r="386" spans="1:11" ht="14.4" thickBot="1" x14ac:dyDescent="0.35">
      <c r="A386" s="14">
        <v>5006</v>
      </c>
      <c r="B386" s="13" t="s">
        <v>227</v>
      </c>
      <c r="C386" s="14">
        <f t="shared" si="5"/>
        <v>1</v>
      </c>
      <c r="D386" s="14">
        <v>30.2</v>
      </c>
      <c r="E386" s="14">
        <v>716.3145409</v>
      </c>
      <c r="F386" s="14">
        <v>4.5</v>
      </c>
      <c r="G386" s="14">
        <v>19.399999999999999</v>
      </c>
      <c r="H386" s="14">
        <v>0</v>
      </c>
      <c r="I386" s="14">
        <v>0</v>
      </c>
      <c r="J386" s="14">
        <v>0</v>
      </c>
      <c r="K386" s="14">
        <v>0</v>
      </c>
    </row>
    <row r="387" spans="1:11" ht="14.4" thickBot="1" x14ac:dyDescent="0.35">
      <c r="A387" s="14">
        <v>5006</v>
      </c>
      <c r="B387" s="13" t="s">
        <v>227</v>
      </c>
      <c r="C387" s="14">
        <f t="shared" ref="C387:C450" si="6" xml:space="preserve"> IF(J387=0, 1,0)</f>
        <v>1</v>
      </c>
      <c r="D387" s="14">
        <v>32.9</v>
      </c>
      <c r="E387" s="14">
        <v>850.12282600000003</v>
      </c>
      <c r="F387" s="14">
        <v>1.8</v>
      </c>
      <c r="G387" s="14">
        <v>22</v>
      </c>
      <c r="H387" s="14">
        <v>0</v>
      </c>
      <c r="I387" s="14">
        <v>0</v>
      </c>
      <c r="J387" s="14">
        <v>0</v>
      </c>
      <c r="K387" s="14">
        <v>0</v>
      </c>
    </row>
    <row r="388" spans="1:11" ht="14.4" thickBot="1" x14ac:dyDescent="0.35">
      <c r="A388" s="14">
        <v>5006</v>
      </c>
      <c r="B388" s="13" t="s">
        <v>227</v>
      </c>
      <c r="C388" s="14">
        <f t="shared" si="6"/>
        <v>1</v>
      </c>
      <c r="D388" s="14">
        <v>40</v>
      </c>
      <c r="E388" s="14">
        <v>1256.6370609999999</v>
      </c>
      <c r="F388" s="14">
        <v>2.2000000000000002</v>
      </c>
      <c r="G388" s="14">
        <v>28</v>
      </c>
      <c r="H388" s="14">
        <v>0</v>
      </c>
      <c r="I388" s="14">
        <v>0</v>
      </c>
      <c r="J388" s="14">
        <v>0</v>
      </c>
      <c r="K388" s="14">
        <v>0</v>
      </c>
    </row>
    <row r="389" spans="1:11" ht="14.4" thickBot="1" x14ac:dyDescent="0.35">
      <c r="A389" s="14">
        <v>5006</v>
      </c>
      <c r="B389" s="13" t="s">
        <v>227</v>
      </c>
      <c r="C389" s="14">
        <f t="shared" si="6"/>
        <v>1</v>
      </c>
      <c r="D389" s="14">
        <v>22.8</v>
      </c>
      <c r="E389" s="14">
        <v>408.28138130000002</v>
      </c>
      <c r="F389" s="14">
        <v>1.6</v>
      </c>
      <c r="G389" s="14">
        <v>4.4000000000000004</v>
      </c>
      <c r="H389" s="14">
        <v>0</v>
      </c>
      <c r="I389" s="14">
        <v>0</v>
      </c>
      <c r="J389" s="14">
        <v>0</v>
      </c>
      <c r="K389" s="14">
        <v>0</v>
      </c>
    </row>
    <row r="390" spans="1:11" ht="14.4" thickBot="1" x14ac:dyDescent="0.35">
      <c r="A390" s="14">
        <v>5006</v>
      </c>
      <c r="B390" s="13" t="s">
        <v>227</v>
      </c>
      <c r="C390" s="14">
        <f t="shared" si="6"/>
        <v>1</v>
      </c>
      <c r="D390" s="14">
        <v>13.1</v>
      </c>
      <c r="E390" s="14">
        <v>134.7821788</v>
      </c>
      <c r="F390" s="14">
        <v>1.9</v>
      </c>
      <c r="G390" s="14">
        <v>11</v>
      </c>
      <c r="H390" s="14">
        <v>0</v>
      </c>
      <c r="I390" s="14">
        <v>0</v>
      </c>
      <c r="J390" s="14">
        <v>0</v>
      </c>
      <c r="K390" s="14">
        <v>0</v>
      </c>
    </row>
    <row r="391" spans="1:11" ht="14.4" thickBot="1" x14ac:dyDescent="0.35">
      <c r="A391" s="14">
        <v>5007</v>
      </c>
      <c r="B391" s="13" t="s">
        <v>227</v>
      </c>
      <c r="C391" s="14">
        <f t="shared" si="6"/>
        <v>1</v>
      </c>
      <c r="D391" s="14">
        <v>11.8</v>
      </c>
      <c r="E391" s="14">
        <v>109.3588403</v>
      </c>
      <c r="F391" s="14">
        <v>3.8</v>
      </c>
      <c r="G391" s="14">
        <v>3.8</v>
      </c>
      <c r="H391" s="14">
        <v>0</v>
      </c>
      <c r="I391" s="14">
        <v>0</v>
      </c>
      <c r="J391" s="14">
        <v>0</v>
      </c>
      <c r="K391" s="14">
        <v>0</v>
      </c>
    </row>
    <row r="392" spans="1:11" ht="14.4" thickBot="1" x14ac:dyDescent="0.35">
      <c r="A392" s="14">
        <v>5007</v>
      </c>
      <c r="B392" s="13" t="s">
        <v>227</v>
      </c>
      <c r="C392" s="14">
        <f t="shared" si="6"/>
        <v>1</v>
      </c>
      <c r="D392" s="14">
        <v>26</v>
      </c>
      <c r="E392" s="14">
        <v>530.92915849999997</v>
      </c>
      <c r="F392" s="14">
        <v>9</v>
      </c>
      <c r="G392" s="14">
        <v>18</v>
      </c>
      <c r="H392" s="14">
        <v>0</v>
      </c>
      <c r="I392" s="14">
        <v>0</v>
      </c>
      <c r="J392" s="14">
        <v>0</v>
      </c>
      <c r="K392" s="14">
        <v>0</v>
      </c>
    </row>
    <row r="393" spans="1:11" ht="14.4" thickBot="1" x14ac:dyDescent="0.35">
      <c r="A393" s="14">
        <v>5007</v>
      </c>
      <c r="B393" s="13" t="s">
        <v>227</v>
      </c>
      <c r="C393" s="14">
        <f t="shared" si="6"/>
        <v>1</v>
      </c>
      <c r="D393" s="14">
        <v>14.9</v>
      </c>
      <c r="E393" s="14">
        <v>174.3662463</v>
      </c>
      <c r="F393" s="14">
        <v>3.2</v>
      </c>
      <c r="G393" s="14">
        <v>11</v>
      </c>
      <c r="H393" s="14">
        <v>0</v>
      </c>
      <c r="I393" s="14">
        <v>0</v>
      </c>
      <c r="J393" s="14">
        <v>0</v>
      </c>
      <c r="K393" s="14">
        <v>0</v>
      </c>
    </row>
    <row r="394" spans="1:11" ht="14.4" thickBot="1" x14ac:dyDescent="0.35">
      <c r="A394" s="14">
        <v>5007</v>
      </c>
      <c r="B394" s="13" t="s">
        <v>227</v>
      </c>
      <c r="C394" s="14">
        <f t="shared" si="6"/>
        <v>1</v>
      </c>
      <c r="D394" s="14">
        <v>21</v>
      </c>
      <c r="E394" s="14">
        <v>346.36059010000002</v>
      </c>
      <c r="F394" s="14">
        <v>1</v>
      </c>
      <c r="G394" s="14">
        <v>17</v>
      </c>
      <c r="H394" s="14">
        <v>0</v>
      </c>
      <c r="I394" s="14">
        <v>0</v>
      </c>
      <c r="J394" s="14">
        <v>0</v>
      </c>
      <c r="K394" s="14">
        <v>0</v>
      </c>
    </row>
    <row r="395" spans="1:11" ht="14.4" thickBot="1" x14ac:dyDescent="0.35">
      <c r="A395" s="14">
        <v>5007</v>
      </c>
      <c r="B395" s="13" t="s">
        <v>227</v>
      </c>
      <c r="C395" s="14">
        <f t="shared" si="6"/>
        <v>1</v>
      </c>
      <c r="D395" s="14">
        <v>14.6</v>
      </c>
      <c r="E395" s="14">
        <v>167.41547249999999</v>
      </c>
      <c r="F395" s="14">
        <v>2</v>
      </c>
      <c r="G395" s="14">
        <v>9</v>
      </c>
      <c r="H395" s="14">
        <v>0</v>
      </c>
      <c r="I395" s="14">
        <v>0</v>
      </c>
      <c r="J395" s="14">
        <v>0</v>
      </c>
      <c r="K395" s="14">
        <v>0</v>
      </c>
    </row>
    <row r="396" spans="1:11" ht="14.4" thickBot="1" x14ac:dyDescent="0.35">
      <c r="A396" s="14">
        <v>5007</v>
      </c>
      <c r="B396" s="13" t="s">
        <v>227</v>
      </c>
      <c r="C396" s="14">
        <f t="shared" si="6"/>
        <v>1</v>
      </c>
      <c r="D396" s="14">
        <v>19</v>
      </c>
      <c r="E396" s="14">
        <v>283.52873699999998</v>
      </c>
      <c r="F396" s="14">
        <v>3</v>
      </c>
      <c r="G396" s="14">
        <v>12</v>
      </c>
      <c r="H396" s="14">
        <v>0</v>
      </c>
      <c r="I396" s="14">
        <v>0</v>
      </c>
      <c r="J396" s="14">
        <v>0</v>
      </c>
      <c r="K396" s="14">
        <v>0</v>
      </c>
    </row>
    <row r="397" spans="1:11" ht="14.4" thickBot="1" x14ac:dyDescent="0.35">
      <c r="A397" s="14">
        <v>5007</v>
      </c>
      <c r="B397" s="13" t="s">
        <v>227</v>
      </c>
      <c r="C397" s="14">
        <f t="shared" si="6"/>
        <v>1</v>
      </c>
      <c r="D397" s="14">
        <v>16</v>
      </c>
      <c r="E397" s="14">
        <v>201.0619298</v>
      </c>
      <c r="F397" s="14">
        <v>1.8</v>
      </c>
      <c r="G397" s="14">
        <v>1.8</v>
      </c>
      <c r="H397" s="14">
        <v>1</v>
      </c>
      <c r="I397" s="13" t="s">
        <v>229</v>
      </c>
      <c r="J397" s="14">
        <v>0</v>
      </c>
      <c r="K397" s="14">
        <v>0</v>
      </c>
    </row>
    <row r="398" spans="1:11" ht="14.4" thickBot="1" x14ac:dyDescent="0.35">
      <c r="A398" s="14">
        <v>5008</v>
      </c>
      <c r="B398" s="13" t="s">
        <v>227</v>
      </c>
      <c r="C398" s="14">
        <f t="shared" si="6"/>
        <v>1</v>
      </c>
      <c r="D398" s="14">
        <v>12.4</v>
      </c>
      <c r="E398" s="14">
        <v>120.7628216</v>
      </c>
      <c r="F398" s="14">
        <v>1.6</v>
      </c>
      <c r="G398" s="14">
        <v>7.7</v>
      </c>
      <c r="H398" s="14">
        <v>0</v>
      </c>
      <c r="I398" s="14">
        <v>0</v>
      </c>
      <c r="J398" s="14">
        <v>0</v>
      </c>
      <c r="K398" s="14">
        <v>0</v>
      </c>
    </row>
    <row r="399" spans="1:11" ht="14.4" thickBot="1" x14ac:dyDescent="0.35">
      <c r="A399" s="14">
        <v>5009</v>
      </c>
      <c r="B399" s="13" t="s">
        <v>227</v>
      </c>
      <c r="C399" s="14">
        <f t="shared" si="6"/>
        <v>1</v>
      </c>
      <c r="D399" s="14">
        <v>27</v>
      </c>
      <c r="E399" s="14">
        <v>572.55526110000005</v>
      </c>
      <c r="F399" s="14">
        <v>3.5</v>
      </c>
      <c r="G399" s="14">
        <v>12.5</v>
      </c>
      <c r="H399" s="14">
        <v>0</v>
      </c>
      <c r="I399" s="14">
        <v>0</v>
      </c>
      <c r="J399" s="14">
        <v>0</v>
      </c>
      <c r="K399" s="14">
        <v>0</v>
      </c>
    </row>
    <row r="400" spans="1:11" ht="14.4" thickBot="1" x14ac:dyDescent="0.35">
      <c r="A400" s="14">
        <v>5009</v>
      </c>
      <c r="B400" s="13" t="s">
        <v>227</v>
      </c>
      <c r="C400" s="14">
        <f t="shared" si="6"/>
        <v>1</v>
      </c>
      <c r="D400" s="14">
        <v>15</v>
      </c>
      <c r="E400" s="14">
        <v>176.71458680000001</v>
      </c>
      <c r="F400" s="14">
        <v>2</v>
      </c>
      <c r="G400" s="14">
        <v>9.6</v>
      </c>
      <c r="H400" s="14">
        <v>0</v>
      </c>
      <c r="I400" s="14">
        <v>0</v>
      </c>
      <c r="J400" s="14">
        <v>0</v>
      </c>
      <c r="K400" s="14">
        <v>0</v>
      </c>
    </row>
    <row r="401" spans="1:11" ht="14.4" thickBot="1" x14ac:dyDescent="0.35">
      <c r="A401" s="14">
        <v>5011</v>
      </c>
      <c r="B401" s="13" t="s">
        <v>227</v>
      </c>
      <c r="C401" s="14">
        <f t="shared" si="6"/>
        <v>1</v>
      </c>
      <c r="D401" s="14">
        <v>14.9</v>
      </c>
      <c r="E401" s="14">
        <v>174.3662463</v>
      </c>
      <c r="F401" s="14">
        <v>3.2</v>
      </c>
      <c r="G401" s="14">
        <v>6.4</v>
      </c>
      <c r="H401" s="14">
        <v>0</v>
      </c>
      <c r="I401" s="14">
        <v>0</v>
      </c>
      <c r="J401" s="14">
        <v>0</v>
      </c>
      <c r="K401" s="14">
        <v>0</v>
      </c>
    </row>
    <row r="402" spans="1:11" ht="14.4" thickBot="1" x14ac:dyDescent="0.35">
      <c r="A402" s="14">
        <v>5011</v>
      </c>
      <c r="B402" s="13" t="s">
        <v>227</v>
      </c>
      <c r="C402" s="14">
        <f t="shared" si="6"/>
        <v>1</v>
      </c>
      <c r="D402" s="14">
        <v>29.7</v>
      </c>
      <c r="E402" s="14">
        <v>692.79186600000003</v>
      </c>
      <c r="F402" s="14">
        <v>2</v>
      </c>
      <c r="G402" s="14">
        <v>24.7</v>
      </c>
      <c r="H402" s="14">
        <v>0</v>
      </c>
      <c r="I402" s="14">
        <v>0</v>
      </c>
      <c r="J402" s="14">
        <v>0</v>
      </c>
      <c r="K402" s="14">
        <v>0</v>
      </c>
    </row>
    <row r="403" spans="1:11" ht="14.4" thickBot="1" x14ac:dyDescent="0.35">
      <c r="A403" s="14">
        <v>5011</v>
      </c>
      <c r="B403" s="13" t="s">
        <v>227</v>
      </c>
      <c r="C403" s="14">
        <f t="shared" si="6"/>
        <v>1</v>
      </c>
      <c r="D403" s="14">
        <v>22.8</v>
      </c>
      <c r="E403" s="14">
        <v>408.28138130000002</v>
      </c>
      <c r="F403" s="14">
        <v>1.8</v>
      </c>
      <c r="G403" s="14">
        <v>10</v>
      </c>
      <c r="H403" s="14">
        <v>0</v>
      </c>
      <c r="I403" s="14">
        <v>0</v>
      </c>
      <c r="J403" s="14">
        <v>0</v>
      </c>
      <c r="K403" s="14">
        <v>0</v>
      </c>
    </row>
    <row r="404" spans="1:11" ht="14.4" thickBot="1" x14ac:dyDescent="0.35">
      <c r="A404" s="14">
        <v>5011</v>
      </c>
      <c r="B404" s="13" t="s">
        <v>227</v>
      </c>
      <c r="C404" s="14">
        <f t="shared" si="6"/>
        <v>1</v>
      </c>
      <c r="D404" s="14">
        <v>25</v>
      </c>
      <c r="E404" s="14">
        <v>490.87385210000002</v>
      </c>
      <c r="F404" s="14">
        <v>2.6</v>
      </c>
      <c r="G404" s="14">
        <v>9.8000000000000007</v>
      </c>
      <c r="H404" s="14">
        <v>0</v>
      </c>
      <c r="I404" s="14">
        <v>0</v>
      </c>
      <c r="J404" s="14">
        <v>0</v>
      </c>
      <c r="K404" s="14">
        <v>0</v>
      </c>
    </row>
    <row r="405" spans="1:11" ht="14.4" thickBot="1" x14ac:dyDescent="0.35">
      <c r="A405" s="14">
        <v>5011</v>
      </c>
      <c r="B405" s="13" t="s">
        <v>227</v>
      </c>
      <c r="C405" s="14">
        <f t="shared" si="6"/>
        <v>1</v>
      </c>
      <c r="D405" s="14">
        <v>31.9</v>
      </c>
      <c r="E405" s="14">
        <v>799.22902509999994</v>
      </c>
      <c r="F405" s="14">
        <v>1.8</v>
      </c>
      <c r="G405" s="14">
        <v>19.5</v>
      </c>
      <c r="H405" s="14">
        <v>0</v>
      </c>
      <c r="I405" s="14">
        <v>0</v>
      </c>
      <c r="J405" s="14">
        <v>0</v>
      </c>
      <c r="K405" s="14">
        <v>0</v>
      </c>
    </row>
    <row r="406" spans="1:11" ht="14.4" thickBot="1" x14ac:dyDescent="0.35">
      <c r="A406" s="14">
        <v>5011</v>
      </c>
      <c r="B406" s="13" t="s">
        <v>227</v>
      </c>
      <c r="C406" s="14">
        <f t="shared" si="6"/>
        <v>1</v>
      </c>
      <c r="D406" s="14">
        <v>31</v>
      </c>
      <c r="E406" s="14">
        <v>754.76763500000004</v>
      </c>
      <c r="F406" s="14">
        <v>1</v>
      </c>
      <c r="G406" s="14">
        <v>5.2</v>
      </c>
      <c r="H406" s="14">
        <v>0</v>
      </c>
      <c r="I406" s="14">
        <v>0</v>
      </c>
      <c r="J406" s="14">
        <v>0</v>
      </c>
      <c r="K406" s="14">
        <v>0</v>
      </c>
    </row>
    <row r="407" spans="1:11" ht="14.4" thickBot="1" x14ac:dyDescent="0.35">
      <c r="A407" s="14">
        <v>5011</v>
      </c>
      <c r="B407" s="13" t="s">
        <v>227</v>
      </c>
      <c r="C407" s="14">
        <f t="shared" si="6"/>
        <v>1</v>
      </c>
      <c r="D407" s="14">
        <v>34.5</v>
      </c>
      <c r="E407" s="14">
        <v>934.82016399999998</v>
      </c>
      <c r="F407" s="14">
        <v>1</v>
      </c>
      <c r="G407" s="14">
        <v>15.8</v>
      </c>
      <c r="H407" s="14">
        <v>0</v>
      </c>
      <c r="I407" s="14">
        <v>0</v>
      </c>
      <c r="J407" s="14">
        <v>0</v>
      </c>
      <c r="K407" s="14">
        <v>0</v>
      </c>
    </row>
    <row r="408" spans="1:11" ht="14.4" thickBot="1" x14ac:dyDescent="0.35">
      <c r="A408" s="14">
        <v>5012</v>
      </c>
      <c r="B408" s="13" t="s">
        <v>227</v>
      </c>
      <c r="C408" s="14">
        <f t="shared" si="6"/>
        <v>1</v>
      </c>
      <c r="D408" s="14">
        <v>20.3</v>
      </c>
      <c r="E408" s="14">
        <v>323.65472920000002</v>
      </c>
      <c r="F408" s="14">
        <v>6.3</v>
      </c>
      <c r="G408" s="14">
        <v>6.3</v>
      </c>
      <c r="H408" s="14">
        <v>0</v>
      </c>
      <c r="I408" s="14">
        <v>0</v>
      </c>
      <c r="J408" s="13">
        <v>0</v>
      </c>
      <c r="K408" s="14">
        <v>0</v>
      </c>
    </row>
    <row r="409" spans="1:11" ht="14.4" thickBot="1" x14ac:dyDescent="0.35">
      <c r="A409" s="14">
        <v>5012</v>
      </c>
      <c r="B409" s="13" t="s">
        <v>227</v>
      </c>
      <c r="C409" s="14">
        <f t="shared" si="6"/>
        <v>1</v>
      </c>
      <c r="D409" s="14">
        <v>14</v>
      </c>
      <c r="E409" s="14">
        <v>153.93804</v>
      </c>
      <c r="F409" s="14">
        <v>1.2</v>
      </c>
      <c r="G409" s="14">
        <v>15.4</v>
      </c>
      <c r="H409" s="14">
        <v>0</v>
      </c>
      <c r="I409" s="14">
        <v>0</v>
      </c>
      <c r="J409" s="13">
        <v>0</v>
      </c>
      <c r="K409" s="14">
        <v>0</v>
      </c>
    </row>
    <row r="410" spans="1:11" ht="14.4" thickBot="1" x14ac:dyDescent="0.35">
      <c r="A410" s="14">
        <v>5012</v>
      </c>
      <c r="B410" s="13" t="s">
        <v>227</v>
      </c>
      <c r="C410" s="14">
        <f t="shared" si="6"/>
        <v>1</v>
      </c>
      <c r="D410" s="14">
        <v>34.200000000000003</v>
      </c>
      <c r="E410" s="14">
        <v>918.63310779999995</v>
      </c>
      <c r="F410" s="14">
        <v>3.3</v>
      </c>
      <c r="G410" s="14">
        <v>25.2</v>
      </c>
      <c r="H410" s="14">
        <v>0</v>
      </c>
      <c r="I410" s="14">
        <v>0</v>
      </c>
      <c r="J410" s="13">
        <v>0</v>
      </c>
      <c r="K410" s="14">
        <v>0</v>
      </c>
    </row>
    <row r="411" spans="1:11" ht="14.4" thickBot="1" x14ac:dyDescent="0.35">
      <c r="A411" s="14">
        <v>5012</v>
      </c>
      <c r="B411" s="13" t="s">
        <v>227</v>
      </c>
      <c r="C411" s="14">
        <f t="shared" si="6"/>
        <v>1</v>
      </c>
      <c r="D411" s="14">
        <v>18.8</v>
      </c>
      <c r="E411" s="14">
        <v>277.59112690000001</v>
      </c>
      <c r="F411" s="14">
        <v>4</v>
      </c>
      <c r="G411" s="14">
        <v>9.6999999999999993</v>
      </c>
      <c r="H411" s="14">
        <v>0</v>
      </c>
      <c r="I411" s="14">
        <v>0</v>
      </c>
      <c r="J411" s="13">
        <v>0</v>
      </c>
      <c r="K411" s="14">
        <v>0</v>
      </c>
    </row>
    <row r="412" spans="1:11" ht="14.4" thickBot="1" x14ac:dyDescent="0.35">
      <c r="A412" s="14">
        <v>5012</v>
      </c>
      <c r="B412" s="13" t="s">
        <v>227</v>
      </c>
      <c r="C412" s="14">
        <f t="shared" si="6"/>
        <v>1</v>
      </c>
      <c r="D412" s="14">
        <v>21.5</v>
      </c>
      <c r="E412" s="14">
        <v>363.05030099999999</v>
      </c>
      <c r="F412" s="14">
        <v>6.6</v>
      </c>
      <c r="G412" s="14">
        <v>14.5</v>
      </c>
      <c r="H412" s="14">
        <v>0</v>
      </c>
      <c r="I412" s="14">
        <v>0</v>
      </c>
      <c r="J412" s="13">
        <v>0</v>
      </c>
      <c r="K412" s="14">
        <v>0</v>
      </c>
    </row>
    <row r="413" spans="1:11" ht="14.4" thickBot="1" x14ac:dyDescent="0.35">
      <c r="A413" s="14">
        <v>5012</v>
      </c>
      <c r="B413" s="13" t="s">
        <v>227</v>
      </c>
      <c r="C413" s="14">
        <f t="shared" si="6"/>
        <v>1</v>
      </c>
      <c r="D413" s="14">
        <v>30.7</v>
      </c>
      <c r="E413" s="14">
        <v>740.22991500000001</v>
      </c>
      <c r="F413" s="14">
        <v>2.7</v>
      </c>
      <c r="G413" s="14">
        <v>20.6</v>
      </c>
      <c r="H413" s="14">
        <v>0</v>
      </c>
      <c r="I413" s="14">
        <v>0</v>
      </c>
      <c r="J413" s="13">
        <v>0</v>
      </c>
      <c r="K413" s="14">
        <v>0</v>
      </c>
    </row>
    <row r="414" spans="1:11" ht="14.4" thickBot="1" x14ac:dyDescent="0.35">
      <c r="A414" s="14">
        <v>5012</v>
      </c>
      <c r="B414" s="13" t="s">
        <v>227</v>
      </c>
      <c r="C414" s="14">
        <f t="shared" si="6"/>
        <v>1</v>
      </c>
      <c r="D414" s="14">
        <v>21.6</v>
      </c>
      <c r="E414" s="14">
        <v>366.43536710000001</v>
      </c>
      <c r="F414" s="14">
        <v>0.8</v>
      </c>
      <c r="G414" s="14">
        <v>18.8</v>
      </c>
      <c r="H414" s="14">
        <v>0</v>
      </c>
      <c r="I414" s="14">
        <v>0</v>
      </c>
      <c r="J414" s="13">
        <v>0</v>
      </c>
      <c r="K414" s="14">
        <v>0</v>
      </c>
    </row>
    <row r="415" spans="1:11" ht="14.4" thickBot="1" x14ac:dyDescent="0.35">
      <c r="A415" s="14">
        <v>5012</v>
      </c>
      <c r="B415" s="13" t="s">
        <v>227</v>
      </c>
      <c r="C415" s="14">
        <f t="shared" si="6"/>
        <v>1</v>
      </c>
      <c r="D415" s="14">
        <v>34.200000000000003</v>
      </c>
      <c r="E415" s="14">
        <v>918.63310779999995</v>
      </c>
      <c r="F415" s="14">
        <v>1.9</v>
      </c>
      <c r="G415" s="14">
        <v>24.3</v>
      </c>
      <c r="H415" s="14">
        <v>0</v>
      </c>
      <c r="I415" s="14">
        <v>0</v>
      </c>
      <c r="J415" s="13">
        <v>0</v>
      </c>
      <c r="K415" s="14">
        <v>0</v>
      </c>
    </row>
    <row r="416" spans="1:11" ht="14.4" thickBot="1" x14ac:dyDescent="0.35">
      <c r="A416" s="14">
        <v>5014</v>
      </c>
      <c r="B416" s="13" t="s">
        <v>227</v>
      </c>
      <c r="C416" s="14">
        <f t="shared" si="6"/>
        <v>1</v>
      </c>
      <c r="D416" s="14">
        <v>31.5</v>
      </c>
      <c r="E416" s="14">
        <v>779.31132760000003</v>
      </c>
      <c r="F416" s="14">
        <v>4.3</v>
      </c>
      <c r="G416" s="14">
        <v>22.3</v>
      </c>
      <c r="H416" s="14">
        <v>0</v>
      </c>
      <c r="I416" s="14">
        <v>0</v>
      </c>
      <c r="J416" s="13">
        <v>0</v>
      </c>
      <c r="K416" s="14">
        <v>0</v>
      </c>
    </row>
    <row r="417" spans="1:11" ht="14.4" thickBot="1" x14ac:dyDescent="0.35">
      <c r="A417" s="14">
        <v>5014</v>
      </c>
      <c r="B417" s="13" t="s">
        <v>227</v>
      </c>
      <c r="C417" s="14">
        <f t="shared" si="6"/>
        <v>1</v>
      </c>
      <c r="D417" s="14">
        <v>15</v>
      </c>
      <c r="E417" s="14">
        <v>176.71458680000001</v>
      </c>
      <c r="F417" s="14">
        <v>1.4</v>
      </c>
      <c r="G417" s="14">
        <v>8</v>
      </c>
      <c r="H417" s="14">
        <v>0</v>
      </c>
      <c r="I417" s="14">
        <v>0</v>
      </c>
      <c r="J417" s="13">
        <v>0</v>
      </c>
      <c r="K417" s="14">
        <v>0</v>
      </c>
    </row>
    <row r="418" spans="1:11" ht="14.4" thickBot="1" x14ac:dyDescent="0.35">
      <c r="A418" s="14">
        <v>5014</v>
      </c>
      <c r="B418" s="13" t="s">
        <v>227</v>
      </c>
      <c r="C418" s="14">
        <f t="shared" si="6"/>
        <v>1</v>
      </c>
      <c r="D418" s="14">
        <v>32.4</v>
      </c>
      <c r="E418" s="14">
        <v>824.47957599999995</v>
      </c>
      <c r="F418" s="14">
        <v>2.6</v>
      </c>
      <c r="G418" s="14">
        <v>28.4</v>
      </c>
      <c r="H418" s="14">
        <v>0</v>
      </c>
      <c r="I418" s="14">
        <v>0</v>
      </c>
      <c r="J418" s="13">
        <v>0</v>
      </c>
      <c r="K418" s="14">
        <v>0</v>
      </c>
    </row>
    <row r="419" spans="1:11" ht="14.4" thickBot="1" x14ac:dyDescent="0.35">
      <c r="A419" s="14">
        <v>5014</v>
      </c>
      <c r="B419" s="13" t="s">
        <v>227</v>
      </c>
      <c r="C419" s="14">
        <f t="shared" si="6"/>
        <v>1</v>
      </c>
      <c r="D419" s="14">
        <v>39.4</v>
      </c>
      <c r="E419" s="14">
        <v>1219.220693</v>
      </c>
      <c r="F419" s="14">
        <v>2.8</v>
      </c>
      <c r="G419" s="14">
        <v>29.2</v>
      </c>
      <c r="H419" s="14">
        <v>0</v>
      </c>
      <c r="I419" s="14">
        <v>0</v>
      </c>
      <c r="J419" s="13">
        <v>0</v>
      </c>
      <c r="K419" s="14">
        <v>0</v>
      </c>
    </row>
    <row r="420" spans="1:11" ht="14.4" thickBot="1" x14ac:dyDescent="0.35">
      <c r="A420" s="14">
        <v>5014</v>
      </c>
      <c r="B420" s="13" t="s">
        <v>227</v>
      </c>
      <c r="C420" s="14">
        <f t="shared" si="6"/>
        <v>1</v>
      </c>
      <c r="D420" s="14">
        <v>17.5</v>
      </c>
      <c r="E420" s="14">
        <v>240.5281875</v>
      </c>
      <c r="F420" s="14">
        <v>2.6</v>
      </c>
      <c r="G420" s="14">
        <v>11.1</v>
      </c>
      <c r="H420" s="14">
        <v>0</v>
      </c>
      <c r="I420" s="14">
        <v>0</v>
      </c>
      <c r="J420" s="13">
        <v>0</v>
      </c>
      <c r="K420" s="14">
        <v>0</v>
      </c>
    </row>
    <row r="421" spans="1:11" ht="14.4" thickBot="1" x14ac:dyDescent="0.35">
      <c r="A421" s="14">
        <v>5014</v>
      </c>
      <c r="B421" s="13" t="s">
        <v>227</v>
      </c>
      <c r="C421" s="14">
        <f t="shared" si="6"/>
        <v>1</v>
      </c>
      <c r="D421" s="14">
        <v>23.8</v>
      </c>
      <c r="E421" s="14">
        <v>444.88093570000001</v>
      </c>
      <c r="F421" s="14">
        <v>2.4</v>
      </c>
      <c r="G421" s="14">
        <v>24.7</v>
      </c>
      <c r="H421" s="14">
        <v>0</v>
      </c>
      <c r="I421" s="14">
        <v>0</v>
      </c>
      <c r="J421" s="13">
        <v>0</v>
      </c>
      <c r="K421" s="14">
        <v>0</v>
      </c>
    </row>
    <row r="422" spans="1:11" ht="14.4" thickBot="1" x14ac:dyDescent="0.35">
      <c r="A422" s="14">
        <v>5014</v>
      </c>
      <c r="B422" s="13" t="s">
        <v>227</v>
      </c>
      <c r="C422" s="14">
        <f t="shared" si="6"/>
        <v>1</v>
      </c>
      <c r="D422" s="14">
        <v>35.299999999999997</v>
      </c>
      <c r="E422" s="14">
        <v>978.67679740000005</v>
      </c>
      <c r="F422" s="14">
        <v>2.5</v>
      </c>
      <c r="G422" s="14">
        <v>26.1</v>
      </c>
      <c r="H422" s="14">
        <v>0</v>
      </c>
      <c r="I422" s="14">
        <v>0</v>
      </c>
      <c r="J422" s="13">
        <v>0</v>
      </c>
      <c r="K422" s="14">
        <v>0</v>
      </c>
    </row>
    <row r="423" spans="1:11" ht="14.4" thickBot="1" x14ac:dyDescent="0.35">
      <c r="A423" s="14">
        <v>5014</v>
      </c>
      <c r="B423" s="13" t="s">
        <v>227</v>
      </c>
      <c r="C423" s="14">
        <f t="shared" si="6"/>
        <v>1</v>
      </c>
      <c r="D423" s="14">
        <v>57.9</v>
      </c>
      <c r="E423" s="14">
        <v>2632.9766570000002</v>
      </c>
      <c r="F423" s="14">
        <v>8</v>
      </c>
      <c r="G423" s="14">
        <v>35.799999999999997</v>
      </c>
      <c r="H423" s="14">
        <v>0</v>
      </c>
      <c r="I423" s="14">
        <v>0</v>
      </c>
      <c r="J423" s="13">
        <v>0</v>
      </c>
      <c r="K423" s="14">
        <v>0</v>
      </c>
    </row>
    <row r="424" spans="1:11" ht="14.4" thickBot="1" x14ac:dyDescent="0.35">
      <c r="A424" s="14">
        <v>5014</v>
      </c>
      <c r="B424" s="13" t="s">
        <v>227</v>
      </c>
      <c r="C424" s="14">
        <f t="shared" si="6"/>
        <v>1</v>
      </c>
      <c r="D424" s="14">
        <v>11.8</v>
      </c>
      <c r="E424" s="14">
        <v>109.3588403</v>
      </c>
      <c r="F424" s="14">
        <v>1.1000000000000001</v>
      </c>
      <c r="G424" s="14">
        <v>4.8</v>
      </c>
      <c r="H424" s="14">
        <v>0</v>
      </c>
      <c r="I424" s="14">
        <v>0</v>
      </c>
      <c r="J424" s="13">
        <v>0</v>
      </c>
      <c r="K424" s="14">
        <v>0</v>
      </c>
    </row>
    <row r="425" spans="1:11" ht="14.4" thickBot="1" x14ac:dyDescent="0.35">
      <c r="A425" s="14">
        <v>5014</v>
      </c>
      <c r="B425" s="13" t="s">
        <v>227</v>
      </c>
      <c r="C425" s="14">
        <f t="shared" si="6"/>
        <v>1</v>
      </c>
      <c r="D425" s="14">
        <v>13.8</v>
      </c>
      <c r="E425" s="14">
        <v>149.57122620000001</v>
      </c>
      <c r="F425" s="14">
        <v>5.0999999999999996</v>
      </c>
      <c r="G425" s="14">
        <v>5.0999999999999996</v>
      </c>
      <c r="H425" s="14">
        <v>0</v>
      </c>
      <c r="I425" s="14">
        <v>0</v>
      </c>
      <c r="J425" s="13">
        <v>0</v>
      </c>
      <c r="K425" s="14">
        <v>0</v>
      </c>
    </row>
    <row r="426" spans="1:11" ht="14.4" thickBot="1" x14ac:dyDescent="0.35">
      <c r="A426" s="14">
        <v>5015</v>
      </c>
      <c r="B426" s="13" t="s">
        <v>227</v>
      </c>
      <c r="C426" s="14">
        <f t="shared" si="6"/>
        <v>1</v>
      </c>
      <c r="D426" s="14">
        <v>13.7</v>
      </c>
      <c r="E426" s="14">
        <v>147.41138129999999</v>
      </c>
      <c r="F426" s="14">
        <v>8</v>
      </c>
      <c r="G426" s="14">
        <v>8</v>
      </c>
      <c r="H426" s="14">
        <v>0</v>
      </c>
      <c r="I426" s="14">
        <v>0</v>
      </c>
      <c r="J426" s="14">
        <v>0</v>
      </c>
      <c r="K426" s="14">
        <v>0</v>
      </c>
    </row>
    <row r="427" spans="1:11" ht="14.4" thickBot="1" x14ac:dyDescent="0.35">
      <c r="A427" s="14">
        <v>5016</v>
      </c>
      <c r="B427" s="13" t="s">
        <v>227</v>
      </c>
      <c r="C427" s="14">
        <f t="shared" si="6"/>
        <v>1</v>
      </c>
      <c r="D427" s="14">
        <v>22.2</v>
      </c>
      <c r="E427" s="14">
        <v>387.0756308</v>
      </c>
      <c r="F427" s="14">
        <v>1.3</v>
      </c>
      <c r="G427" s="14">
        <v>12.6</v>
      </c>
      <c r="H427" s="14">
        <v>0</v>
      </c>
      <c r="I427" s="14">
        <v>0</v>
      </c>
      <c r="J427" s="14">
        <v>0</v>
      </c>
      <c r="K427" s="14">
        <v>0</v>
      </c>
    </row>
    <row r="428" spans="1:11" ht="14.4" thickBot="1" x14ac:dyDescent="0.35">
      <c r="A428" s="14">
        <v>5016</v>
      </c>
      <c r="B428" s="13" t="s">
        <v>227</v>
      </c>
      <c r="C428" s="14">
        <f t="shared" si="6"/>
        <v>1</v>
      </c>
      <c r="D428" s="14">
        <v>25.4</v>
      </c>
      <c r="E428" s="14">
        <v>506.7074791</v>
      </c>
      <c r="F428" s="14">
        <v>1.8</v>
      </c>
      <c r="G428" s="14">
        <v>7.2</v>
      </c>
      <c r="H428" s="14">
        <v>0</v>
      </c>
      <c r="I428" s="14">
        <v>0</v>
      </c>
      <c r="J428" s="14">
        <v>0</v>
      </c>
      <c r="K428" s="14">
        <v>0</v>
      </c>
    </row>
    <row r="429" spans="1:11" ht="14.4" thickBot="1" x14ac:dyDescent="0.35">
      <c r="A429" s="14">
        <v>5016</v>
      </c>
      <c r="B429" s="13" t="s">
        <v>227</v>
      </c>
      <c r="C429" s="14">
        <f t="shared" si="6"/>
        <v>1</v>
      </c>
      <c r="D429" s="14">
        <v>18.3</v>
      </c>
      <c r="E429" s="14">
        <v>263.02199089999999</v>
      </c>
      <c r="F429" s="14">
        <v>1.6</v>
      </c>
      <c r="G429" s="14">
        <v>11.3</v>
      </c>
      <c r="H429" s="14">
        <v>0</v>
      </c>
      <c r="I429" s="14">
        <v>0</v>
      </c>
      <c r="J429" s="14">
        <v>0</v>
      </c>
      <c r="K429" s="14">
        <v>0</v>
      </c>
    </row>
    <row r="430" spans="1:11" ht="14.4" thickBot="1" x14ac:dyDescent="0.35">
      <c r="A430" s="14">
        <v>5016</v>
      </c>
      <c r="B430" s="13" t="s">
        <v>227</v>
      </c>
      <c r="C430" s="14">
        <f t="shared" si="6"/>
        <v>1</v>
      </c>
      <c r="D430" s="14">
        <v>35.799999999999997</v>
      </c>
      <c r="E430" s="14">
        <v>1006.597702</v>
      </c>
      <c r="F430" s="14">
        <v>3.5</v>
      </c>
      <c r="G430" s="14">
        <v>24.5</v>
      </c>
      <c r="H430" s="14">
        <v>0</v>
      </c>
      <c r="I430" s="14">
        <v>0</v>
      </c>
      <c r="J430" s="14">
        <v>0</v>
      </c>
      <c r="K430" s="14">
        <v>0</v>
      </c>
    </row>
    <row r="431" spans="1:11" ht="14.4" thickBot="1" x14ac:dyDescent="0.35">
      <c r="A431" s="14">
        <v>5017</v>
      </c>
      <c r="B431" s="13" t="s">
        <v>227</v>
      </c>
      <c r="C431" s="14">
        <f t="shared" si="6"/>
        <v>1</v>
      </c>
      <c r="D431" s="14">
        <v>44.2</v>
      </c>
      <c r="E431" s="14">
        <v>1534.385268</v>
      </c>
      <c r="F431" s="14">
        <v>3.6</v>
      </c>
      <c r="G431" s="14">
        <v>18.899999999999999</v>
      </c>
      <c r="H431" s="14">
        <v>0</v>
      </c>
      <c r="I431" s="14">
        <v>0</v>
      </c>
      <c r="J431" s="13">
        <v>0</v>
      </c>
      <c r="K431" s="14">
        <v>0</v>
      </c>
    </row>
    <row r="432" spans="1:11" ht="14.4" thickBot="1" x14ac:dyDescent="0.35">
      <c r="A432" s="14">
        <v>5017</v>
      </c>
      <c r="B432" s="13" t="s">
        <v>227</v>
      </c>
      <c r="C432" s="14">
        <f t="shared" si="6"/>
        <v>1</v>
      </c>
      <c r="D432" s="14">
        <v>40.799999999999997</v>
      </c>
      <c r="E432" s="14">
        <v>1307.405199</v>
      </c>
      <c r="F432" s="14">
        <v>3.4</v>
      </c>
      <c r="G432" s="14">
        <v>27</v>
      </c>
      <c r="H432" s="14">
        <v>0</v>
      </c>
      <c r="I432" s="14">
        <v>0</v>
      </c>
      <c r="J432" s="13">
        <v>0</v>
      </c>
      <c r="K432" s="14">
        <v>0</v>
      </c>
    </row>
    <row r="433" spans="1:11" ht="14.4" thickBot="1" x14ac:dyDescent="0.35">
      <c r="A433" s="14">
        <v>5017</v>
      </c>
      <c r="B433" s="13" t="s">
        <v>227</v>
      </c>
      <c r="C433" s="14">
        <f t="shared" si="6"/>
        <v>1</v>
      </c>
      <c r="D433" s="14">
        <v>32.299999999999997</v>
      </c>
      <c r="E433" s="14">
        <v>819.39804990000005</v>
      </c>
      <c r="F433" s="14">
        <v>1.6</v>
      </c>
      <c r="G433" s="14">
        <v>15.3</v>
      </c>
      <c r="H433" s="14">
        <v>0</v>
      </c>
      <c r="I433" s="14">
        <v>0</v>
      </c>
      <c r="J433" s="13">
        <v>0</v>
      </c>
      <c r="K433" s="14">
        <v>0</v>
      </c>
    </row>
    <row r="434" spans="1:11" ht="14.4" thickBot="1" x14ac:dyDescent="0.35">
      <c r="A434" s="14">
        <v>5018</v>
      </c>
      <c r="B434" s="13" t="s">
        <v>227</v>
      </c>
      <c r="C434" s="14">
        <f t="shared" si="6"/>
        <v>1</v>
      </c>
      <c r="D434" s="14">
        <v>23</v>
      </c>
      <c r="E434" s="14">
        <v>415.47562840000001</v>
      </c>
      <c r="F434" s="14">
        <v>2.9</v>
      </c>
      <c r="G434" s="14">
        <v>13.2</v>
      </c>
      <c r="H434" s="14">
        <v>0</v>
      </c>
      <c r="I434" s="14">
        <v>0</v>
      </c>
      <c r="J434" s="14">
        <v>0</v>
      </c>
      <c r="K434" s="14">
        <v>0</v>
      </c>
    </row>
    <row r="435" spans="1:11" ht="14.4" thickBot="1" x14ac:dyDescent="0.35">
      <c r="A435" s="14">
        <v>5018</v>
      </c>
      <c r="B435" s="13" t="s">
        <v>227</v>
      </c>
      <c r="C435" s="14">
        <f t="shared" si="6"/>
        <v>1</v>
      </c>
      <c r="D435" s="14">
        <v>40.799999999999997</v>
      </c>
      <c r="E435" s="14">
        <v>1307.405199</v>
      </c>
      <c r="F435" s="14">
        <v>4</v>
      </c>
      <c r="G435" s="14">
        <v>22.5</v>
      </c>
      <c r="H435" s="14">
        <v>0</v>
      </c>
      <c r="I435" s="14">
        <v>0</v>
      </c>
      <c r="J435" s="14">
        <v>0</v>
      </c>
      <c r="K435" s="14">
        <v>0</v>
      </c>
    </row>
    <row r="436" spans="1:11" ht="14.4" thickBot="1" x14ac:dyDescent="0.35">
      <c r="A436" s="14">
        <v>5018</v>
      </c>
      <c r="B436" s="13" t="s">
        <v>227</v>
      </c>
      <c r="C436" s="14">
        <f t="shared" si="6"/>
        <v>1</v>
      </c>
      <c r="D436" s="14">
        <v>14.8</v>
      </c>
      <c r="E436" s="14">
        <v>172.03361369999999</v>
      </c>
      <c r="F436" s="14">
        <v>6.9</v>
      </c>
      <c r="G436" s="14">
        <v>4.5999999999999996</v>
      </c>
      <c r="H436" s="14">
        <v>0</v>
      </c>
      <c r="I436" s="14">
        <v>0</v>
      </c>
      <c r="J436" s="14">
        <v>0</v>
      </c>
      <c r="K436" s="14">
        <v>0</v>
      </c>
    </row>
    <row r="437" spans="1:11" ht="14.4" thickBot="1" x14ac:dyDescent="0.35">
      <c r="A437" s="14">
        <v>5018</v>
      </c>
      <c r="B437" s="13" t="s">
        <v>227</v>
      </c>
      <c r="C437" s="14">
        <f t="shared" si="6"/>
        <v>1</v>
      </c>
      <c r="D437" s="14">
        <v>23.5</v>
      </c>
      <c r="E437" s="14">
        <v>433.73613569999998</v>
      </c>
      <c r="F437" s="14">
        <v>3.2</v>
      </c>
      <c r="G437" s="14">
        <v>14.2</v>
      </c>
      <c r="H437" s="14">
        <v>0</v>
      </c>
      <c r="I437" s="14">
        <v>0</v>
      </c>
      <c r="J437" s="14">
        <v>0</v>
      </c>
      <c r="K437" s="14">
        <v>0</v>
      </c>
    </row>
    <row r="438" spans="1:11" ht="14.4" thickBot="1" x14ac:dyDescent="0.35">
      <c r="A438" s="14">
        <v>5018</v>
      </c>
      <c r="B438" s="13" t="s">
        <v>227</v>
      </c>
      <c r="C438" s="14">
        <f t="shared" si="6"/>
        <v>1</v>
      </c>
      <c r="D438" s="14">
        <v>21.8</v>
      </c>
      <c r="E438" s="14">
        <v>373.25262320000002</v>
      </c>
      <c r="F438" s="14">
        <v>2.2000000000000002</v>
      </c>
      <c r="G438" s="14">
        <v>7.6</v>
      </c>
      <c r="H438" s="14">
        <v>0</v>
      </c>
      <c r="I438" s="14">
        <v>0</v>
      </c>
      <c r="J438" s="14">
        <v>0</v>
      </c>
      <c r="K438" s="14">
        <v>0</v>
      </c>
    </row>
    <row r="439" spans="1:11" ht="14.4" thickBot="1" x14ac:dyDescent="0.35">
      <c r="A439" s="14">
        <v>5018</v>
      </c>
      <c r="B439" s="13" t="s">
        <v>227</v>
      </c>
      <c r="C439" s="14">
        <f t="shared" si="6"/>
        <v>1</v>
      </c>
      <c r="D439" s="14">
        <v>16.3</v>
      </c>
      <c r="E439" s="14">
        <v>208.672438</v>
      </c>
      <c r="F439" s="14">
        <v>1.3</v>
      </c>
      <c r="G439" s="14">
        <v>10.4</v>
      </c>
      <c r="H439" s="14">
        <v>0</v>
      </c>
      <c r="I439" s="14">
        <v>0</v>
      </c>
      <c r="J439" s="14">
        <v>0</v>
      </c>
      <c r="K439" s="14">
        <v>0</v>
      </c>
    </row>
    <row r="440" spans="1:11" ht="14.4" thickBot="1" x14ac:dyDescent="0.35">
      <c r="A440" s="14">
        <v>5018</v>
      </c>
      <c r="B440" s="13" t="s">
        <v>227</v>
      </c>
      <c r="C440" s="14">
        <f t="shared" si="6"/>
        <v>1</v>
      </c>
      <c r="D440" s="14">
        <v>13.4</v>
      </c>
      <c r="E440" s="14">
        <v>141.02609419999999</v>
      </c>
      <c r="F440" s="14">
        <v>1.3</v>
      </c>
      <c r="G440" s="14">
        <v>4.0999999999999996</v>
      </c>
      <c r="H440" s="14">
        <v>0</v>
      </c>
      <c r="I440" s="14">
        <v>0</v>
      </c>
      <c r="J440" s="14">
        <v>0</v>
      </c>
      <c r="K440" s="14">
        <v>0</v>
      </c>
    </row>
    <row r="441" spans="1:11" ht="14.4" thickBot="1" x14ac:dyDescent="0.35">
      <c r="A441" s="14">
        <v>5018</v>
      </c>
      <c r="B441" s="13" t="s">
        <v>227</v>
      </c>
      <c r="C441" s="14">
        <f t="shared" si="6"/>
        <v>1</v>
      </c>
      <c r="D441" s="14">
        <v>14.2</v>
      </c>
      <c r="E441" s="14">
        <v>158.36768570000001</v>
      </c>
      <c r="F441" s="14">
        <v>2.2999999999999998</v>
      </c>
      <c r="G441" s="14">
        <v>6.6</v>
      </c>
      <c r="H441" s="14">
        <v>0</v>
      </c>
      <c r="I441" s="14">
        <v>0</v>
      </c>
      <c r="J441" s="14">
        <v>0</v>
      </c>
      <c r="K441" s="14">
        <v>0</v>
      </c>
    </row>
    <row r="442" spans="1:11" ht="14.4" thickBot="1" x14ac:dyDescent="0.35">
      <c r="A442" s="14">
        <v>5018</v>
      </c>
      <c r="B442" s="13" t="s">
        <v>227</v>
      </c>
      <c r="C442" s="14">
        <f t="shared" si="6"/>
        <v>1</v>
      </c>
      <c r="D442" s="14">
        <v>10.1</v>
      </c>
      <c r="E442" s="14">
        <v>80.118466650000002</v>
      </c>
      <c r="F442" s="14">
        <v>1.2</v>
      </c>
      <c r="G442" s="14">
        <v>6.4</v>
      </c>
      <c r="H442" s="14">
        <v>0</v>
      </c>
      <c r="I442" s="14">
        <v>0</v>
      </c>
      <c r="J442" s="14">
        <v>0</v>
      </c>
      <c r="K442" s="14">
        <v>0</v>
      </c>
    </row>
    <row r="443" spans="1:11" ht="14.4" thickBot="1" x14ac:dyDescent="0.35">
      <c r="A443" s="14">
        <v>5019</v>
      </c>
      <c r="B443" s="13" t="s">
        <v>227</v>
      </c>
      <c r="C443" s="14">
        <f t="shared" si="6"/>
        <v>1</v>
      </c>
      <c r="D443" s="14">
        <v>25.2</v>
      </c>
      <c r="E443" s="14">
        <v>498.7592497</v>
      </c>
      <c r="F443" s="14">
        <v>2.7</v>
      </c>
      <c r="G443" s="14">
        <v>16.7</v>
      </c>
      <c r="H443" s="14">
        <v>0</v>
      </c>
      <c r="I443" s="14">
        <v>0</v>
      </c>
      <c r="J443" s="13">
        <v>0</v>
      </c>
      <c r="K443" s="14">
        <v>0</v>
      </c>
    </row>
    <row r="444" spans="1:11" ht="14.4" thickBot="1" x14ac:dyDescent="0.35">
      <c r="A444" s="14">
        <v>5019</v>
      </c>
      <c r="B444" s="13" t="s">
        <v>227</v>
      </c>
      <c r="C444" s="14">
        <f t="shared" si="6"/>
        <v>1</v>
      </c>
      <c r="D444" s="14">
        <v>10.9</v>
      </c>
      <c r="E444" s="14">
        <v>93.313155789999996</v>
      </c>
      <c r="F444" s="14">
        <v>0.6</v>
      </c>
      <c r="G444" s="14">
        <v>7.6</v>
      </c>
      <c r="H444" s="14">
        <v>0</v>
      </c>
      <c r="I444" s="14">
        <v>0</v>
      </c>
      <c r="J444" s="13">
        <v>0</v>
      </c>
      <c r="K444" s="14">
        <v>0</v>
      </c>
    </row>
    <row r="445" spans="1:11" ht="14.4" thickBot="1" x14ac:dyDescent="0.35">
      <c r="A445" s="14">
        <v>5019</v>
      </c>
      <c r="B445" s="13" t="s">
        <v>227</v>
      </c>
      <c r="C445" s="14">
        <f t="shared" si="6"/>
        <v>1</v>
      </c>
      <c r="D445" s="14">
        <v>15</v>
      </c>
      <c r="E445" s="14">
        <v>176.71458680000001</v>
      </c>
      <c r="F445" s="14">
        <v>0.7</v>
      </c>
      <c r="G445" s="14">
        <v>15.2</v>
      </c>
      <c r="H445" s="14">
        <v>0</v>
      </c>
      <c r="I445" s="14">
        <v>0</v>
      </c>
      <c r="J445" s="13">
        <v>0</v>
      </c>
      <c r="K445" s="14">
        <v>0</v>
      </c>
    </row>
    <row r="446" spans="1:11" ht="14.4" thickBot="1" x14ac:dyDescent="0.35">
      <c r="A446" s="14">
        <v>5019</v>
      </c>
      <c r="B446" s="13" t="s">
        <v>227</v>
      </c>
      <c r="C446" s="14">
        <f t="shared" si="6"/>
        <v>1</v>
      </c>
      <c r="D446" s="14">
        <v>17.3</v>
      </c>
      <c r="E446" s="14">
        <v>235.0618163</v>
      </c>
      <c r="F446" s="14">
        <v>0.8</v>
      </c>
      <c r="G446" s="14">
        <v>16.2</v>
      </c>
      <c r="H446" s="14">
        <v>0</v>
      </c>
      <c r="I446" s="14">
        <v>0</v>
      </c>
      <c r="J446" s="13">
        <v>0</v>
      </c>
      <c r="K446" s="14">
        <v>0</v>
      </c>
    </row>
    <row r="447" spans="1:11" ht="14.4" thickBot="1" x14ac:dyDescent="0.35">
      <c r="A447" s="14">
        <v>5019</v>
      </c>
      <c r="B447" s="13" t="s">
        <v>227</v>
      </c>
      <c r="C447" s="14">
        <f t="shared" si="6"/>
        <v>1</v>
      </c>
      <c r="D447" s="14">
        <v>12</v>
      </c>
      <c r="E447" s="14">
        <v>113.0973355</v>
      </c>
      <c r="F447" s="14">
        <v>0.8</v>
      </c>
      <c r="G447" s="14">
        <v>4.4000000000000004</v>
      </c>
      <c r="H447" s="14">
        <v>0</v>
      </c>
      <c r="I447" s="14">
        <v>0</v>
      </c>
      <c r="J447" s="13">
        <v>0</v>
      </c>
      <c r="K447" s="14">
        <v>0</v>
      </c>
    </row>
    <row r="448" spans="1:11" ht="14.4" thickBot="1" x14ac:dyDescent="0.35">
      <c r="A448" s="14">
        <v>5019</v>
      </c>
      <c r="B448" s="13" t="s">
        <v>227</v>
      </c>
      <c r="C448" s="14">
        <f t="shared" si="6"/>
        <v>1</v>
      </c>
      <c r="D448" s="14">
        <v>14.5</v>
      </c>
      <c r="E448" s="14">
        <v>165.12996390000001</v>
      </c>
      <c r="F448" s="14">
        <v>1.5</v>
      </c>
      <c r="G448" s="14">
        <v>14</v>
      </c>
      <c r="H448" s="14">
        <v>0</v>
      </c>
      <c r="I448" s="14">
        <v>0</v>
      </c>
      <c r="J448" s="13">
        <v>0</v>
      </c>
      <c r="K448" s="14">
        <v>0</v>
      </c>
    </row>
    <row r="449" spans="1:11" ht="14.4" thickBot="1" x14ac:dyDescent="0.35">
      <c r="A449" s="14">
        <v>5019</v>
      </c>
      <c r="B449" s="13" t="s">
        <v>227</v>
      </c>
      <c r="C449" s="14">
        <f t="shared" si="6"/>
        <v>1</v>
      </c>
      <c r="D449" s="14">
        <v>13</v>
      </c>
      <c r="E449" s="14">
        <v>132.7322896</v>
      </c>
      <c r="F449" s="14">
        <v>2.1</v>
      </c>
      <c r="G449" s="14">
        <v>4.7</v>
      </c>
      <c r="H449" s="14">
        <v>0</v>
      </c>
      <c r="I449" s="14">
        <v>0</v>
      </c>
      <c r="J449" s="13">
        <v>0</v>
      </c>
      <c r="K449" s="14">
        <v>0</v>
      </c>
    </row>
    <row r="450" spans="1:11" ht="14.4" thickBot="1" x14ac:dyDescent="0.35">
      <c r="A450" s="14">
        <v>5019</v>
      </c>
      <c r="B450" s="13" t="s">
        <v>227</v>
      </c>
      <c r="C450" s="14">
        <f t="shared" si="6"/>
        <v>1</v>
      </c>
      <c r="D450" s="14">
        <v>2</v>
      </c>
      <c r="E450" s="14">
        <v>3.1415926540000001</v>
      </c>
      <c r="F450" s="14">
        <v>3.8</v>
      </c>
      <c r="G450" s="14">
        <v>17.8</v>
      </c>
      <c r="H450" s="14">
        <v>0</v>
      </c>
      <c r="I450" s="14">
        <v>0</v>
      </c>
      <c r="J450" s="13">
        <v>0</v>
      </c>
      <c r="K450" s="14">
        <v>0</v>
      </c>
    </row>
    <row r="451" spans="1:11" ht="14.4" thickBot="1" x14ac:dyDescent="0.35">
      <c r="A451" s="14">
        <v>5019</v>
      </c>
      <c r="B451" s="13" t="s">
        <v>227</v>
      </c>
      <c r="C451" s="14">
        <f t="shared" ref="C451:C514" si="7" xml:space="preserve"> IF(J451=0, 1,0)</f>
        <v>1</v>
      </c>
      <c r="D451" s="14">
        <v>18.600000000000001</v>
      </c>
      <c r="E451" s="14">
        <v>271.7163486</v>
      </c>
      <c r="F451" s="14">
        <v>2</v>
      </c>
      <c r="G451" s="14">
        <v>14.6</v>
      </c>
      <c r="H451" s="14">
        <v>0</v>
      </c>
      <c r="I451" s="14">
        <v>0</v>
      </c>
      <c r="J451" s="13">
        <v>0</v>
      </c>
      <c r="K451" s="14">
        <v>0</v>
      </c>
    </row>
    <row r="452" spans="1:11" ht="14.4" thickBot="1" x14ac:dyDescent="0.35">
      <c r="A452" s="14">
        <v>5019</v>
      </c>
      <c r="B452" s="13" t="s">
        <v>227</v>
      </c>
      <c r="C452" s="14">
        <f t="shared" si="7"/>
        <v>1</v>
      </c>
      <c r="D452" s="14">
        <v>16.7</v>
      </c>
      <c r="E452" s="14">
        <v>219.03969380000001</v>
      </c>
      <c r="F452" s="14">
        <v>3.5</v>
      </c>
      <c r="G452" s="14">
        <v>14.6</v>
      </c>
      <c r="H452" s="14">
        <v>0</v>
      </c>
      <c r="I452" s="14">
        <v>0</v>
      </c>
      <c r="J452" s="13">
        <v>0</v>
      </c>
      <c r="K452" s="14">
        <v>0</v>
      </c>
    </row>
    <row r="453" spans="1:11" ht="14.4" thickBot="1" x14ac:dyDescent="0.35">
      <c r="A453" s="14">
        <v>5019</v>
      </c>
      <c r="B453" s="13" t="s">
        <v>227</v>
      </c>
      <c r="C453" s="14">
        <f t="shared" si="7"/>
        <v>1</v>
      </c>
      <c r="D453" s="14">
        <v>12.7</v>
      </c>
      <c r="E453" s="14">
        <v>126.67686980000001</v>
      </c>
      <c r="F453" s="14">
        <v>1.5</v>
      </c>
      <c r="G453" s="14">
        <v>15.4</v>
      </c>
      <c r="H453" s="14">
        <v>0</v>
      </c>
      <c r="I453" s="14">
        <v>0</v>
      </c>
      <c r="J453" s="13">
        <v>0</v>
      </c>
      <c r="K453" s="14">
        <v>0</v>
      </c>
    </row>
    <row r="454" spans="1:11" ht="14.4" thickBot="1" x14ac:dyDescent="0.35">
      <c r="A454" s="14">
        <v>5019</v>
      </c>
      <c r="B454" s="13" t="s">
        <v>227</v>
      </c>
      <c r="C454" s="14">
        <f t="shared" si="7"/>
        <v>1</v>
      </c>
      <c r="D454" s="14">
        <v>20.8</v>
      </c>
      <c r="E454" s="14">
        <v>339.7946614</v>
      </c>
      <c r="F454" s="14">
        <v>1.7</v>
      </c>
      <c r="G454" s="14">
        <v>17</v>
      </c>
      <c r="H454" s="14">
        <v>0</v>
      </c>
      <c r="I454" s="14">
        <v>0</v>
      </c>
      <c r="J454" s="13">
        <v>0</v>
      </c>
      <c r="K454" s="14">
        <v>0</v>
      </c>
    </row>
    <row r="455" spans="1:11" ht="14.4" thickBot="1" x14ac:dyDescent="0.35">
      <c r="A455" s="14">
        <v>5019</v>
      </c>
      <c r="B455" s="13" t="s">
        <v>227</v>
      </c>
      <c r="C455" s="14">
        <f t="shared" si="7"/>
        <v>1</v>
      </c>
      <c r="D455" s="14">
        <v>13.8</v>
      </c>
      <c r="E455" s="14">
        <v>149.57122620000001</v>
      </c>
      <c r="F455" s="14">
        <v>1.5</v>
      </c>
      <c r="G455" s="14">
        <v>16</v>
      </c>
      <c r="H455" s="14">
        <v>0</v>
      </c>
      <c r="I455" s="14">
        <v>0</v>
      </c>
      <c r="J455" s="13">
        <v>0</v>
      </c>
      <c r="K455" s="14">
        <v>0</v>
      </c>
    </row>
    <row r="456" spans="1:11" ht="14.4" thickBot="1" x14ac:dyDescent="0.35">
      <c r="A456" s="14">
        <v>5020</v>
      </c>
      <c r="B456" s="13" t="s">
        <v>227</v>
      </c>
      <c r="C456" s="14">
        <f t="shared" si="7"/>
        <v>1</v>
      </c>
      <c r="D456" s="14">
        <v>16.2</v>
      </c>
      <c r="E456" s="14">
        <v>206.11989399999999</v>
      </c>
      <c r="F456" s="14">
        <v>6.8</v>
      </c>
      <c r="G456" s="14">
        <v>6.8</v>
      </c>
      <c r="H456" s="14">
        <v>0</v>
      </c>
      <c r="I456" s="14">
        <v>0</v>
      </c>
      <c r="J456" s="13">
        <v>0</v>
      </c>
      <c r="K456" s="14">
        <v>0</v>
      </c>
    </row>
    <row r="457" spans="1:11" ht="14.4" thickBot="1" x14ac:dyDescent="0.35">
      <c r="A457" s="14">
        <v>5020</v>
      </c>
      <c r="B457" s="13" t="s">
        <v>227</v>
      </c>
      <c r="C457" s="14">
        <f t="shared" si="7"/>
        <v>1</v>
      </c>
      <c r="D457" s="14">
        <v>17</v>
      </c>
      <c r="E457" s="14">
        <v>226.9800692</v>
      </c>
      <c r="F457" s="14">
        <v>7.5</v>
      </c>
      <c r="G457" s="14">
        <v>9.5</v>
      </c>
      <c r="H457" s="14">
        <v>0</v>
      </c>
      <c r="I457" s="14">
        <v>0</v>
      </c>
      <c r="J457" s="13">
        <v>0</v>
      </c>
      <c r="K457" s="14">
        <v>0</v>
      </c>
    </row>
    <row r="458" spans="1:11" ht="14.4" thickBot="1" x14ac:dyDescent="0.35">
      <c r="A458" s="14">
        <v>6</v>
      </c>
      <c r="B458" s="13" t="s">
        <v>230</v>
      </c>
      <c r="C458" s="14">
        <f t="shared" si="7"/>
        <v>1</v>
      </c>
      <c r="D458" s="14">
        <v>21</v>
      </c>
      <c r="E458" s="14">
        <v>346.36059010000002</v>
      </c>
      <c r="F458" s="14">
        <v>20.8</v>
      </c>
      <c r="G458" s="14">
        <v>20.8</v>
      </c>
      <c r="H458" s="14">
        <v>1</v>
      </c>
      <c r="I458" s="14">
        <v>0</v>
      </c>
      <c r="J458" s="14">
        <v>0</v>
      </c>
      <c r="K458" s="14">
        <v>1</v>
      </c>
    </row>
    <row r="459" spans="1:11" ht="14.4" thickBot="1" x14ac:dyDescent="0.35">
      <c r="A459" s="14">
        <v>7</v>
      </c>
      <c r="B459" s="13" t="s">
        <v>230</v>
      </c>
      <c r="C459" s="14">
        <f t="shared" si="7"/>
        <v>0</v>
      </c>
      <c r="D459" s="14">
        <v>94.3</v>
      </c>
      <c r="E459" s="14">
        <v>6984.1453140000003</v>
      </c>
      <c r="F459" s="14">
        <v>12.8</v>
      </c>
      <c r="G459" s="14">
        <v>53.5</v>
      </c>
      <c r="H459" s="14">
        <v>0</v>
      </c>
      <c r="I459" s="14">
        <v>1</v>
      </c>
      <c r="J459" s="13" t="s">
        <v>228</v>
      </c>
      <c r="K459" s="14">
        <v>1</v>
      </c>
    </row>
    <row r="460" spans="1:11" ht="14.4" thickBot="1" x14ac:dyDescent="0.35">
      <c r="A460" s="14">
        <v>9</v>
      </c>
      <c r="B460" s="13" t="s">
        <v>230</v>
      </c>
      <c r="C460" s="14">
        <f t="shared" si="7"/>
        <v>0</v>
      </c>
      <c r="D460" s="14">
        <v>167.2</v>
      </c>
      <c r="E460" s="14">
        <v>21956.465390000001</v>
      </c>
      <c r="F460" s="14">
        <v>49.6</v>
      </c>
      <c r="G460" s="14">
        <v>65.3</v>
      </c>
      <c r="H460" s="14">
        <v>0</v>
      </c>
      <c r="I460" s="14">
        <v>1</v>
      </c>
      <c r="J460" s="13" t="s">
        <v>228</v>
      </c>
      <c r="K460" s="14">
        <v>1</v>
      </c>
    </row>
    <row r="461" spans="1:11" ht="14.4" thickBot="1" x14ac:dyDescent="0.35">
      <c r="A461" s="14">
        <v>15</v>
      </c>
      <c r="B461" s="13" t="s">
        <v>230</v>
      </c>
      <c r="C461" s="14">
        <f t="shared" si="7"/>
        <v>1</v>
      </c>
      <c r="D461" s="14">
        <v>93.2</v>
      </c>
      <c r="E461" s="14">
        <v>6822.156943</v>
      </c>
      <c r="F461" s="14">
        <v>50.3</v>
      </c>
      <c r="G461" s="14">
        <v>50.3</v>
      </c>
      <c r="H461" s="14">
        <v>1</v>
      </c>
      <c r="I461" s="13" t="s">
        <v>229</v>
      </c>
      <c r="J461" s="14">
        <v>0</v>
      </c>
      <c r="K461" s="14">
        <v>1</v>
      </c>
    </row>
    <row r="462" spans="1:11" ht="14.4" thickBot="1" x14ac:dyDescent="0.35">
      <c r="A462" s="14">
        <v>15</v>
      </c>
      <c r="B462" s="13" t="s">
        <v>230</v>
      </c>
      <c r="C462" s="14">
        <f t="shared" si="7"/>
        <v>1</v>
      </c>
      <c r="D462" s="14">
        <v>24.6</v>
      </c>
      <c r="E462" s="14">
        <v>475.29155259999999</v>
      </c>
      <c r="F462" s="14">
        <v>19.7</v>
      </c>
      <c r="G462" s="14">
        <v>19.7</v>
      </c>
      <c r="H462" s="14">
        <v>1</v>
      </c>
      <c r="I462" s="13" t="s">
        <v>229</v>
      </c>
      <c r="J462" s="14">
        <v>0</v>
      </c>
      <c r="K462" s="14">
        <v>1</v>
      </c>
    </row>
    <row r="463" spans="1:11" ht="14.4" thickBot="1" x14ac:dyDescent="0.35">
      <c r="A463" s="14">
        <v>15</v>
      </c>
      <c r="B463" s="13" t="s">
        <v>230</v>
      </c>
      <c r="C463" s="14">
        <f t="shared" si="7"/>
        <v>1</v>
      </c>
      <c r="D463" s="14">
        <v>81.2</v>
      </c>
      <c r="E463" s="14">
        <v>5178.4756660000003</v>
      </c>
      <c r="F463" s="14">
        <v>47.7</v>
      </c>
      <c r="G463" s="14">
        <v>47.7</v>
      </c>
      <c r="H463" s="14">
        <v>1</v>
      </c>
      <c r="I463" s="13" t="s">
        <v>229</v>
      </c>
      <c r="J463" s="14">
        <v>0</v>
      </c>
      <c r="K463" s="14">
        <v>1</v>
      </c>
    </row>
    <row r="464" spans="1:11" ht="14.4" thickBot="1" x14ac:dyDescent="0.35">
      <c r="A464" s="14">
        <v>15</v>
      </c>
      <c r="B464" s="13" t="s">
        <v>230</v>
      </c>
      <c r="C464" s="14">
        <f t="shared" si="7"/>
        <v>1</v>
      </c>
      <c r="D464" s="14">
        <v>42.2</v>
      </c>
      <c r="E464" s="14">
        <v>1398.668465</v>
      </c>
      <c r="F464" s="14">
        <v>30.3</v>
      </c>
      <c r="G464" s="14">
        <v>30.3</v>
      </c>
      <c r="H464" s="14">
        <v>1</v>
      </c>
      <c r="I464" s="13" t="s">
        <v>229</v>
      </c>
      <c r="J464" s="14">
        <v>0</v>
      </c>
      <c r="K464" s="14">
        <v>1</v>
      </c>
    </row>
    <row r="465" spans="1:11" ht="14.4" thickBot="1" x14ac:dyDescent="0.35">
      <c r="A465" s="14">
        <v>15</v>
      </c>
      <c r="B465" s="13" t="s">
        <v>230</v>
      </c>
      <c r="C465" s="14">
        <f t="shared" si="7"/>
        <v>1</v>
      </c>
      <c r="D465" s="14">
        <v>47</v>
      </c>
      <c r="E465" s="14">
        <v>1734.9445430000001</v>
      </c>
      <c r="F465" s="14">
        <v>31.6</v>
      </c>
      <c r="G465" s="14">
        <v>31.6</v>
      </c>
      <c r="H465" s="14">
        <v>1</v>
      </c>
      <c r="I465" s="13" t="s">
        <v>229</v>
      </c>
      <c r="J465" s="14">
        <v>0</v>
      </c>
      <c r="K465" s="14">
        <v>1</v>
      </c>
    </row>
    <row r="466" spans="1:11" ht="14.4" thickBot="1" x14ac:dyDescent="0.35">
      <c r="A466" s="14">
        <v>18</v>
      </c>
      <c r="B466" s="13" t="s">
        <v>230</v>
      </c>
      <c r="C466" s="14">
        <f t="shared" si="7"/>
        <v>1</v>
      </c>
      <c r="D466" s="14">
        <v>17.2</v>
      </c>
      <c r="E466" s="14">
        <v>232.35219269999999</v>
      </c>
      <c r="F466" s="14">
        <v>2.2000000000000002</v>
      </c>
      <c r="G466" s="14">
        <v>2.2000000000000002</v>
      </c>
      <c r="H466" s="14">
        <v>0</v>
      </c>
      <c r="I466" s="14">
        <v>1</v>
      </c>
      <c r="J466" s="14">
        <v>0</v>
      </c>
      <c r="K466" s="14">
        <v>1</v>
      </c>
    </row>
    <row r="467" spans="1:11" ht="14.4" thickBot="1" x14ac:dyDescent="0.35">
      <c r="A467" s="14">
        <v>18</v>
      </c>
      <c r="B467" s="13" t="s">
        <v>230</v>
      </c>
      <c r="C467" s="14">
        <f t="shared" si="7"/>
        <v>1</v>
      </c>
      <c r="D467" s="14">
        <v>84.2</v>
      </c>
      <c r="E467" s="14">
        <v>5568.190235</v>
      </c>
      <c r="F467" s="14">
        <v>19.7</v>
      </c>
      <c r="G467" s="14">
        <v>46.8</v>
      </c>
      <c r="H467" s="14">
        <v>0</v>
      </c>
      <c r="I467" s="14">
        <v>1</v>
      </c>
      <c r="J467" s="14">
        <v>0</v>
      </c>
      <c r="K467" s="14">
        <v>1</v>
      </c>
    </row>
    <row r="468" spans="1:11" ht="14.4" thickBot="1" x14ac:dyDescent="0.35">
      <c r="A468" s="14">
        <v>18</v>
      </c>
      <c r="B468" s="13" t="s">
        <v>230</v>
      </c>
      <c r="C468" s="14">
        <f t="shared" si="7"/>
        <v>1</v>
      </c>
      <c r="D468" s="14">
        <v>43.3</v>
      </c>
      <c r="E468" s="14">
        <v>1472.535163</v>
      </c>
      <c r="F468" s="14">
        <v>43.3</v>
      </c>
      <c r="G468" s="14">
        <v>34.5</v>
      </c>
      <c r="H468" s="14">
        <v>1</v>
      </c>
      <c r="I468" s="13" t="s">
        <v>229</v>
      </c>
      <c r="J468" s="14">
        <v>0</v>
      </c>
      <c r="K468" s="14">
        <v>1</v>
      </c>
    </row>
    <row r="469" spans="1:11" ht="14.4" thickBot="1" x14ac:dyDescent="0.35">
      <c r="A469" s="14">
        <v>1001</v>
      </c>
      <c r="B469" s="13" t="s">
        <v>230</v>
      </c>
      <c r="C469" s="14">
        <f t="shared" si="7"/>
        <v>1</v>
      </c>
      <c r="D469" s="14">
        <v>59.4</v>
      </c>
      <c r="E469" s="14">
        <v>2771.1674640000001</v>
      </c>
      <c r="F469" s="14">
        <v>22.9</v>
      </c>
      <c r="G469" s="14">
        <v>38.1</v>
      </c>
      <c r="H469" s="14">
        <v>1</v>
      </c>
      <c r="I469" s="14">
        <v>0</v>
      </c>
      <c r="J469" s="14">
        <v>0</v>
      </c>
      <c r="K469" s="14">
        <v>0</v>
      </c>
    </row>
    <row r="470" spans="1:11" ht="14.4" thickBot="1" x14ac:dyDescent="0.35">
      <c r="A470" s="14">
        <v>1001</v>
      </c>
      <c r="B470" s="13" t="s">
        <v>230</v>
      </c>
      <c r="C470" s="14">
        <f t="shared" si="7"/>
        <v>1</v>
      </c>
      <c r="D470" s="14">
        <v>59</v>
      </c>
      <c r="E470" s="14">
        <v>2733.9710070000001</v>
      </c>
      <c r="F470" s="14">
        <v>28.4</v>
      </c>
      <c r="G470" s="14">
        <v>44.2</v>
      </c>
      <c r="H470" s="14">
        <v>1</v>
      </c>
      <c r="I470" s="14">
        <v>0</v>
      </c>
      <c r="J470" s="14">
        <v>0</v>
      </c>
      <c r="K470" s="14">
        <v>0</v>
      </c>
    </row>
    <row r="471" spans="1:11" ht="14.4" thickBot="1" x14ac:dyDescent="0.35">
      <c r="A471" s="14">
        <v>1003</v>
      </c>
      <c r="B471" s="13" t="s">
        <v>230</v>
      </c>
      <c r="C471" s="14">
        <f t="shared" si="7"/>
        <v>1</v>
      </c>
      <c r="D471" s="14">
        <v>18</v>
      </c>
      <c r="E471" s="14">
        <v>254.46900489999999</v>
      </c>
      <c r="F471" s="14">
        <v>2.1</v>
      </c>
      <c r="G471" s="14">
        <v>2.1</v>
      </c>
      <c r="H471" s="14">
        <v>1</v>
      </c>
      <c r="I471" s="14">
        <v>0</v>
      </c>
      <c r="J471" s="14">
        <v>0</v>
      </c>
      <c r="K471" s="14">
        <v>0</v>
      </c>
    </row>
    <row r="472" spans="1:11" ht="14.4" thickBot="1" x14ac:dyDescent="0.35">
      <c r="A472" s="14">
        <v>1003</v>
      </c>
      <c r="B472" s="13" t="s">
        <v>230</v>
      </c>
      <c r="C472" s="14">
        <f t="shared" si="7"/>
        <v>1</v>
      </c>
      <c r="D472" s="14">
        <v>52.8</v>
      </c>
      <c r="E472" s="14">
        <v>2189.5644160000002</v>
      </c>
      <c r="F472" s="14">
        <v>25.4</v>
      </c>
      <c r="G472" s="14">
        <v>38</v>
      </c>
      <c r="H472" s="14">
        <v>1</v>
      </c>
      <c r="I472" s="14">
        <v>0</v>
      </c>
      <c r="J472" s="14">
        <v>0</v>
      </c>
      <c r="K472" s="14">
        <v>0</v>
      </c>
    </row>
    <row r="473" spans="1:11" ht="14.4" thickBot="1" x14ac:dyDescent="0.35">
      <c r="A473" s="14">
        <v>1003</v>
      </c>
      <c r="B473" s="13" t="s">
        <v>230</v>
      </c>
      <c r="C473" s="14">
        <f t="shared" si="7"/>
        <v>1</v>
      </c>
      <c r="D473" s="14">
        <v>66.099999999999994</v>
      </c>
      <c r="E473" s="14">
        <v>3431.5695089999999</v>
      </c>
      <c r="F473" s="14">
        <v>35.9</v>
      </c>
      <c r="G473" s="14">
        <v>39.5</v>
      </c>
      <c r="H473" s="14">
        <v>1</v>
      </c>
      <c r="I473" s="14">
        <v>0</v>
      </c>
      <c r="J473" s="14">
        <v>0</v>
      </c>
      <c r="K473" s="14">
        <v>0</v>
      </c>
    </row>
    <row r="474" spans="1:11" ht="14.4" thickBot="1" x14ac:dyDescent="0.35">
      <c r="A474" s="14">
        <v>1004</v>
      </c>
      <c r="B474" s="13" t="s">
        <v>230</v>
      </c>
      <c r="C474" s="14">
        <f t="shared" si="7"/>
        <v>0</v>
      </c>
      <c r="D474" s="14">
        <v>125.8</v>
      </c>
      <c r="E474" s="14">
        <v>12429.42859</v>
      </c>
      <c r="F474" s="14">
        <v>34.4</v>
      </c>
      <c r="G474" s="14">
        <v>48.7</v>
      </c>
      <c r="H474" s="14">
        <v>0</v>
      </c>
      <c r="I474" s="14">
        <v>1</v>
      </c>
      <c r="J474" s="13" t="s">
        <v>228</v>
      </c>
      <c r="K474" s="14">
        <v>0</v>
      </c>
    </row>
    <row r="475" spans="1:11" ht="14.4" thickBot="1" x14ac:dyDescent="0.35">
      <c r="A475" s="14">
        <v>1008</v>
      </c>
      <c r="B475" s="13" t="s">
        <v>230</v>
      </c>
      <c r="C475" s="14">
        <f t="shared" si="7"/>
        <v>1</v>
      </c>
      <c r="D475" s="14">
        <v>63.4</v>
      </c>
      <c r="E475" s="14">
        <v>3156.955042</v>
      </c>
      <c r="F475" s="14">
        <v>18</v>
      </c>
      <c r="G475" s="14">
        <v>24.5</v>
      </c>
      <c r="H475" s="14">
        <v>1</v>
      </c>
      <c r="I475" s="14">
        <v>0</v>
      </c>
      <c r="J475" s="13">
        <v>0</v>
      </c>
      <c r="K475" s="14">
        <v>0</v>
      </c>
    </row>
    <row r="476" spans="1:11" ht="14.4" thickBot="1" x14ac:dyDescent="0.35">
      <c r="A476" s="14">
        <v>1008</v>
      </c>
      <c r="B476" s="13" t="s">
        <v>230</v>
      </c>
      <c r="C476" s="14">
        <f t="shared" si="7"/>
        <v>1</v>
      </c>
      <c r="D476" s="14">
        <v>21</v>
      </c>
      <c r="E476" s="14">
        <v>346.36059010000002</v>
      </c>
      <c r="F476" s="14">
        <v>11</v>
      </c>
      <c r="G476" s="14">
        <v>14.2</v>
      </c>
      <c r="H476" s="14">
        <v>1</v>
      </c>
      <c r="I476" s="14">
        <v>0</v>
      </c>
      <c r="J476" s="13">
        <v>0</v>
      </c>
      <c r="K476" s="14">
        <v>0</v>
      </c>
    </row>
    <row r="477" spans="1:11" ht="14.4" thickBot="1" x14ac:dyDescent="0.35">
      <c r="A477" s="14">
        <v>1009</v>
      </c>
      <c r="B477" s="13" t="s">
        <v>230</v>
      </c>
      <c r="C477" s="14">
        <f t="shared" si="7"/>
        <v>0</v>
      </c>
      <c r="D477" s="14">
        <v>111</v>
      </c>
      <c r="E477" s="14">
        <v>9676.8907710000003</v>
      </c>
      <c r="F477" s="14">
        <v>41</v>
      </c>
      <c r="G477" s="14">
        <v>48.4</v>
      </c>
      <c r="H477" s="14">
        <v>0</v>
      </c>
      <c r="I477" s="14">
        <v>1</v>
      </c>
      <c r="J477" s="13" t="s">
        <v>228</v>
      </c>
      <c r="K477" s="14">
        <v>0</v>
      </c>
    </row>
    <row r="478" spans="1:11" ht="14.4" thickBot="1" x14ac:dyDescent="0.35">
      <c r="A478" s="14">
        <v>1009</v>
      </c>
      <c r="B478" s="13" t="s">
        <v>230</v>
      </c>
      <c r="C478" s="14">
        <f t="shared" si="7"/>
        <v>1</v>
      </c>
      <c r="D478" s="14">
        <v>91.5</v>
      </c>
      <c r="E478" s="14">
        <v>6575.5497740000001</v>
      </c>
      <c r="F478" s="14">
        <v>24.7</v>
      </c>
      <c r="G478" s="14">
        <v>37.200000000000003</v>
      </c>
      <c r="H478" s="14">
        <v>1</v>
      </c>
      <c r="I478" s="14">
        <v>0</v>
      </c>
      <c r="J478" s="14">
        <v>0</v>
      </c>
      <c r="K478" s="14">
        <v>0</v>
      </c>
    </row>
    <row r="479" spans="1:11" ht="14.4" thickBot="1" x14ac:dyDescent="0.35">
      <c r="A479" s="14">
        <v>1009</v>
      </c>
      <c r="B479" s="13" t="s">
        <v>230</v>
      </c>
      <c r="C479" s="14">
        <f t="shared" si="7"/>
        <v>1</v>
      </c>
      <c r="D479" s="14">
        <v>165</v>
      </c>
      <c r="E479" s="14">
        <v>21382.465</v>
      </c>
      <c r="F479" s="14">
        <v>29</v>
      </c>
      <c r="G479" s="14">
        <v>55.3</v>
      </c>
      <c r="H479" s="14">
        <v>1</v>
      </c>
      <c r="I479" s="14">
        <v>0</v>
      </c>
      <c r="J479" s="14">
        <v>0</v>
      </c>
      <c r="K479" s="14">
        <v>0</v>
      </c>
    </row>
    <row r="480" spans="1:11" ht="14.4" thickBot="1" x14ac:dyDescent="0.35">
      <c r="A480" s="14">
        <v>1011</v>
      </c>
      <c r="B480" s="13" t="s">
        <v>230</v>
      </c>
      <c r="C480" s="14">
        <f t="shared" si="7"/>
        <v>1</v>
      </c>
      <c r="D480" s="14">
        <v>96.4</v>
      </c>
      <c r="E480" s="14">
        <v>7298.6737169999997</v>
      </c>
      <c r="F480" s="14">
        <v>21.5</v>
      </c>
      <c r="G480" s="14">
        <v>42.3</v>
      </c>
      <c r="H480" s="14">
        <v>1</v>
      </c>
      <c r="I480" s="13" t="s">
        <v>229</v>
      </c>
      <c r="J480" s="14">
        <v>0</v>
      </c>
      <c r="K480" s="14">
        <v>0</v>
      </c>
    </row>
    <row r="481" spans="1:11" ht="14.4" thickBot="1" x14ac:dyDescent="0.35">
      <c r="A481" s="14">
        <v>1014</v>
      </c>
      <c r="B481" s="13" t="s">
        <v>230</v>
      </c>
      <c r="C481" s="14">
        <f t="shared" si="7"/>
        <v>1</v>
      </c>
      <c r="D481" s="14">
        <v>159.6</v>
      </c>
      <c r="E481" s="14">
        <v>20005.787680000001</v>
      </c>
      <c r="F481" s="14">
        <v>34.799999999999997</v>
      </c>
      <c r="G481" s="14">
        <v>54.8</v>
      </c>
      <c r="H481" s="14">
        <v>1</v>
      </c>
      <c r="I481" s="14">
        <v>0</v>
      </c>
      <c r="J481" s="13">
        <v>0</v>
      </c>
      <c r="K481" s="14">
        <v>0</v>
      </c>
    </row>
    <row r="482" spans="1:11" ht="14.4" thickBot="1" x14ac:dyDescent="0.35">
      <c r="A482" s="14">
        <v>1014</v>
      </c>
      <c r="B482" s="13" t="s">
        <v>230</v>
      </c>
      <c r="C482" s="14">
        <f t="shared" si="7"/>
        <v>1</v>
      </c>
      <c r="D482" s="14">
        <v>31.5</v>
      </c>
      <c r="E482" s="14">
        <v>779.31132760000003</v>
      </c>
      <c r="F482" s="14">
        <v>22.1</v>
      </c>
      <c r="G482" s="14">
        <v>22.1</v>
      </c>
      <c r="H482" s="14">
        <v>1</v>
      </c>
      <c r="I482" s="13" t="s">
        <v>229</v>
      </c>
      <c r="J482" s="14">
        <v>0</v>
      </c>
      <c r="K482" s="14">
        <v>0</v>
      </c>
    </row>
    <row r="483" spans="1:11" ht="14.4" thickBot="1" x14ac:dyDescent="0.35">
      <c r="A483" s="14">
        <v>1014</v>
      </c>
      <c r="B483" s="13" t="s">
        <v>230</v>
      </c>
      <c r="C483" s="14">
        <f t="shared" si="7"/>
        <v>1</v>
      </c>
      <c r="D483" s="14">
        <v>100.5</v>
      </c>
      <c r="E483" s="14">
        <v>7932.7178000000004</v>
      </c>
      <c r="F483" s="14">
        <v>21.4</v>
      </c>
      <c r="G483" s="14">
        <v>35.6</v>
      </c>
      <c r="H483" s="14">
        <v>1</v>
      </c>
      <c r="I483" s="13" t="s">
        <v>229</v>
      </c>
      <c r="J483" s="14">
        <v>0</v>
      </c>
      <c r="K483" s="14">
        <v>0</v>
      </c>
    </row>
    <row r="484" spans="1:11" ht="14.4" thickBot="1" x14ac:dyDescent="0.35">
      <c r="A484" s="14">
        <v>1014</v>
      </c>
      <c r="B484" s="13" t="s">
        <v>230</v>
      </c>
      <c r="C484" s="14">
        <f t="shared" si="7"/>
        <v>1</v>
      </c>
      <c r="D484" s="14">
        <v>18.7</v>
      </c>
      <c r="E484" s="14">
        <v>274.64588379999998</v>
      </c>
      <c r="F484" s="14">
        <v>11.9</v>
      </c>
      <c r="G484" s="14">
        <v>11.9</v>
      </c>
      <c r="H484" s="14">
        <v>1</v>
      </c>
      <c r="I484" s="13" t="s">
        <v>229</v>
      </c>
      <c r="J484" s="14">
        <v>0</v>
      </c>
      <c r="K484" s="14">
        <v>0</v>
      </c>
    </row>
    <row r="485" spans="1:11" ht="14.4" thickBot="1" x14ac:dyDescent="0.35">
      <c r="A485" s="14">
        <v>1015</v>
      </c>
      <c r="B485" s="13" t="s">
        <v>230</v>
      </c>
      <c r="C485" s="14">
        <f t="shared" si="7"/>
        <v>1</v>
      </c>
      <c r="D485" s="14">
        <v>110.4</v>
      </c>
      <c r="E485" s="14">
        <v>9572.5584789999994</v>
      </c>
      <c r="F485" s="14">
        <v>37.4</v>
      </c>
      <c r="G485" s="14">
        <v>41.4</v>
      </c>
      <c r="H485" s="14">
        <v>1</v>
      </c>
      <c r="I485" s="13" t="s">
        <v>229</v>
      </c>
      <c r="J485" s="14">
        <v>0</v>
      </c>
      <c r="K485" s="14">
        <v>0</v>
      </c>
    </row>
    <row r="486" spans="1:11" ht="14.4" thickBot="1" x14ac:dyDescent="0.35">
      <c r="A486" s="14">
        <v>1016</v>
      </c>
      <c r="B486" s="13" t="s">
        <v>230</v>
      </c>
      <c r="C486" s="14">
        <f t="shared" si="7"/>
        <v>1</v>
      </c>
      <c r="D486" s="14">
        <v>40.700000000000003</v>
      </c>
      <c r="E486" s="14">
        <v>1301.0042040000001</v>
      </c>
      <c r="F486" s="14">
        <v>27.2</v>
      </c>
      <c r="G486" s="14">
        <v>29.2</v>
      </c>
      <c r="H486" s="14">
        <v>1</v>
      </c>
      <c r="I486" s="14">
        <v>0</v>
      </c>
      <c r="J486" s="13">
        <v>0</v>
      </c>
      <c r="K486" s="14">
        <v>0</v>
      </c>
    </row>
    <row r="487" spans="1:11" ht="14.4" thickBot="1" x14ac:dyDescent="0.35">
      <c r="A487" s="14">
        <v>1016</v>
      </c>
      <c r="B487" s="13" t="s">
        <v>230</v>
      </c>
      <c r="C487" s="14">
        <f t="shared" si="7"/>
        <v>1</v>
      </c>
      <c r="D487" s="14">
        <v>16.399999999999999</v>
      </c>
      <c r="E487" s="14">
        <v>211.24069</v>
      </c>
      <c r="F487" s="14">
        <v>11.3</v>
      </c>
      <c r="G487" s="14">
        <v>11.3</v>
      </c>
      <c r="H487" s="14">
        <v>1</v>
      </c>
      <c r="I487" s="14">
        <v>0</v>
      </c>
      <c r="J487" s="13">
        <v>0</v>
      </c>
      <c r="K487" s="14">
        <v>0</v>
      </c>
    </row>
    <row r="488" spans="1:11" ht="14.4" thickBot="1" x14ac:dyDescent="0.35">
      <c r="A488" s="14">
        <v>1016</v>
      </c>
      <c r="B488" s="13" t="s">
        <v>230</v>
      </c>
      <c r="C488" s="14">
        <f t="shared" si="7"/>
        <v>1</v>
      </c>
      <c r="D488" s="14">
        <v>36</v>
      </c>
      <c r="E488" s="14">
        <v>1017.87602</v>
      </c>
      <c r="F488" s="14">
        <v>29.3</v>
      </c>
      <c r="G488" s="14">
        <v>29.3</v>
      </c>
      <c r="H488" s="14">
        <v>1</v>
      </c>
      <c r="I488" s="14">
        <v>0</v>
      </c>
      <c r="J488" s="13">
        <v>0</v>
      </c>
      <c r="K488" s="14">
        <v>0</v>
      </c>
    </row>
    <row r="489" spans="1:11" ht="14.4" thickBot="1" x14ac:dyDescent="0.35">
      <c r="A489" s="14">
        <v>1017</v>
      </c>
      <c r="B489" s="13" t="s">
        <v>230</v>
      </c>
      <c r="C489" s="14">
        <f t="shared" si="7"/>
        <v>1</v>
      </c>
      <c r="D489" s="14">
        <v>118.5</v>
      </c>
      <c r="E489" s="14">
        <v>11028.75736</v>
      </c>
      <c r="F489" s="14">
        <v>34.299999999999997</v>
      </c>
      <c r="G489" s="14">
        <v>34.299999999999997</v>
      </c>
      <c r="H489" s="14">
        <v>1</v>
      </c>
      <c r="I489" s="13" t="s">
        <v>229</v>
      </c>
      <c r="J489" s="14">
        <v>0</v>
      </c>
      <c r="K489" s="14">
        <v>0</v>
      </c>
    </row>
    <row r="490" spans="1:11" ht="14.4" thickBot="1" x14ac:dyDescent="0.35">
      <c r="A490" s="14">
        <v>1017</v>
      </c>
      <c r="B490" s="13" t="s">
        <v>230</v>
      </c>
      <c r="C490" s="14">
        <f t="shared" si="7"/>
        <v>1</v>
      </c>
      <c r="D490" s="14">
        <v>171.8</v>
      </c>
      <c r="E490" s="14">
        <v>23181.21529</v>
      </c>
      <c r="F490" s="14">
        <v>16.2</v>
      </c>
      <c r="G490" s="14">
        <v>16.2</v>
      </c>
      <c r="H490" s="14">
        <v>1</v>
      </c>
      <c r="I490" s="13" t="s">
        <v>229</v>
      </c>
      <c r="J490" s="14">
        <v>0</v>
      </c>
      <c r="K490" s="14">
        <v>0</v>
      </c>
    </row>
    <row r="491" spans="1:11" ht="14.4" thickBot="1" x14ac:dyDescent="0.35">
      <c r="A491" s="14">
        <v>1018</v>
      </c>
      <c r="B491" s="13" t="s">
        <v>230</v>
      </c>
      <c r="C491" s="14">
        <f t="shared" si="7"/>
        <v>1</v>
      </c>
      <c r="D491" s="14">
        <v>41.5</v>
      </c>
      <c r="E491" s="14">
        <v>1352.651987</v>
      </c>
      <c r="F491" s="14">
        <v>27.8</v>
      </c>
      <c r="G491" s="14">
        <v>27.8</v>
      </c>
      <c r="H491" s="14">
        <v>1</v>
      </c>
      <c r="I491" s="13" t="s">
        <v>229</v>
      </c>
      <c r="J491" s="14">
        <v>0</v>
      </c>
      <c r="K491" s="14">
        <v>0</v>
      </c>
    </row>
    <row r="492" spans="1:11" ht="14.4" thickBot="1" x14ac:dyDescent="0.35">
      <c r="A492" s="14">
        <v>1018</v>
      </c>
      <c r="B492" s="13" t="s">
        <v>230</v>
      </c>
      <c r="C492" s="14">
        <f t="shared" si="7"/>
        <v>1</v>
      </c>
      <c r="D492" s="14">
        <v>19</v>
      </c>
      <c r="E492" s="14">
        <v>283.52873699999998</v>
      </c>
      <c r="F492" s="14">
        <v>19.399999999999999</v>
      </c>
      <c r="G492" s="14">
        <v>19.399999999999999</v>
      </c>
      <c r="H492" s="14">
        <v>1</v>
      </c>
      <c r="I492" s="13" t="s">
        <v>229</v>
      </c>
      <c r="J492" s="14">
        <v>0</v>
      </c>
      <c r="K492" s="14">
        <v>0</v>
      </c>
    </row>
    <row r="493" spans="1:11" ht="14.4" thickBot="1" x14ac:dyDescent="0.35">
      <c r="A493" s="14">
        <v>1019</v>
      </c>
      <c r="B493" s="13" t="s">
        <v>230</v>
      </c>
      <c r="C493" s="14">
        <f t="shared" si="7"/>
        <v>1</v>
      </c>
      <c r="D493" s="14">
        <v>12.2</v>
      </c>
      <c r="E493" s="14">
        <v>116.89866259999999</v>
      </c>
      <c r="F493" s="14">
        <v>5.6</v>
      </c>
      <c r="G493" s="14">
        <v>5.6</v>
      </c>
      <c r="H493" s="14">
        <v>1</v>
      </c>
      <c r="I493" s="14">
        <v>0</v>
      </c>
      <c r="J493" s="13">
        <v>0</v>
      </c>
      <c r="K493" s="14">
        <v>0</v>
      </c>
    </row>
    <row r="494" spans="1:11" ht="14.4" thickBot="1" x14ac:dyDescent="0.35">
      <c r="A494" s="14">
        <v>1019</v>
      </c>
      <c r="B494" s="13" t="s">
        <v>230</v>
      </c>
      <c r="C494" s="14">
        <f t="shared" si="7"/>
        <v>1</v>
      </c>
      <c r="D494" s="14">
        <v>10.5</v>
      </c>
      <c r="E494" s="14">
        <v>86.590147509999994</v>
      </c>
      <c r="F494" s="14">
        <v>1.4</v>
      </c>
      <c r="G494" s="14">
        <v>1.4</v>
      </c>
      <c r="H494" s="14">
        <v>1</v>
      </c>
      <c r="I494" s="14">
        <v>0</v>
      </c>
      <c r="J494" s="13">
        <v>0</v>
      </c>
      <c r="K494" s="14">
        <v>0</v>
      </c>
    </row>
    <row r="495" spans="1:11" ht="14.4" thickBot="1" x14ac:dyDescent="0.35">
      <c r="A495" s="14">
        <v>1020</v>
      </c>
      <c r="B495" s="13" t="s">
        <v>230</v>
      </c>
      <c r="C495" s="14">
        <f t="shared" si="7"/>
        <v>1</v>
      </c>
      <c r="D495" s="14">
        <v>69.099999999999994</v>
      </c>
      <c r="E495" s="14">
        <v>3750.1270049999998</v>
      </c>
      <c r="F495" s="14">
        <v>33.6</v>
      </c>
      <c r="G495" s="14">
        <v>33.6</v>
      </c>
      <c r="H495" s="14">
        <v>1</v>
      </c>
      <c r="I495" s="14">
        <v>0</v>
      </c>
      <c r="J495" s="13">
        <v>0</v>
      </c>
      <c r="K495" s="14">
        <v>0</v>
      </c>
    </row>
    <row r="496" spans="1:11" ht="14.4" thickBot="1" x14ac:dyDescent="0.35">
      <c r="A496" s="14">
        <v>1020</v>
      </c>
      <c r="B496" s="13" t="s">
        <v>230</v>
      </c>
      <c r="C496" s="14">
        <f t="shared" si="7"/>
        <v>1</v>
      </c>
      <c r="D496" s="14">
        <v>30.6</v>
      </c>
      <c r="E496" s="14">
        <v>735.41542430000004</v>
      </c>
      <c r="F496" s="14">
        <v>25.9</v>
      </c>
      <c r="G496" s="14">
        <v>25.9</v>
      </c>
      <c r="H496" s="14">
        <v>1</v>
      </c>
      <c r="I496" s="14">
        <v>0</v>
      </c>
      <c r="J496" s="13">
        <v>0</v>
      </c>
      <c r="K496" s="14">
        <v>0</v>
      </c>
    </row>
    <row r="497" spans="1:11" ht="14.4" thickBot="1" x14ac:dyDescent="0.35">
      <c r="A497" s="14">
        <v>2005</v>
      </c>
      <c r="B497" s="13" t="s">
        <v>230</v>
      </c>
      <c r="C497" s="14">
        <f t="shared" si="7"/>
        <v>1</v>
      </c>
      <c r="D497" s="14">
        <v>12</v>
      </c>
      <c r="E497" s="14">
        <v>113.0973355</v>
      </c>
      <c r="F497" s="14">
        <v>5.8</v>
      </c>
      <c r="G497" s="14">
        <v>11.8</v>
      </c>
      <c r="H497" s="14">
        <v>1</v>
      </c>
      <c r="I497" s="14">
        <v>0</v>
      </c>
      <c r="J497" s="13">
        <v>0</v>
      </c>
      <c r="K497" s="14">
        <v>1</v>
      </c>
    </row>
    <row r="498" spans="1:11" ht="14.4" thickBot="1" x14ac:dyDescent="0.35">
      <c r="A498" s="14">
        <v>2005</v>
      </c>
      <c r="B498" s="13" t="s">
        <v>230</v>
      </c>
      <c r="C498" s="14">
        <f t="shared" si="7"/>
        <v>1</v>
      </c>
      <c r="D498" s="14">
        <v>14.2</v>
      </c>
      <c r="E498" s="14">
        <v>158.36768570000001</v>
      </c>
      <c r="F498" s="14">
        <v>3.5</v>
      </c>
      <c r="G498" s="14">
        <v>9.5</v>
      </c>
      <c r="H498" s="14">
        <v>1</v>
      </c>
      <c r="I498" s="14">
        <v>0</v>
      </c>
      <c r="J498" s="13">
        <v>0</v>
      </c>
      <c r="K498" s="14">
        <v>1</v>
      </c>
    </row>
    <row r="499" spans="1:11" ht="14.4" thickBot="1" x14ac:dyDescent="0.35">
      <c r="A499" s="14">
        <v>2006</v>
      </c>
      <c r="B499" s="13" t="s">
        <v>230</v>
      </c>
      <c r="C499" s="14">
        <f t="shared" si="7"/>
        <v>1</v>
      </c>
      <c r="D499" s="14">
        <v>79</v>
      </c>
      <c r="E499" s="14">
        <v>4901.669938</v>
      </c>
      <c r="F499" s="14">
        <v>41.5</v>
      </c>
      <c r="G499" s="14">
        <v>41.5</v>
      </c>
      <c r="H499" s="14">
        <v>1</v>
      </c>
      <c r="I499" s="14">
        <v>0</v>
      </c>
      <c r="J499" s="14">
        <v>0</v>
      </c>
      <c r="K499" s="14">
        <v>1</v>
      </c>
    </row>
    <row r="500" spans="1:11" ht="14.4" thickBot="1" x14ac:dyDescent="0.35">
      <c r="A500" s="14">
        <v>2006</v>
      </c>
      <c r="B500" s="13" t="s">
        <v>230</v>
      </c>
      <c r="C500" s="14">
        <f t="shared" si="7"/>
        <v>1</v>
      </c>
      <c r="D500" s="14">
        <v>97.3</v>
      </c>
      <c r="E500" s="14">
        <v>7435.5921779999999</v>
      </c>
      <c r="F500" s="14">
        <v>6.4</v>
      </c>
      <c r="G500" s="14">
        <v>6.4</v>
      </c>
      <c r="H500" s="14">
        <v>1</v>
      </c>
      <c r="I500" s="13" t="s">
        <v>229</v>
      </c>
      <c r="J500" s="14">
        <v>0</v>
      </c>
      <c r="K500" s="14">
        <v>1</v>
      </c>
    </row>
    <row r="501" spans="1:11" ht="14.4" thickBot="1" x14ac:dyDescent="0.35">
      <c r="A501" s="14">
        <v>2007</v>
      </c>
      <c r="B501" s="13" t="s">
        <v>230</v>
      </c>
      <c r="C501" s="14">
        <f t="shared" si="7"/>
        <v>1</v>
      </c>
      <c r="D501" s="14">
        <v>147.4</v>
      </c>
      <c r="E501" s="14">
        <v>17064.1574</v>
      </c>
      <c r="F501" s="14">
        <v>48.8</v>
      </c>
      <c r="G501" s="14">
        <v>48.8</v>
      </c>
      <c r="H501" s="14">
        <v>1</v>
      </c>
      <c r="I501" s="13" t="s">
        <v>229</v>
      </c>
      <c r="J501" s="14">
        <v>0</v>
      </c>
      <c r="K501" s="14">
        <v>1</v>
      </c>
    </row>
    <row r="502" spans="1:11" ht="14.4" thickBot="1" x14ac:dyDescent="0.35">
      <c r="A502" s="14">
        <v>2007</v>
      </c>
      <c r="B502" s="13" t="s">
        <v>230</v>
      </c>
      <c r="C502" s="14">
        <f t="shared" si="7"/>
        <v>1</v>
      </c>
      <c r="D502" s="14">
        <v>108</v>
      </c>
      <c r="E502" s="14">
        <v>9160.8841780000002</v>
      </c>
      <c r="F502" s="14">
        <v>51.4</v>
      </c>
      <c r="G502" s="14">
        <v>51.4</v>
      </c>
      <c r="H502" s="14">
        <v>1</v>
      </c>
      <c r="I502" s="13" t="s">
        <v>229</v>
      </c>
      <c r="J502" s="14">
        <v>0</v>
      </c>
      <c r="K502" s="14">
        <v>1</v>
      </c>
    </row>
    <row r="503" spans="1:11" ht="14.4" thickBot="1" x14ac:dyDescent="0.35">
      <c r="A503" s="14">
        <v>2007</v>
      </c>
      <c r="B503" s="13" t="s">
        <v>230</v>
      </c>
      <c r="C503" s="14">
        <f t="shared" si="7"/>
        <v>1</v>
      </c>
      <c r="D503" s="14">
        <v>85.9</v>
      </c>
      <c r="E503" s="14">
        <v>5795.3038219999999</v>
      </c>
      <c r="F503" s="14">
        <v>50.1</v>
      </c>
      <c r="G503" s="14">
        <v>50.1</v>
      </c>
      <c r="H503" s="14">
        <v>1</v>
      </c>
      <c r="I503" s="13" t="s">
        <v>229</v>
      </c>
      <c r="J503" s="14">
        <v>0</v>
      </c>
      <c r="K503" s="14">
        <v>1</v>
      </c>
    </row>
    <row r="504" spans="1:11" ht="14.4" thickBot="1" x14ac:dyDescent="0.35">
      <c r="A504" s="14">
        <v>2008</v>
      </c>
      <c r="B504" s="13" t="s">
        <v>230</v>
      </c>
      <c r="C504" s="14">
        <f t="shared" si="7"/>
        <v>1</v>
      </c>
      <c r="D504" s="14">
        <v>115.2</v>
      </c>
      <c r="E504" s="14">
        <v>10423.050440000001</v>
      </c>
      <c r="F504" s="14">
        <v>44.8</v>
      </c>
      <c r="G504" s="14">
        <v>44.8</v>
      </c>
      <c r="H504" s="14">
        <v>1</v>
      </c>
      <c r="I504" s="14">
        <v>0</v>
      </c>
      <c r="J504" s="13">
        <v>0</v>
      </c>
      <c r="K504" s="14">
        <v>1</v>
      </c>
    </row>
    <row r="505" spans="1:11" ht="14.4" thickBot="1" x14ac:dyDescent="0.35">
      <c r="A505" s="14">
        <v>2008</v>
      </c>
      <c r="B505" s="13" t="s">
        <v>230</v>
      </c>
      <c r="C505" s="14">
        <f t="shared" si="7"/>
        <v>1</v>
      </c>
      <c r="D505" s="14">
        <v>129.19999999999999</v>
      </c>
      <c r="E505" s="14">
        <v>13110.3688</v>
      </c>
      <c r="F505" s="14">
        <v>33.1</v>
      </c>
      <c r="G505" s="14">
        <v>55.4</v>
      </c>
      <c r="H505" s="14">
        <v>1</v>
      </c>
      <c r="I505" s="14">
        <v>0</v>
      </c>
      <c r="J505" s="13">
        <v>0</v>
      </c>
      <c r="K505" s="14">
        <v>1</v>
      </c>
    </row>
    <row r="506" spans="1:11" ht="14.4" thickBot="1" x14ac:dyDescent="0.35">
      <c r="A506" s="14">
        <v>2009</v>
      </c>
      <c r="B506" s="13" t="s">
        <v>230</v>
      </c>
      <c r="C506" s="14">
        <f t="shared" si="7"/>
        <v>1</v>
      </c>
      <c r="D506" s="14">
        <v>63</v>
      </c>
      <c r="E506" s="14">
        <v>3117.2453110000001</v>
      </c>
      <c r="F506" s="14">
        <v>8.9</v>
      </c>
      <c r="G506" s="14">
        <v>39.4</v>
      </c>
      <c r="H506" s="14">
        <v>1</v>
      </c>
      <c r="I506" s="14">
        <v>0</v>
      </c>
      <c r="J506" s="14">
        <v>0</v>
      </c>
      <c r="K506" s="14">
        <v>1</v>
      </c>
    </row>
    <row r="507" spans="1:11" ht="14.4" thickBot="1" x14ac:dyDescent="0.35">
      <c r="A507" s="14">
        <v>2010</v>
      </c>
      <c r="B507" s="13" t="s">
        <v>230</v>
      </c>
      <c r="C507" s="14">
        <f t="shared" si="7"/>
        <v>1</v>
      </c>
      <c r="D507" s="14">
        <v>114.6</v>
      </c>
      <c r="E507" s="14">
        <v>10314.75974</v>
      </c>
      <c r="F507" s="14">
        <v>44</v>
      </c>
      <c r="G507" s="14">
        <v>44</v>
      </c>
      <c r="H507" s="14">
        <v>1</v>
      </c>
      <c r="I507" s="14">
        <v>0</v>
      </c>
      <c r="J507" s="14">
        <v>0</v>
      </c>
      <c r="K507" s="14">
        <v>1</v>
      </c>
    </row>
    <row r="508" spans="1:11" ht="14.4" thickBot="1" x14ac:dyDescent="0.35">
      <c r="A508" s="14">
        <v>2010</v>
      </c>
      <c r="B508" s="13" t="s">
        <v>230</v>
      </c>
      <c r="C508" s="14">
        <f t="shared" si="7"/>
        <v>1</v>
      </c>
      <c r="D508" s="14">
        <v>45.8</v>
      </c>
      <c r="E508" s="14">
        <v>1647.4826029999999</v>
      </c>
      <c r="F508" s="14">
        <v>23.9</v>
      </c>
      <c r="G508" s="14">
        <v>25.1</v>
      </c>
      <c r="H508" s="14">
        <v>1</v>
      </c>
      <c r="I508" s="14">
        <v>0</v>
      </c>
      <c r="J508" s="14">
        <v>0</v>
      </c>
      <c r="K508" s="14">
        <v>1</v>
      </c>
    </row>
    <row r="509" spans="1:11" ht="14.4" thickBot="1" x14ac:dyDescent="0.35">
      <c r="A509" s="14">
        <v>2010</v>
      </c>
      <c r="B509" s="13" t="s">
        <v>230</v>
      </c>
      <c r="C509" s="14">
        <f t="shared" si="7"/>
        <v>1</v>
      </c>
      <c r="D509" s="14">
        <v>92.3</v>
      </c>
      <c r="E509" s="14">
        <v>6691.0347190000002</v>
      </c>
      <c r="F509" s="14">
        <v>30.2</v>
      </c>
      <c r="G509" s="14">
        <v>45</v>
      </c>
      <c r="H509" s="14">
        <v>1</v>
      </c>
      <c r="I509" s="14">
        <v>0</v>
      </c>
      <c r="J509" s="14">
        <v>0</v>
      </c>
      <c r="K509" s="14">
        <v>1</v>
      </c>
    </row>
    <row r="510" spans="1:11" ht="14.4" thickBot="1" x14ac:dyDescent="0.35">
      <c r="A510" s="14">
        <v>2015</v>
      </c>
      <c r="B510" s="13" t="s">
        <v>230</v>
      </c>
      <c r="C510" s="14">
        <f t="shared" si="7"/>
        <v>1</v>
      </c>
      <c r="D510" s="14">
        <v>42.7</v>
      </c>
      <c r="E510" s="14">
        <v>1432.008617</v>
      </c>
      <c r="F510" s="14">
        <v>25.8</v>
      </c>
      <c r="G510" s="14">
        <v>25.8</v>
      </c>
      <c r="H510" s="14">
        <v>1</v>
      </c>
      <c r="I510" s="14">
        <v>0</v>
      </c>
      <c r="J510" s="13">
        <v>0</v>
      </c>
      <c r="K510" s="14">
        <v>1</v>
      </c>
    </row>
    <row r="511" spans="1:11" ht="14.4" thickBot="1" x14ac:dyDescent="0.35">
      <c r="A511" s="14">
        <v>2015</v>
      </c>
      <c r="B511" s="13" t="s">
        <v>230</v>
      </c>
      <c r="C511" s="14">
        <f t="shared" si="7"/>
        <v>1</v>
      </c>
      <c r="D511" s="14">
        <v>149.30000000000001</v>
      </c>
      <c r="E511" s="14">
        <v>17506.909909999998</v>
      </c>
      <c r="F511" s="14">
        <v>50.5</v>
      </c>
      <c r="G511" s="14">
        <v>50.5</v>
      </c>
      <c r="H511" s="14">
        <v>1</v>
      </c>
      <c r="I511" s="14">
        <v>0</v>
      </c>
      <c r="J511" s="13">
        <v>0</v>
      </c>
      <c r="K511" s="14">
        <v>1</v>
      </c>
    </row>
    <row r="512" spans="1:11" ht="14.4" thickBot="1" x14ac:dyDescent="0.35">
      <c r="A512" s="14">
        <v>2016</v>
      </c>
      <c r="B512" s="13" t="s">
        <v>230</v>
      </c>
      <c r="C512" s="14">
        <f t="shared" si="7"/>
        <v>1</v>
      </c>
      <c r="D512" s="14">
        <v>153.1</v>
      </c>
      <c r="E512" s="14">
        <v>18409.426640000001</v>
      </c>
      <c r="F512" s="14">
        <v>57.3</v>
      </c>
      <c r="G512" s="14">
        <v>57.3</v>
      </c>
      <c r="H512" s="14">
        <v>1</v>
      </c>
      <c r="I512" s="13" t="s">
        <v>229</v>
      </c>
      <c r="J512" s="14">
        <v>0</v>
      </c>
      <c r="K512" s="14">
        <v>1</v>
      </c>
    </row>
    <row r="513" spans="1:11" ht="14.4" thickBot="1" x14ac:dyDescent="0.35">
      <c r="A513" s="14">
        <v>2016</v>
      </c>
      <c r="B513" s="13" t="s">
        <v>230</v>
      </c>
      <c r="C513" s="14">
        <f t="shared" si="7"/>
        <v>1</v>
      </c>
      <c r="D513" s="14">
        <v>45</v>
      </c>
      <c r="E513" s="14">
        <v>1590.4312809999999</v>
      </c>
      <c r="F513" s="14">
        <v>36.299999999999997</v>
      </c>
      <c r="G513" s="14">
        <v>36.299999999999997</v>
      </c>
      <c r="H513" s="14">
        <v>1</v>
      </c>
      <c r="I513" s="13" t="s">
        <v>229</v>
      </c>
      <c r="J513" s="14">
        <v>0</v>
      </c>
      <c r="K513" s="14">
        <v>1</v>
      </c>
    </row>
    <row r="514" spans="1:11" ht="14.4" thickBot="1" x14ac:dyDescent="0.35">
      <c r="A514" s="14">
        <v>2016</v>
      </c>
      <c r="B514" s="13" t="s">
        <v>230</v>
      </c>
      <c r="C514" s="14">
        <f t="shared" si="7"/>
        <v>1</v>
      </c>
      <c r="D514" s="14">
        <v>78.400000000000006</v>
      </c>
      <c r="E514" s="14">
        <v>4827.4969350000001</v>
      </c>
      <c r="F514" s="14">
        <v>45.6</v>
      </c>
      <c r="G514" s="14">
        <v>45.6</v>
      </c>
      <c r="H514" s="14">
        <v>1</v>
      </c>
      <c r="I514" s="13" t="s">
        <v>229</v>
      </c>
      <c r="J514" s="14">
        <v>0</v>
      </c>
      <c r="K514" s="14">
        <v>1</v>
      </c>
    </row>
    <row r="515" spans="1:11" ht="14.4" thickBot="1" x14ac:dyDescent="0.35">
      <c r="A515" s="14">
        <v>3001</v>
      </c>
      <c r="B515" s="13" t="s">
        <v>230</v>
      </c>
      <c r="C515" s="14">
        <f t="shared" ref="C515:C578" si="8" xml:space="preserve"> IF(J515=0, 1,0)</f>
        <v>0</v>
      </c>
      <c r="D515" s="14">
        <v>92.4</v>
      </c>
      <c r="E515" s="14">
        <v>6705.5410240000001</v>
      </c>
      <c r="F515" s="14">
        <v>16.399999999999999</v>
      </c>
      <c r="G515" s="14">
        <v>38.700000000000003</v>
      </c>
      <c r="H515" s="14">
        <v>0</v>
      </c>
      <c r="I515" s="14">
        <v>1</v>
      </c>
      <c r="J515" s="13" t="s">
        <v>228</v>
      </c>
      <c r="K515" s="14">
        <v>0</v>
      </c>
    </row>
    <row r="516" spans="1:11" ht="14.4" thickBot="1" x14ac:dyDescent="0.35">
      <c r="A516" s="14">
        <v>3002</v>
      </c>
      <c r="B516" s="13" t="s">
        <v>230</v>
      </c>
      <c r="C516" s="14">
        <f t="shared" si="8"/>
        <v>1</v>
      </c>
      <c r="D516" s="14">
        <v>20.6</v>
      </c>
      <c r="E516" s="14">
        <v>333.29156460000002</v>
      </c>
      <c r="F516" s="14">
        <v>10.5</v>
      </c>
      <c r="G516" s="14">
        <v>18.7</v>
      </c>
      <c r="H516" s="14">
        <v>1</v>
      </c>
      <c r="I516" s="14">
        <v>0</v>
      </c>
      <c r="J516" s="13">
        <v>0</v>
      </c>
      <c r="K516" s="14">
        <v>0</v>
      </c>
    </row>
    <row r="517" spans="1:11" ht="14.4" thickBot="1" x14ac:dyDescent="0.35">
      <c r="A517" s="14">
        <v>3003</v>
      </c>
      <c r="B517" s="13" t="s">
        <v>230</v>
      </c>
      <c r="C517" s="14">
        <f t="shared" si="8"/>
        <v>0</v>
      </c>
      <c r="D517" s="14">
        <v>102.8</v>
      </c>
      <c r="E517" s="14">
        <v>8299.9621270000007</v>
      </c>
      <c r="F517" s="14">
        <v>19.8</v>
      </c>
      <c r="G517" s="14">
        <v>39</v>
      </c>
      <c r="H517" s="14">
        <v>0</v>
      </c>
      <c r="I517" s="14">
        <v>1</v>
      </c>
      <c r="J517" s="13" t="s">
        <v>112</v>
      </c>
      <c r="K517" s="14">
        <v>0</v>
      </c>
    </row>
    <row r="518" spans="1:11" ht="14.4" thickBot="1" x14ac:dyDescent="0.35">
      <c r="A518" s="14">
        <v>3004</v>
      </c>
      <c r="B518" s="13" t="s">
        <v>230</v>
      </c>
      <c r="C518" s="14">
        <f t="shared" si="8"/>
        <v>1</v>
      </c>
      <c r="D518" s="14">
        <v>79</v>
      </c>
      <c r="E518" s="14">
        <v>4901.669938</v>
      </c>
      <c r="F518" s="14">
        <v>16</v>
      </c>
      <c r="G518" s="14">
        <v>52.5</v>
      </c>
      <c r="H518" s="14">
        <v>1</v>
      </c>
      <c r="I518" s="14">
        <v>0</v>
      </c>
      <c r="J518" s="14">
        <v>0</v>
      </c>
      <c r="K518" s="14">
        <v>0</v>
      </c>
    </row>
    <row r="519" spans="1:11" ht="14.4" thickBot="1" x14ac:dyDescent="0.35">
      <c r="A519" s="14">
        <v>3005</v>
      </c>
      <c r="B519" s="13" t="s">
        <v>230</v>
      </c>
      <c r="C519" s="14">
        <f t="shared" si="8"/>
        <v>1</v>
      </c>
      <c r="D519" s="14">
        <v>11.5</v>
      </c>
      <c r="E519" s="14">
        <v>103.8689071</v>
      </c>
      <c r="F519" s="14">
        <v>3.3</v>
      </c>
      <c r="G519" s="14">
        <v>9.9</v>
      </c>
      <c r="H519" s="14">
        <v>1</v>
      </c>
      <c r="I519" s="14">
        <v>0</v>
      </c>
      <c r="J519" s="14">
        <v>0</v>
      </c>
      <c r="K519" s="14">
        <v>0</v>
      </c>
    </row>
    <row r="520" spans="1:11" ht="14.4" thickBot="1" x14ac:dyDescent="0.35">
      <c r="A520" s="14">
        <v>3005</v>
      </c>
      <c r="B520" s="13" t="s">
        <v>230</v>
      </c>
      <c r="C520" s="14">
        <f t="shared" si="8"/>
        <v>1</v>
      </c>
      <c r="D520" s="14">
        <v>27</v>
      </c>
      <c r="E520" s="14">
        <v>572.55526110000005</v>
      </c>
      <c r="F520" s="14">
        <v>2</v>
      </c>
      <c r="G520" s="14">
        <v>2</v>
      </c>
      <c r="H520" s="14">
        <v>1</v>
      </c>
      <c r="I520" s="13" t="s">
        <v>229</v>
      </c>
      <c r="J520" s="14">
        <v>0</v>
      </c>
      <c r="K520" s="14">
        <v>0</v>
      </c>
    </row>
    <row r="521" spans="1:11" ht="14.4" thickBot="1" x14ac:dyDescent="0.35">
      <c r="A521" s="14">
        <v>3006</v>
      </c>
      <c r="B521" s="13" t="s">
        <v>230</v>
      </c>
      <c r="C521" s="14">
        <f t="shared" si="8"/>
        <v>1</v>
      </c>
      <c r="D521" s="14">
        <v>19</v>
      </c>
      <c r="E521" s="14">
        <v>283.52873699999998</v>
      </c>
      <c r="F521" s="14">
        <v>11.6</v>
      </c>
      <c r="G521" s="14">
        <v>18.600000000000001</v>
      </c>
      <c r="H521" s="14">
        <v>1</v>
      </c>
      <c r="I521" s="13" t="s">
        <v>229</v>
      </c>
      <c r="J521" s="14">
        <v>0</v>
      </c>
      <c r="K521" s="14">
        <v>0</v>
      </c>
    </row>
    <row r="522" spans="1:11" ht="14.4" thickBot="1" x14ac:dyDescent="0.35">
      <c r="A522" s="14">
        <v>3006</v>
      </c>
      <c r="B522" s="13" t="s">
        <v>230</v>
      </c>
      <c r="C522" s="14">
        <f t="shared" si="8"/>
        <v>1</v>
      </c>
      <c r="D522" s="14">
        <v>27.7</v>
      </c>
      <c r="E522" s="14">
        <v>602.62815680000006</v>
      </c>
      <c r="F522" s="14">
        <v>12.8</v>
      </c>
      <c r="G522" s="14">
        <v>21.9</v>
      </c>
      <c r="H522" s="14">
        <v>1</v>
      </c>
      <c r="I522" s="13" t="s">
        <v>229</v>
      </c>
      <c r="J522" s="14">
        <v>0</v>
      </c>
      <c r="K522" s="14">
        <v>0</v>
      </c>
    </row>
    <row r="523" spans="1:11" ht="14.4" thickBot="1" x14ac:dyDescent="0.35">
      <c r="A523" s="14">
        <v>3006</v>
      </c>
      <c r="B523" s="13" t="s">
        <v>230</v>
      </c>
      <c r="C523" s="14">
        <f t="shared" si="8"/>
        <v>1</v>
      </c>
      <c r="D523" s="14">
        <v>32.5</v>
      </c>
      <c r="E523" s="14">
        <v>829.57681009999999</v>
      </c>
      <c r="F523" s="14">
        <v>12.9</v>
      </c>
      <c r="G523" s="14">
        <v>27.8</v>
      </c>
      <c r="H523" s="14">
        <v>1</v>
      </c>
      <c r="I523" s="13" t="s">
        <v>229</v>
      </c>
      <c r="J523" s="14">
        <v>0</v>
      </c>
      <c r="K523" s="14">
        <v>0</v>
      </c>
    </row>
    <row r="524" spans="1:11" ht="14.4" thickBot="1" x14ac:dyDescent="0.35">
      <c r="A524" s="14">
        <v>3006</v>
      </c>
      <c r="B524" s="13" t="s">
        <v>230</v>
      </c>
      <c r="C524" s="14">
        <f t="shared" si="8"/>
        <v>1</v>
      </c>
      <c r="D524" s="14">
        <v>23.8</v>
      </c>
      <c r="E524" s="14">
        <v>444.88093570000001</v>
      </c>
      <c r="F524" s="14">
        <v>7.1</v>
      </c>
      <c r="G524" s="14">
        <v>15.8</v>
      </c>
      <c r="H524" s="14">
        <v>1</v>
      </c>
      <c r="I524" s="13" t="s">
        <v>229</v>
      </c>
      <c r="J524" s="14">
        <v>0</v>
      </c>
      <c r="K524" s="14">
        <v>0</v>
      </c>
    </row>
    <row r="525" spans="1:11" ht="14.4" thickBot="1" x14ac:dyDescent="0.35">
      <c r="A525" s="14">
        <v>3006</v>
      </c>
      <c r="B525" s="13" t="s">
        <v>230</v>
      </c>
      <c r="C525" s="14">
        <f t="shared" si="8"/>
        <v>1</v>
      </c>
      <c r="D525" s="14">
        <v>25.6</v>
      </c>
      <c r="E525" s="14">
        <v>514.71854040000005</v>
      </c>
      <c r="F525" s="14">
        <v>7.8</v>
      </c>
      <c r="G525" s="14">
        <v>22.5</v>
      </c>
      <c r="H525" s="14">
        <v>1</v>
      </c>
      <c r="I525" s="13" t="s">
        <v>229</v>
      </c>
      <c r="J525" s="14">
        <v>0</v>
      </c>
      <c r="K525" s="14">
        <v>0</v>
      </c>
    </row>
    <row r="526" spans="1:11" ht="14.4" thickBot="1" x14ac:dyDescent="0.35">
      <c r="A526" s="14">
        <v>3006</v>
      </c>
      <c r="B526" s="13" t="s">
        <v>230</v>
      </c>
      <c r="C526" s="14">
        <f t="shared" si="8"/>
        <v>1</v>
      </c>
      <c r="D526" s="14">
        <v>33.5</v>
      </c>
      <c r="E526" s="14">
        <v>881.41308890000005</v>
      </c>
      <c r="F526" s="14">
        <v>26.2</v>
      </c>
      <c r="G526" s="14">
        <v>26.2</v>
      </c>
      <c r="H526" s="14">
        <v>1</v>
      </c>
      <c r="I526" s="13" t="s">
        <v>229</v>
      </c>
      <c r="J526" s="14">
        <v>0</v>
      </c>
      <c r="K526" s="14">
        <v>0</v>
      </c>
    </row>
    <row r="527" spans="1:11" ht="14.4" thickBot="1" x14ac:dyDescent="0.35">
      <c r="A527" s="14">
        <v>3006</v>
      </c>
      <c r="B527" s="13" t="s">
        <v>230</v>
      </c>
      <c r="C527" s="14">
        <f t="shared" si="8"/>
        <v>1</v>
      </c>
      <c r="D527" s="14">
        <v>15.5</v>
      </c>
      <c r="E527" s="14">
        <v>188.69190879999999</v>
      </c>
      <c r="F527" s="14">
        <v>14</v>
      </c>
      <c r="G527" s="14">
        <v>22.6</v>
      </c>
      <c r="H527" s="14">
        <v>1</v>
      </c>
      <c r="I527" s="13" t="s">
        <v>229</v>
      </c>
      <c r="J527" s="14">
        <v>0</v>
      </c>
      <c r="K527" s="14">
        <v>0</v>
      </c>
    </row>
    <row r="528" spans="1:11" ht="14.4" thickBot="1" x14ac:dyDescent="0.35">
      <c r="A528" s="14">
        <v>3006</v>
      </c>
      <c r="B528" s="13" t="s">
        <v>230</v>
      </c>
      <c r="C528" s="14">
        <f t="shared" si="8"/>
        <v>1</v>
      </c>
      <c r="D528" s="14">
        <v>52</v>
      </c>
      <c r="E528" s="14">
        <v>2123.7166339999999</v>
      </c>
      <c r="F528" s="14">
        <v>12.4</v>
      </c>
      <c r="G528" s="14">
        <v>24.8</v>
      </c>
      <c r="H528" s="14">
        <v>1</v>
      </c>
      <c r="I528" s="13" t="s">
        <v>229</v>
      </c>
      <c r="J528" s="14">
        <v>0</v>
      </c>
      <c r="K528" s="14">
        <v>0</v>
      </c>
    </row>
    <row r="529" spans="1:11" ht="14.4" thickBot="1" x14ac:dyDescent="0.35">
      <c r="A529" s="14">
        <v>3007</v>
      </c>
      <c r="B529" s="13" t="s">
        <v>230</v>
      </c>
      <c r="C529" s="14">
        <f t="shared" si="8"/>
        <v>1</v>
      </c>
      <c r="D529" s="14">
        <v>89.8</v>
      </c>
      <c r="E529" s="14">
        <v>6333.4822059999997</v>
      </c>
      <c r="F529" s="14">
        <v>31.2</v>
      </c>
      <c r="G529" s="14">
        <v>54.8</v>
      </c>
      <c r="H529" s="14">
        <v>1</v>
      </c>
      <c r="I529" s="13" t="s">
        <v>229</v>
      </c>
      <c r="J529" s="14">
        <v>0</v>
      </c>
      <c r="K529" s="14">
        <v>0</v>
      </c>
    </row>
    <row r="530" spans="1:11" ht="14.4" thickBot="1" x14ac:dyDescent="0.35">
      <c r="A530" s="14">
        <v>3007</v>
      </c>
      <c r="B530" s="13" t="s">
        <v>230</v>
      </c>
      <c r="C530" s="14">
        <f t="shared" si="8"/>
        <v>1</v>
      </c>
      <c r="D530" s="14">
        <v>45.5</v>
      </c>
      <c r="E530" s="14">
        <v>1625.970548</v>
      </c>
      <c r="F530" s="14">
        <v>29.4</v>
      </c>
      <c r="G530" s="14">
        <v>32.700000000000003</v>
      </c>
      <c r="H530" s="14">
        <v>1</v>
      </c>
      <c r="I530" s="13" t="s">
        <v>229</v>
      </c>
      <c r="J530" s="14">
        <v>0</v>
      </c>
      <c r="K530" s="14">
        <v>0</v>
      </c>
    </row>
    <row r="531" spans="1:11" ht="14.4" thickBot="1" x14ac:dyDescent="0.35">
      <c r="A531" s="14">
        <v>3007</v>
      </c>
      <c r="B531" s="13" t="s">
        <v>230</v>
      </c>
      <c r="C531" s="14">
        <f t="shared" si="8"/>
        <v>1</v>
      </c>
      <c r="D531" s="14">
        <v>100.9</v>
      </c>
      <c r="E531" s="14">
        <v>7995.9894759999997</v>
      </c>
      <c r="F531" s="14">
        <v>54.4</v>
      </c>
      <c r="G531" s="14">
        <v>55.4</v>
      </c>
      <c r="H531" s="14">
        <v>1</v>
      </c>
      <c r="I531" s="13" t="s">
        <v>229</v>
      </c>
      <c r="J531" s="14">
        <v>0</v>
      </c>
      <c r="K531" s="14">
        <v>0</v>
      </c>
    </row>
    <row r="532" spans="1:11" ht="14.4" thickBot="1" x14ac:dyDescent="0.35">
      <c r="A532" s="14">
        <v>3007</v>
      </c>
      <c r="B532" s="13" t="s">
        <v>230</v>
      </c>
      <c r="C532" s="14">
        <f t="shared" si="8"/>
        <v>1</v>
      </c>
      <c r="D532" s="14">
        <v>23.4</v>
      </c>
      <c r="E532" s="14">
        <v>430.05261830000001</v>
      </c>
      <c r="F532" s="14">
        <v>1.8</v>
      </c>
      <c r="G532" s="14">
        <v>1.8</v>
      </c>
      <c r="H532" s="14">
        <v>1</v>
      </c>
      <c r="I532" s="13" t="s">
        <v>229</v>
      </c>
      <c r="J532" s="14">
        <v>0</v>
      </c>
      <c r="K532" s="14">
        <v>0</v>
      </c>
    </row>
    <row r="533" spans="1:11" ht="14.4" thickBot="1" x14ac:dyDescent="0.35">
      <c r="A533" s="14">
        <v>3007</v>
      </c>
      <c r="B533" s="13" t="s">
        <v>230</v>
      </c>
      <c r="C533" s="14">
        <f t="shared" si="8"/>
        <v>1</v>
      </c>
      <c r="D533" s="14">
        <v>90.3</v>
      </c>
      <c r="E533" s="14">
        <v>6404.2073099999998</v>
      </c>
      <c r="F533" s="14">
        <v>47.2</v>
      </c>
      <c r="G533" s="14">
        <v>49.2</v>
      </c>
      <c r="H533" s="14">
        <v>1</v>
      </c>
      <c r="I533" s="13" t="s">
        <v>229</v>
      </c>
      <c r="J533" s="14">
        <v>0</v>
      </c>
      <c r="K533" s="14">
        <v>0</v>
      </c>
    </row>
    <row r="534" spans="1:11" ht="14.4" thickBot="1" x14ac:dyDescent="0.35">
      <c r="A534" s="14">
        <v>3009</v>
      </c>
      <c r="B534" s="13" t="s">
        <v>230</v>
      </c>
      <c r="C534" s="14">
        <f t="shared" si="8"/>
        <v>1</v>
      </c>
      <c r="D534" s="14">
        <v>157.5</v>
      </c>
      <c r="E534" s="14">
        <v>19482.783189999998</v>
      </c>
      <c r="F534" s="14">
        <v>58.8</v>
      </c>
      <c r="G534" s="14">
        <v>58.8</v>
      </c>
      <c r="H534" s="14">
        <v>1</v>
      </c>
      <c r="I534" s="13" t="s">
        <v>229</v>
      </c>
      <c r="J534" s="14">
        <v>0</v>
      </c>
      <c r="K534" s="14">
        <v>0</v>
      </c>
    </row>
    <row r="535" spans="1:11" ht="14.4" thickBot="1" x14ac:dyDescent="0.35">
      <c r="A535" s="14">
        <v>3013</v>
      </c>
      <c r="B535" s="13" t="s">
        <v>230</v>
      </c>
      <c r="C535" s="14">
        <f t="shared" si="8"/>
        <v>0</v>
      </c>
      <c r="D535" s="14">
        <v>152.30000000000001</v>
      </c>
      <c r="E535" s="14">
        <v>18217.53817</v>
      </c>
      <c r="F535" s="14">
        <v>34.1</v>
      </c>
      <c r="G535" s="14">
        <v>47.6</v>
      </c>
      <c r="H535" s="14">
        <v>0</v>
      </c>
      <c r="I535" s="14">
        <v>1</v>
      </c>
      <c r="J535" s="13" t="s">
        <v>228</v>
      </c>
      <c r="K535" s="14">
        <v>0</v>
      </c>
    </row>
    <row r="536" spans="1:11" ht="14.4" thickBot="1" x14ac:dyDescent="0.35">
      <c r="A536" s="14">
        <v>3013</v>
      </c>
      <c r="B536" s="13" t="s">
        <v>230</v>
      </c>
      <c r="C536" s="14">
        <f t="shared" si="8"/>
        <v>0</v>
      </c>
      <c r="D536" s="14">
        <v>39.5</v>
      </c>
      <c r="E536" s="14">
        <v>1225.4174840000001</v>
      </c>
      <c r="F536" s="14">
        <v>9.5</v>
      </c>
      <c r="G536" s="14">
        <v>34.799999999999997</v>
      </c>
      <c r="H536" s="14">
        <v>0</v>
      </c>
      <c r="I536" s="14">
        <v>1</v>
      </c>
      <c r="J536" s="13" t="s">
        <v>228</v>
      </c>
      <c r="K536" s="14">
        <v>0</v>
      </c>
    </row>
    <row r="537" spans="1:11" ht="14.4" thickBot="1" x14ac:dyDescent="0.35">
      <c r="A537" s="14">
        <v>3013</v>
      </c>
      <c r="B537" s="13" t="s">
        <v>230</v>
      </c>
      <c r="C537" s="14">
        <f t="shared" si="8"/>
        <v>0</v>
      </c>
      <c r="D537" s="14">
        <v>55.7</v>
      </c>
      <c r="E537" s="14">
        <v>2436.6899480000002</v>
      </c>
      <c r="F537" s="14">
        <v>13</v>
      </c>
      <c r="G537" s="14">
        <v>26.8</v>
      </c>
      <c r="H537" s="14">
        <v>0</v>
      </c>
      <c r="I537" s="14">
        <v>1</v>
      </c>
      <c r="J537" s="13" t="s">
        <v>228</v>
      </c>
      <c r="K537" s="14">
        <v>0</v>
      </c>
    </row>
    <row r="538" spans="1:11" ht="14.4" thickBot="1" x14ac:dyDescent="0.35">
      <c r="A538" s="14">
        <v>3014</v>
      </c>
      <c r="B538" s="13" t="s">
        <v>230</v>
      </c>
      <c r="C538" s="14">
        <f t="shared" si="8"/>
        <v>1</v>
      </c>
      <c r="D538" s="14">
        <v>107.3</v>
      </c>
      <c r="E538" s="14">
        <v>9042.5168209999993</v>
      </c>
      <c r="F538" s="14">
        <v>26.2</v>
      </c>
      <c r="G538" s="14">
        <v>39.6</v>
      </c>
      <c r="H538" s="14">
        <v>1</v>
      </c>
      <c r="I538" s="14">
        <v>0</v>
      </c>
      <c r="J538" s="14">
        <v>0</v>
      </c>
      <c r="K538" s="14">
        <v>0</v>
      </c>
    </row>
    <row r="539" spans="1:11" ht="14.4" thickBot="1" x14ac:dyDescent="0.35">
      <c r="A539" s="14">
        <v>3014</v>
      </c>
      <c r="B539" s="13" t="s">
        <v>230</v>
      </c>
      <c r="C539" s="14">
        <f t="shared" si="8"/>
        <v>1</v>
      </c>
      <c r="D539" s="14">
        <v>113.7</v>
      </c>
      <c r="E539" s="14">
        <v>10153.383980000001</v>
      </c>
      <c r="F539" s="14">
        <v>48</v>
      </c>
      <c r="G539" s="14">
        <v>50</v>
      </c>
      <c r="H539" s="14">
        <v>1</v>
      </c>
      <c r="I539" s="14">
        <v>0</v>
      </c>
      <c r="J539" s="14">
        <v>0</v>
      </c>
      <c r="K539" s="14">
        <v>0</v>
      </c>
    </row>
    <row r="540" spans="1:11" ht="14.4" thickBot="1" x14ac:dyDescent="0.35">
      <c r="A540" s="14">
        <v>3018</v>
      </c>
      <c r="B540" s="13" t="s">
        <v>230</v>
      </c>
      <c r="C540" s="14">
        <f t="shared" si="8"/>
        <v>1</v>
      </c>
      <c r="D540" s="14">
        <v>11.6</v>
      </c>
      <c r="E540" s="14">
        <v>105.68317690000001</v>
      </c>
      <c r="F540" s="14">
        <v>10.9</v>
      </c>
      <c r="G540" s="14">
        <v>18.8</v>
      </c>
      <c r="H540" s="14">
        <v>1</v>
      </c>
      <c r="I540" s="13" t="s">
        <v>229</v>
      </c>
      <c r="J540" s="14">
        <v>0</v>
      </c>
      <c r="K540" s="14">
        <v>0</v>
      </c>
    </row>
    <row r="541" spans="1:11" ht="14.4" thickBot="1" x14ac:dyDescent="0.35">
      <c r="A541" s="14">
        <v>3018</v>
      </c>
      <c r="B541" s="13" t="s">
        <v>230</v>
      </c>
      <c r="C541" s="14">
        <f t="shared" si="8"/>
        <v>1</v>
      </c>
      <c r="D541" s="14">
        <v>29.9</v>
      </c>
      <c r="E541" s="14">
        <v>702.15381209999998</v>
      </c>
      <c r="F541" s="14">
        <v>13.2</v>
      </c>
      <c r="G541" s="14">
        <v>20.7</v>
      </c>
      <c r="H541" s="14">
        <v>1</v>
      </c>
      <c r="I541" s="13" t="s">
        <v>229</v>
      </c>
      <c r="J541" s="14">
        <v>0</v>
      </c>
      <c r="K541" s="14">
        <v>0</v>
      </c>
    </row>
    <row r="542" spans="1:11" ht="14.4" thickBot="1" x14ac:dyDescent="0.35">
      <c r="A542" s="14">
        <v>3018</v>
      </c>
      <c r="B542" s="13" t="s">
        <v>230</v>
      </c>
      <c r="C542" s="14">
        <f t="shared" si="8"/>
        <v>1</v>
      </c>
      <c r="D542" s="14">
        <v>35.799999999999997</v>
      </c>
      <c r="E542" s="14">
        <v>1006.597702</v>
      </c>
      <c r="F542" s="14">
        <v>5.5</v>
      </c>
      <c r="G542" s="14">
        <v>16.600000000000001</v>
      </c>
      <c r="H542" s="14">
        <v>1</v>
      </c>
      <c r="I542" s="13" t="s">
        <v>229</v>
      </c>
      <c r="J542" s="14">
        <v>0</v>
      </c>
      <c r="K542" s="14">
        <v>0</v>
      </c>
    </row>
    <row r="543" spans="1:11" ht="14.4" thickBot="1" x14ac:dyDescent="0.35">
      <c r="A543" s="14">
        <v>3018</v>
      </c>
      <c r="B543" s="13" t="s">
        <v>230</v>
      </c>
      <c r="C543" s="14">
        <f t="shared" si="8"/>
        <v>1</v>
      </c>
      <c r="D543" s="14">
        <v>17.7</v>
      </c>
      <c r="E543" s="14">
        <v>246.05739059999999</v>
      </c>
      <c r="F543" s="14">
        <v>13.1</v>
      </c>
      <c r="G543" s="14">
        <v>19.5</v>
      </c>
      <c r="H543" s="14">
        <v>1</v>
      </c>
      <c r="I543" s="13" t="s">
        <v>229</v>
      </c>
      <c r="J543" s="14">
        <v>0</v>
      </c>
      <c r="K543" s="14">
        <v>0</v>
      </c>
    </row>
    <row r="544" spans="1:11" ht="14.4" thickBot="1" x14ac:dyDescent="0.35">
      <c r="A544" s="14">
        <v>3019</v>
      </c>
      <c r="B544" s="13" t="s">
        <v>230</v>
      </c>
      <c r="C544" s="14">
        <f t="shared" si="8"/>
        <v>1</v>
      </c>
      <c r="D544" s="14">
        <v>117.6</v>
      </c>
      <c r="E544" s="14">
        <v>10861.8681</v>
      </c>
      <c r="F544" s="14">
        <v>40.5</v>
      </c>
      <c r="G544" s="14">
        <v>40.5</v>
      </c>
      <c r="H544" s="14">
        <v>1</v>
      </c>
      <c r="I544" s="13" t="s">
        <v>229</v>
      </c>
      <c r="J544" s="14">
        <v>0</v>
      </c>
      <c r="K544" s="14">
        <v>0</v>
      </c>
    </row>
    <row r="545" spans="1:11" ht="14.4" thickBot="1" x14ac:dyDescent="0.35">
      <c r="A545" s="14">
        <v>3019</v>
      </c>
      <c r="B545" s="13" t="s">
        <v>230</v>
      </c>
      <c r="C545" s="14">
        <f t="shared" si="8"/>
        <v>1</v>
      </c>
      <c r="D545" s="14">
        <v>112</v>
      </c>
      <c r="E545" s="14">
        <v>9852.0345620000007</v>
      </c>
      <c r="F545" s="14">
        <v>9.6999999999999993</v>
      </c>
      <c r="G545" s="14">
        <v>9.6999999999999993</v>
      </c>
      <c r="H545" s="14">
        <v>1</v>
      </c>
      <c r="I545" s="13" t="s">
        <v>229</v>
      </c>
      <c r="J545" s="14">
        <v>0</v>
      </c>
      <c r="K545" s="14">
        <v>0</v>
      </c>
    </row>
    <row r="546" spans="1:11" ht="14.4" thickBot="1" x14ac:dyDescent="0.35">
      <c r="A546" s="14">
        <v>3019</v>
      </c>
      <c r="B546" s="13" t="s">
        <v>230</v>
      </c>
      <c r="C546" s="14">
        <f t="shared" si="8"/>
        <v>1</v>
      </c>
      <c r="D546" s="14">
        <v>58.5</v>
      </c>
      <c r="E546" s="14">
        <v>2687.828865</v>
      </c>
      <c r="F546" s="14">
        <v>17.8</v>
      </c>
      <c r="G546" s="14">
        <v>17.8</v>
      </c>
      <c r="H546" s="14">
        <v>1</v>
      </c>
      <c r="I546" s="13" t="s">
        <v>229</v>
      </c>
      <c r="J546" s="14">
        <v>0</v>
      </c>
      <c r="K546" s="14">
        <v>0</v>
      </c>
    </row>
    <row r="547" spans="1:11" ht="14.4" thickBot="1" x14ac:dyDescent="0.35">
      <c r="A547" s="14">
        <v>3019</v>
      </c>
      <c r="B547" s="13" t="s">
        <v>230</v>
      </c>
      <c r="C547" s="14">
        <f t="shared" si="8"/>
        <v>1</v>
      </c>
      <c r="D547" s="14">
        <v>111.9</v>
      </c>
      <c r="E547" s="14">
        <v>9834.4494969999996</v>
      </c>
      <c r="F547" s="14">
        <v>35.9</v>
      </c>
      <c r="G547" s="14">
        <v>46.7</v>
      </c>
      <c r="H547" s="14">
        <v>1</v>
      </c>
      <c r="I547" s="13" t="s">
        <v>229</v>
      </c>
      <c r="J547" s="14">
        <v>0</v>
      </c>
      <c r="K547" s="14">
        <v>0</v>
      </c>
    </row>
    <row r="548" spans="1:11" ht="14.4" thickBot="1" x14ac:dyDescent="0.35">
      <c r="A548" s="14">
        <v>3020</v>
      </c>
      <c r="B548" s="13" t="s">
        <v>230</v>
      </c>
      <c r="C548" s="14">
        <f t="shared" si="8"/>
        <v>0</v>
      </c>
      <c r="D548" s="14">
        <v>132</v>
      </c>
      <c r="E548" s="14">
        <v>13684.777599999999</v>
      </c>
      <c r="F548" s="14">
        <v>14.4</v>
      </c>
      <c r="G548" s="14">
        <v>42.2</v>
      </c>
      <c r="H548" s="14">
        <v>0</v>
      </c>
      <c r="I548" s="14">
        <v>1</v>
      </c>
      <c r="J548" s="13" t="s">
        <v>228</v>
      </c>
      <c r="K548" s="14">
        <v>0</v>
      </c>
    </row>
    <row r="549" spans="1:11" ht="14.4" thickBot="1" x14ac:dyDescent="0.35">
      <c r="A549" s="14">
        <v>3020</v>
      </c>
      <c r="B549" s="13" t="s">
        <v>230</v>
      </c>
      <c r="C549" s="14">
        <f t="shared" si="8"/>
        <v>1</v>
      </c>
      <c r="D549" s="14">
        <v>51</v>
      </c>
      <c r="E549" s="14">
        <v>2042.8206230000001</v>
      </c>
      <c r="F549" s="14">
        <v>5</v>
      </c>
      <c r="G549" s="14">
        <v>5</v>
      </c>
      <c r="H549" s="14">
        <v>1</v>
      </c>
      <c r="I549" s="13" t="s">
        <v>229</v>
      </c>
      <c r="J549" s="14">
        <v>0</v>
      </c>
      <c r="K549" s="14">
        <v>0</v>
      </c>
    </row>
    <row r="550" spans="1:11" ht="14.4" thickBot="1" x14ac:dyDescent="0.35">
      <c r="A550" s="14">
        <v>3020</v>
      </c>
      <c r="B550" s="13" t="s">
        <v>230</v>
      </c>
      <c r="C550" s="14">
        <f t="shared" si="8"/>
        <v>1</v>
      </c>
      <c r="D550" s="14">
        <v>85</v>
      </c>
      <c r="E550" s="14">
        <v>5674.5017310000003</v>
      </c>
      <c r="F550" s="14">
        <v>12.4</v>
      </c>
      <c r="G550" s="14">
        <v>32.9</v>
      </c>
      <c r="H550" s="14">
        <v>1</v>
      </c>
      <c r="I550" s="13" t="s">
        <v>229</v>
      </c>
      <c r="J550" s="14">
        <v>0</v>
      </c>
      <c r="K550" s="14">
        <v>0</v>
      </c>
    </row>
    <row r="551" spans="1:11" ht="14.4" thickBot="1" x14ac:dyDescent="0.35">
      <c r="A551" s="14">
        <v>4009</v>
      </c>
      <c r="B551" s="13" t="s">
        <v>230</v>
      </c>
      <c r="C551" s="14">
        <f t="shared" si="8"/>
        <v>0</v>
      </c>
      <c r="D551" s="14">
        <v>32.5</v>
      </c>
      <c r="E551" s="14">
        <v>829.57681009999999</v>
      </c>
      <c r="F551" s="14">
        <v>6.7</v>
      </c>
      <c r="G551" s="14">
        <v>19.5</v>
      </c>
      <c r="H551" s="14">
        <v>0</v>
      </c>
      <c r="I551" s="14">
        <v>1</v>
      </c>
      <c r="J551" s="13" t="s">
        <v>112</v>
      </c>
      <c r="K551" s="14">
        <v>1</v>
      </c>
    </row>
    <row r="552" spans="1:11" ht="14.4" thickBot="1" x14ac:dyDescent="0.35">
      <c r="A552" s="14">
        <v>4009</v>
      </c>
      <c r="B552" s="13" t="s">
        <v>230</v>
      </c>
      <c r="C552" s="14">
        <f t="shared" si="8"/>
        <v>1</v>
      </c>
      <c r="D552" s="14">
        <v>11.3</v>
      </c>
      <c r="E552" s="14">
        <v>100.2874915</v>
      </c>
      <c r="F552" s="14">
        <v>2.4</v>
      </c>
      <c r="G552" s="14">
        <v>2.4</v>
      </c>
      <c r="H552" s="14">
        <v>1</v>
      </c>
      <c r="I552" s="14">
        <v>0</v>
      </c>
      <c r="J552" s="14">
        <v>0</v>
      </c>
      <c r="K552" s="14">
        <v>1</v>
      </c>
    </row>
    <row r="553" spans="1:11" ht="14.4" thickBot="1" x14ac:dyDescent="0.35">
      <c r="A553" s="14">
        <v>4009</v>
      </c>
      <c r="B553" s="13" t="s">
        <v>230</v>
      </c>
      <c r="C553" s="14">
        <f t="shared" si="8"/>
        <v>1</v>
      </c>
      <c r="D553" s="14">
        <v>10.4</v>
      </c>
      <c r="E553" s="14">
        <v>84.948665349999999</v>
      </c>
      <c r="F553" s="14">
        <v>11.2</v>
      </c>
      <c r="G553" s="14">
        <v>12.3</v>
      </c>
      <c r="H553" s="14">
        <v>1</v>
      </c>
      <c r="I553" s="14">
        <v>0</v>
      </c>
      <c r="J553" s="14">
        <v>0</v>
      </c>
      <c r="K553" s="14">
        <v>1</v>
      </c>
    </row>
    <row r="554" spans="1:11" ht="14.4" thickBot="1" x14ac:dyDescent="0.35">
      <c r="A554" s="14">
        <v>4015</v>
      </c>
      <c r="B554" s="13" t="s">
        <v>230</v>
      </c>
      <c r="C554" s="14">
        <f t="shared" si="8"/>
        <v>1</v>
      </c>
      <c r="D554" s="14">
        <v>109.2</v>
      </c>
      <c r="E554" s="14">
        <v>9365.5903550000003</v>
      </c>
      <c r="F554" s="14">
        <v>21.6</v>
      </c>
      <c r="G554" s="14">
        <v>36.4</v>
      </c>
      <c r="H554" s="14">
        <v>1</v>
      </c>
      <c r="I554" s="13" t="s">
        <v>229</v>
      </c>
      <c r="J554" s="14">
        <v>0</v>
      </c>
      <c r="K554" s="14">
        <v>1</v>
      </c>
    </row>
    <row r="555" spans="1:11" ht="14.4" thickBot="1" x14ac:dyDescent="0.35">
      <c r="A555" s="14">
        <v>4016</v>
      </c>
      <c r="B555" s="13" t="s">
        <v>230</v>
      </c>
      <c r="C555" s="14">
        <f t="shared" si="8"/>
        <v>0</v>
      </c>
      <c r="D555" s="14">
        <v>133.4</v>
      </c>
      <c r="E555" s="14">
        <v>13976.60014</v>
      </c>
      <c r="F555" s="14">
        <v>30.8</v>
      </c>
      <c r="G555" s="14">
        <v>59.8</v>
      </c>
      <c r="H555" s="14">
        <v>0</v>
      </c>
      <c r="I555" s="14">
        <v>1</v>
      </c>
      <c r="J555" s="13" t="s">
        <v>112</v>
      </c>
      <c r="K555" s="14">
        <v>1</v>
      </c>
    </row>
    <row r="556" spans="1:11" ht="14.4" thickBot="1" x14ac:dyDescent="0.35">
      <c r="A556" s="14">
        <v>5002</v>
      </c>
      <c r="B556" s="13" t="s">
        <v>230</v>
      </c>
      <c r="C556" s="14">
        <f t="shared" si="8"/>
        <v>1</v>
      </c>
      <c r="D556" s="14">
        <v>119.5</v>
      </c>
      <c r="E556" s="14">
        <v>11215.682119999999</v>
      </c>
      <c r="F556" s="14">
        <v>59</v>
      </c>
      <c r="G556" s="14">
        <v>59</v>
      </c>
      <c r="H556" s="14">
        <v>1</v>
      </c>
      <c r="I556" s="14">
        <v>0</v>
      </c>
      <c r="J556" s="14">
        <v>0</v>
      </c>
      <c r="K556" s="14">
        <v>0</v>
      </c>
    </row>
    <row r="557" spans="1:11" ht="14.4" thickBot="1" x14ac:dyDescent="0.35">
      <c r="A557" s="14">
        <v>5008</v>
      </c>
      <c r="B557" s="13" t="s">
        <v>230</v>
      </c>
      <c r="C557" s="14">
        <f t="shared" si="8"/>
        <v>1</v>
      </c>
      <c r="D557" s="14">
        <v>49.5</v>
      </c>
      <c r="E557" s="14">
        <v>1924.4218499999999</v>
      </c>
      <c r="F557" s="14">
        <v>29.3</v>
      </c>
      <c r="G557" s="14">
        <v>37.4</v>
      </c>
      <c r="H557" s="14">
        <v>1</v>
      </c>
      <c r="I557" s="13" t="s">
        <v>229</v>
      </c>
      <c r="J557" s="14">
        <v>0</v>
      </c>
      <c r="K557" s="14">
        <v>0</v>
      </c>
    </row>
    <row r="558" spans="1:11" ht="14.4" thickBot="1" x14ac:dyDescent="0.35">
      <c r="A558" s="14">
        <v>5012</v>
      </c>
      <c r="B558" s="13" t="s">
        <v>230</v>
      </c>
      <c r="C558" s="14">
        <f t="shared" si="8"/>
        <v>1</v>
      </c>
      <c r="D558" s="14">
        <v>75.599999999999994</v>
      </c>
      <c r="E558" s="14">
        <v>4488.8332469999996</v>
      </c>
      <c r="F558" s="14">
        <v>32.1</v>
      </c>
      <c r="G558" s="14">
        <v>47.3</v>
      </c>
      <c r="H558" s="14">
        <v>1</v>
      </c>
      <c r="I558" s="14">
        <v>0</v>
      </c>
      <c r="J558" s="13">
        <v>0</v>
      </c>
      <c r="K558" s="14">
        <v>0</v>
      </c>
    </row>
    <row r="559" spans="1:11" ht="14.4" thickBot="1" x14ac:dyDescent="0.35">
      <c r="A559" s="14">
        <v>5012</v>
      </c>
      <c r="B559" s="13" t="s">
        <v>230</v>
      </c>
      <c r="C559" s="14">
        <f t="shared" si="8"/>
        <v>1</v>
      </c>
      <c r="D559" s="14">
        <v>139.30000000000001</v>
      </c>
      <c r="E559" s="14">
        <v>15240.25081</v>
      </c>
      <c r="F559" s="14">
        <v>66.8</v>
      </c>
      <c r="G559" s="14">
        <v>66.8</v>
      </c>
      <c r="H559" s="14">
        <v>1</v>
      </c>
      <c r="I559" s="14">
        <v>0</v>
      </c>
      <c r="J559" s="13">
        <v>0</v>
      </c>
      <c r="K559" s="14">
        <v>0</v>
      </c>
    </row>
    <row r="560" spans="1:11" ht="14.4" thickBot="1" x14ac:dyDescent="0.35">
      <c r="A560" s="14">
        <v>5012</v>
      </c>
      <c r="B560" s="13" t="s">
        <v>230</v>
      </c>
      <c r="C560" s="14">
        <f t="shared" si="8"/>
        <v>1</v>
      </c>
      <c r="D560" s="14">
        <v>196.8</v>
      </c>
      <c r="E560" s="14">
        <v>30418.659360000001</v>
      </c>
      <c r="F560" s="14">
        <v>16.7</v>
      </c>
      <c r="G560" s="14">
        <v>16.7</v>
      </c>
      <c r="H560" s="14">
        <v>1</v>
      </c>
      <c r="I560" s="14">
        <v>0</v>
      </c>
      <c r="J560" s="13">
        <v>0</v>
      </c>
      <c r="K560" s="14">
        <v>0</v>
      </c>
    </row>
    <row r="561" spans="1:11" ht="14.4" thickBot="1" x14ac:dyDescent="0.35">
      <c r="A561" s="14">
        <v>5016</v>
      </c>
      <c r="B561" s="13" t="s">
        <v>230</v>
      </c>
      <c r="C561" s="14">
        <f t="shared" si="8"/>
        <v>1</v>
      </c>
      <c r="D561" s="14">
        <v>114.2</v>
      </c>
      <c r="E561" s="14">
        <v>10242.8801</v>
      </c>
      <c r="F561" s="14">
        <v>48.5</v>
      </c>
      <c r="G561" s="14">
        <v>56.6</v>
      </c>
      <c r="H561" s="14">
        <v>1</v>
      </c>
      <c r="I561" s="13" t="s">
        <v>229</v>
      </c>
      <c r="J561" s="14">
        <v>0</v>
      </c>
      <c r="K561" s="14">
        <v>0</v>
      </c>
    </row>
    <row r="562" spans="1:11" ht="14.4" thickBot="1" x14ac:dyDescent="0.35">
      <c r="A562" s="14">
        <v>5016</v>
      </c>
      <c r="B562" s="13" t="s">
        <v>230</v>
      </c>
      <c r="C562" s="14">
        <f t="shared" si="8"/>
        <v>1</v>
      </c>
      <c r="D562" s="14">
        <v>55.3</v>
      </c>
      <c r="E562" s="14">
        <v>2401.8182700000002</v>
      </c>
      <c r="F562" s="14">
        <v>30.7</v>
      </c>
      <c r="G562" s="14">
        <v>30.7</v>
      </c>
      <c r="H562" s="14">
        <v>1</v>
      </c>
      <c r="I562" s="13" t="s">
        <v>229</v>
      </c>
      <c r="J562" s="14">
        <v>0</v>
      </c>
      <c r="K562" s="14">
        <v>0</v>
      </c>
    </row>
    <row r="563" spans="1:11" ht="14.4" thickBot="1" x14ac:dyDescent="0.35">
      <c r="A563" s="14">
        <v>5018</v>
      </c>
      <c r="B563" s="13" t="s">
        <v>230</v>
      </c>
      <c r="C563" s="14">
        <f t="shared" si="8"/>
        <v>1</v>
      </c>
      <c r="D563" s="14">
        <v>108.6</v>
      </c>
      <c r="E563" s="14">
        <v>9262.9545230000003</v>
      </c>
      <c r="F563" s="14">
        <v>44.9</v>
      </c>
      <c r="G563" s="14">
        <v>44.9</v>
      </c>
      <c r="H563" s="14">
        <v>0</v>
      </c>
      <c r="I563" s="14">
        <v>0</v>
      </c>
      <c r="J563" s="14">
        <v>0</v>
      </c>
      <c r="K563" s="14">
        <v>0</v>
      </c>
    </row>
    <row r="564" spans="1:11" ht="14.4" thickBot="1" x14ac:dyDescent="0.35">
      <c r="A564" s="14">
        <v>5020</v>
      </c>
      <c r="B564" s="13" t="s">
        <v>230</v>
      </c>
      <c r="C564" s="14">
        <f t="shared" si="8"/>
        <v>1</v>
      </c>
      <c r="D564" s="14">
        <v>77</v>
      </c>
      <c r="E564" s="14">
        <v>4656.6257109999997</v>
      </c>
      <c r="F564" s="14">
        <v>11.8</v>
      </c>
      <c r="G564" s="14">
        <v>11.8</v>
      </c>
      <c r="H564" s="14">
        <v>1</v>
      </c>
      <c r="I564" s="14">
        <v>0</v>
      </c>
      <c r="J564" s="13">
        <v>0</v>
      </c>
      <c r="K564" s="14">
        <v>0</v>
      </c>
    </row>
    <row r="565" spans="1:11" ht="14.4" thickBot="1" x14ac:dyDescent="0.35">
      <c r="A565" s="14">
        <v>1002</v>
      </c>
      <c r="B565" s="13" t="s">
        <v>231</v>
      </c>
      <c r="C565" s="14">
        <f t="shared" si="8"/>
        <v>1</v>
      </c>
      <c r="D565" s="14">
        <v>29</v>
      </c>
      <c r="E565" s="14">
        <v>660.51985539999998</v>
      </c>
      <c r="F565" s="14">
        <v>4.5999999999999996</v>
      </c>
      <c r="G565" s="14">
        <v>8.6</v>
      </c>
      <c r="H565" s="14">
        <v>0</v>
      </c>
      <c r="I565" s="14">
        <v>0</v>
      </c>
      <c r="J565" s="14">
        <v>0</v>
      </c>
      <c r="K565" s="14">
        <v>0</v>
      </c>
    </row>
    <row r="566" spans="1:11" ht="14.4" thickBot="1" x14ac:dyDescent="0.35">
      <c r="A566" s="14">
        <v>1012</v>
      </c>
      <c r="B566" s="13" t="s">
        <v>231</v>
      </c>
      <c r="C566" s="14">
        <f t="shared" si="8"/>
        <v>1</v>
      </c>
      <c r="D566" s="14">
        <v>29.8</v>
      </c>
      <c r="E566" s="14">
        <v>697.46498499999996</v>
      </c>
      <c r="F566" s="14">
        <v>4.5</v>
      </c>
      <c r="G566" s="14">
        <v>11</v>
      </c>
      <c r="H566" s="14">
        <v>0</v>
      </c>
      <c r="I566" s="14">
        <v>0</v>
      </c>
      <c r="J566" s="14">
        <v>0</v>
      </c>
      <c r="K566" s="14">
        <v>0</v>
      </c>
    </row>
    <row r="567" spans="1:11" ht="14.4" thickBot="1" x14ac:dyDescent="0.35">
      <c r="A567" s="14">
        <v>1017</v>
      </c>
      <c r="B567" s="13" t="s">
        <v>231</v>
      </c>
      <c r="C567" s="14">
        <f t="shared" si="8"/>
        <v>1</v>
      </c>
      <c r="D567" s="14">
        <v>16.2</v>
      </c>
      <c r="E567" s="14">
        <v>206.11989399999999</v>
      </c>
      <c r="F567" s="14">
        <v>6</v>
      </c>
      <c r="G567" s="14">
        <v>6</v>
      </c>
      <c r="H567" s="14">
        <v>0</v>
      </c>
      <c r="I567" s="14">
        <v>0</v>
      </c>
      <c r="J567" s="14">
        <v>0</v>
      </c>
      <c r="K567" s="14">
        <v>0</v>
      </c>
    </row>
    <row r="568" spans="1:11" ht="14.4" thickBot="1" x14ac:dyDescent="0.35">
      <c r="A568" s="14">
        <v>1020</v>
      </c>
      <c r="B568" s="13" t="s">
        <v>231</v>
      </c>
      <c r="C568" s="14">
        <f t="shared" si="8"/>
        <v>1</v>
      </c>
      <c r="D568" s="14">
        <v>31.2</v>
      </c>
      <c r="E568" s="14">
        <v>764.53798819999997</v>
      </c>
      <c r="F568" s="14">
        <v>14.1</v>
      </c>
      <c r="G568" s="14">
        <v>14.1</v>
      </c>
      <c r="H568" s="14">
        <v>0</v>
      </c>
      <c r="I568" s="14">
        <v>0</v>
      </c>
      <c r="J568" s="13">
        <v>0</v>
      </c>
      <c r="K568" s="14">
        <v>0</v>
      </c>
    </row>
    <row r="569" spans="1:11" ht="14.4" thickBot="1" x14ac:dyDescent="0.35">
      <c r="A569" s="14">
        <v>4009</v>
      </c>
      <c r="B569" s="13" t="s">
        <v>231</v>
      </c>
      <c r="C569" s="14">
        <f t="shared" si="8"/>
        <v>0</v>
      </c>
      <c r="D569" s="14">
        <v>28.6</v>
      </c>
      <c r="E569" s="14">
        <v>642.42428170000005</v>
      </c>
      <c r="F569" s="14">
        <v>1.5</v>
      </c>
      <c r="G569" s="14">
        <v>19.600000000000001</v>
      </c>
      <c r="H569" s="14">
        <v>0</v>
      </c>
      <c r="I569" s="14">
        <v>1</v>
      </c>
      <c r="J569" s="13" t="s">
        <v>112</v>
      </c>
      <c r="K569" s="14">
        <v>1</v>
      </c>
    </row>
    <row r="570" spans="1:11" ht="14.4" thickBot="1" x14ac:dyDescent="0.35">
      <c r="A570" s="14">
        <v>4009</v>
      </c>
      <c r="B570" s="13" t="s">
        <v>231</v>
      </c>
      <c r="C570" s="14">
        <f t="shared" si="8"/>
        <v>1</v>
      </c>
      <c r="D570" s="14">
        <v>12.5</v>
      </c>
      <c r="E570" s="14">
        <v>122.718463</v>
      </c>
      <c r="F570" s="14">
        <v>1.8</v>
      </c>
      <c r="G570" s="14">
        <v>1.8</v>
      </c>
      <c r="H570" s="14">
        <v>0</v>
      </c>
      <c r="I570" s="14">
        <v>0</v>
      </c>
      <c r="J570" s="14">
        <v>0</v>
      </c>
      <c r="K570" s="14">
        <v>1</v>
      </c>
    </row>
    <row r="571" spans="1:11" ht="14.4" thickBot="1" x14ac:dyDescent="0.35">
      <c r="A571" s="14">
        <v>4009</v>
      </c>
      <c r="B571" s="13" t="s">
        <v>231</v>
      </c>
      <c r="C571" s="14">
        <f t="shared" si="8"/>
        <v>0</v>
      </c>
      <c r="D571" s="14">
        <v>30.5</v>
      </c>
      <c r="E571" s="14">
        <v>730.61664150000001</v>
      </c>
      <c r="F571" s="14">
        <v>0.9</v>
      </c>
      <c r="G571" s="14">
        <v>18.2</v>
      </c>
      <c r="H571" s="14">
        <v>0</v>
      </c>
      <c r="I571" s="14">
        <v>1</v>
      </c>
      <c r="J571" s="13" t="s">
        <v>228</v>
      </c>
      <c r="K571" s="14">
        <v>1</v>
      </c>
    </row>
    <row r="572" spans="1:11" ht="14.4" thickBot="1" x14ac:dyDescent="0.35">
      <c r="A572" s="14">
        <v>5009</v>
      </c>
      <c r="B572" s="13" t="s">
        <v>231</v>
      </c>
      <c r="C572" s="14">
        <f t="shared" si="8"/>
        <v>1</v>
      </c>
      <c r="D572" s="14">
        <v>13.3</v>
      </c>
      <c r="E572" s="14">
        <v>138.92908109999999</v>
      </c>
      <c r="F572" s="14">
        <v>4.9000000000000004</v>
      </c>
      <c r="G572" s="14">
        <v>4.9000000000000004</v>
      </c>
      <c r="H572" s="14">
        <v>0</v>
      </c>
      <c r="I572" s="14">
        <v>0</v>
      </c>
      <c r="J572" s="14">
        <v>0</v>
      </c>
      <c r="K572" s="14">
        <v>0</v>
      </c>
    </row>
    <row r="573" spans="1:11" ht="14.4" thickBot="1" x14ac:dyDescent="0.35">
      <c r="A573" s="14">
        <v>1</v>
      </c>
      <c r="B573" s="13" t="s">
        <v>232</v>
      </c>
      <c r="C573" s="14">
        <f t="shared" si="8"/>
        <v>0</v>
      </c>
      <c r="D573" s="14">
        <v>164.3</v>
      </c>
      <c r="E573" s="14">
        <v>21201.422869999999</v>
      </c>
      <c r="F573" s="14">
        <v>59.8</v>
      </c>
      <c r="G573" s="14">
        <v>59.8</v>
      </c>
      <c r="H573" s="14">
        <v>0</v>
      </c>
      <c r="I573" s="14">
        <v>1</v>
      </c>
      <c r="J573" s="13" t="s">
        <v>117</v>
      </c>
      <c r="K573" s="14">
        <v>1</v>
      </c>
    </row>
    <row r="574" spans="1:11" ht="14.4" thickBot="1" x14ac:dyDescent="0.35">
      <c r="A574" s="14">
        <v>1</v>
      </c>
      <c r="B574" s="13" t="s">
        <v>232</v>
      </c>
      <c r="C574" s="14">
        <f t="shared" si="8"/>
        <v>0</v>
      </c>
      <c r="D574" s="14">
        <v>157.30000000000001</v>
      </c>
      <c r="E574" s="14">
        <v>19433.33452</v>
      </c>
      <c r="F574" s="14">
        <v>52.1</v>
      </c>
      <c r="G574" s="14">
        <v>52.1</v>
      </c>
      <c r="H574" s="14">
        <v>0</v>
      </c>
      <c r="I574" s="14">
        <v>1</v>
      </c>
      <c r="J574" s="13" t="s">
        <v>228</v>
      </c>
      <c r="K574" s="14">
        <v>1</v>
      </c>
    </row>
    <row r="575" spans="1:11" ht="14.4" thickBot="1" x14ac:dyDescent="0.35">
      <c r="A575" s="14">
        <v>1</v>
      </c>
      <c r="B575" s="13" t="s">
        <v>232</v>
      </c>
      <c r="C575" s="14">
        <f t="shared" si="8"/>
        <v>0</v>
      </c>
      <c r="D575" s="14">
        <v>114.3</v>
      </c>
      <c r="E575" s="14">
        <v>10260.82645</v>
      </c>
      <c r="F575" s="14">
        <v>51.4</v>
      </c>
      <c r="G575" s="14">
        <v>51.4</v>
      </c>
      <c r="H575" s="14">
        <v>0</v>
      </c>
      <c r="I575" s="14">
        <v>1</v>
      </c>
      <c r="J575" s="13" t="s">
        <v>228</v>
      </c>
      <c r="K575" s="14">
        <v>1</v>
      </c>
    </row>
    <row r="576" spans="1:11" ht="14.4" thickBot="1" x14ac:dyDescent="0.35">
      <c r="A576" s="14">
        <v>1</v>
      </c>
      <c r="B576" s="13" t="s">
        <v>232</v>
      </c>
      <c r="C576" s="14">
        <f t="shared" si="8"/>
        <v>1</v>
      </c>
      <c r="D576" s="14">
        <v>29.8</v>
      </c>
      <c r="E576" s="14">
        <v>697.46498499999996</v>
      </c>
      <c r="F576" s="14">
        <v>26.3</v>
      </c>
      <c r="G576" s="14">
        <v>26.3</v>
      </c>
      <c r="H576" s="14">
        <v>0</v>
      </c>
      <c r="I576" s="14">
        <v>0</v>
      </c>
      <c r="J576" s="13">
        <v>0</v>
      </c>
      <c r="K576" s="14">
        <v>1</v>
      </c>
    </row>
    <row r="577" spans="1:11" ht="14.4" thickBot="1" x14ac:dyDescent="0.35">
      <c r="A577" s="14">
        <v>2</v>
      </c>
      <c r="B577" s="13" t="s">
        <v>232</v>
      </c>
      <c r="C577" s="14">
        <f t="shared" si="8"/>
        <v>0</v>
      </c>
      <c r="D577" s="14">
        <v>10.199999999999999</v>
      </c>
      <c r="E577" s="14">
        <v>81.712824920000003</v>
      </c>
      <c r="F577" s="14">
        <v>20.3</v>
      </c>
      <c r="G577" s="14">
        <v>20.3</v>
      </c>
      <c r="H577" s="14">
        <v>0</v>
      </c>
      <c r="I577" s="14">
        <v>1</v>
      </c>
      <c r="J577" s="13" t="s">
        <v>228</v>
      </c>
      <c r="K577" s="14">
        <v>1</v>
      </c>
    </row>
    <row r="578" spans="1:11" ht="14.4" thickBot="1" x14ac:dyDescent="0.35">
      <c r="A578" s="14">
        <v>2</v>
      </c>
      <c r="B578" s="13" t="s">
        <v>232</v>
      </c>
      <c r="C578" s="14">
        <f t="shared" si="8"/>
        <v>0</v>
      </c>
      <c r="D578" s="14">
        <v>30.6</v>
      </c>
      <c r="E578" s="14">
        <v>735.41542430000004</v>
      </c>
      <c r="F578" s="14">
        <v>41.3</v>
      </c>
      <c r="G578" s="14">
        <v>41.3</v>
      </c>
      <c r="H578" s="14">
        <v>0</v>
      </c>
      <c r="I578" s="14">
        <v>1</v>
      </c>
      <c r="J578" s="13" t="s">
        <v>107</v>
      </c>
      <c r="K578" s="14">
        <v>1</v>
      </c>
    </row>
    <row r="579" spans="1:11" ht="14.4" thickBot="1" x14ac:dyDescent="0.35">
      <c r="A579" s="14">
        <v>2</v>
      </c>
      <c r="B579" s="13" t="s">
        <v>232</v>
      </c>
      <c r="C579" s="14">
        <f t="shared" ref="C579:C642" si="9" xml:space="preserve"> IF(J579=0, 1,0)</f>
        <v>0</v>
      </c>
      <c r="D579" s="14">
        <v>48.8</v>
      </c>
      <c r="E579" s="14">
        <v>1870.378602</v>
      </c>
      <c r="F579" s="14">
        <v>63.6</v>
      </c>
      <c r="G579" s="14">
        <v>63.6</v>
      </c>
      <c r="H579" s="14">
        <v>0</v>
      </c>
      <c r="I579" s="14">
        <v>1</v>
      </c>
      <c r="J579" s="13" t="s">
        <v>107</v>
      </c>
      <c r="K579" s="14">
        <v>1</v>
      </c>
    </row>
    <row r="580" spans="1:11" ht="14.4" thickBot="1" x14ac:dyDescent="0.35">
      <c r="A580" s="14">
        <v>2</v>
      </c>
      <c r="B580" s="13" t="s">
        <v>232</v>
      </c>
      <c r="C580" s="14">
        <f t="shared" si="9"/>
        <v>0</v>
      </c>
      <c r="D580" s="14">
        <v>28.2</v>
      </c>
      <c r="E580" s="14">
        <v>624.58003550000001</v>
      </c>
      <c r="F580" s="14">
        <v>47.1</v>
      </c>
      <c r="G580" s="14">
        <v>47.1</v>
      </c>
      <c r="H580" s="14">
        <v>0</v>
      </c>
      <c r="I580" s="14">
        <v>1</v>
      </c>
      <c r="J580" s="13" t="s">
        <v>119</v>
      </c>
      <c r="K580" s="14">
        <v>1</v>
      </c>
    </row>
    <row r="581" spans="1:11" ht="14.4" thickBot="1" x14ac:dyDescent="0.35">
      <c r="A581" s="14">
        <v>3</v>
      </c>
      <c r="B581" s="13" t="s">
        <v>232</v>
      </c>
      <c r="C581" s="14">
        <f t="shared" si="9"/>
        <v>0</v>
      </c>
      <c r="D581" s="14">
        <v>134.30000000000001</v>
      </c>
      <c r="E581" s="14">
        <v>14165.82612</v>
      </c>
      <c r="F581" s="14">
        <v>7.9</v>
      </c>
      <c r="G581" s="14">
        <v>7.9</v>
      </c>
      <c r="H581" s="14">
        <v>0</v>
      </c>
      <c r="I581" s="14">
        <v>1</v>
      </c>
      <c r="J581" s="13" t="s">
        <v>228</v>
      </c>
      <c r="K581" s="14">
        <v>1</v>
      </c>
    </row>
    <row r="582" spans="1:11" ht="14.4" thickBot="1" x14ac:dyDescent="0.35">
      <c r="A582" s="14">
        <v>3</v>
      </c>
      <c r="B582" s="13" t="s">
        <v>232</v>
      </c>
      <c r="C582" s="14">
        <f t="shared" si="9"/>
        <v>0</v>
      </c>
      <c r="D582" s="14">
        <v>188.8</v>
      </c>
      <c r="E582" s="14">
        <v>27995.863109999998</v>
      </c>
      <c r="F582" s="14">
        <v>66.8</v>
      </c>
      <c r="G582" s="14">
        <v>66.8</v>
      </c>
      <c r="H582" s="14">
        <v>0</v>
      </c>
      <c r="I582" s="14">
        <v>1</v>
      </c>
      <c r="J582" s="13" t="s">
        <v>107</v>
      </c>
      <c r="K582" s="14">
        <v>1</v>
      </c>
    </row>
    <row r="583" spans="1:11" ht="14.4" thickBot="1" x14ac:dyDescent="0.35">
      <c r="A583" s="14">
        <v>3</v>
      </c>
      <c r="B583" s="13" t="s">
        <v>232</v>
      </c>
      <c r="C583" s="14">
        <f t="shared" si="9"/>
        <v>0</v>
      </c>
      <c r="D583" s="14">
        <v>149.80000000000001</v>
      </c>
      <c r="E583" s="14">
        <v>17624.3662</v>
      </c>
      <c r="F583" s="14">
        <v>57.7</v>
      </c>
      <c r="G583" s="14">
        <v>57.7</v>
      </c>
      <c r="H583" s="14">
        <v>0</v>
      </c>
      <c r="I583" s="14">
        <v>1</v>
      </c>
      <c r="J583" s="13" t="s">
        <v>119</v>
      </c>
      <c r="K583" s="14">
        <v>1</v>
      </c>
    </row>
    <row r="584" spans="1:11" ht="14.4" thickBot="1" x14ac:dyDescent="0.35">
      <c r="A584" s="14">
        <v>5</v>
      </c>
      <c r="B584" s="13" t="s">
        <v>232</v>
      </c>
      <c r="C584" s="14">
        <f t="shared" si="9"/>
        <v>0</v>
      </c>
      <c r="D584" s="14">
        <v>185.8</v>
      </c>
      <c r="E584" s="14">
        <v>27113.232650000002</v>
      </c>
      <c r="F584" s="14">
        <v>55.2</v>
      </c>
      <c r="G584" s="14">
        <v>55.2</v>
      </c>
      <c r="H584" s="14">
        <v>0</v>
      </c>
      <c r="I584" s="14">
        <v>1</v>
      </c>
      <c r="J584" s="13" t="s">
        <v>117</v>
      </c>
      <c r="K584" s="14">
        <v>1</v>
      </c>
    </row>
    <row r="585" spans="1:11" ht="14.4" thickBot="1" x14ac:dyDescent="0.35">
      <c r="A585" s="14">
        <v>5</v>
      </c>
      <c r="B585" s="13" t="s">
        <v>232</v>
      </c>
      <c r="C585" s="14">
        <f t="shared" si="9"/>
        <v>0</v>
      </c>
      <c r="D585" s="14">
        <v>78.3</v>
      </c>
      <c r="E585" s="14">
        <v>4815.189746</v>
      </c>
      <c r="F585" s="14">
        <v>27.3</v>
      </c>
      <c r="G585" s="14">
        <v>27.3</v>
      </c>
      <c r="H585" s="14">
        <v>0</v>
      </c>
      <c r="I585" s="14">
        <v>1</v>
      </c>
      <c r="J585" s="13" t="s">
        <v>119</v>
      </c>
      <c r="K585" s="14">
        <v>1</v>
      </c>
    </row>
    <row r="586" spans="1:11" ht="14.4" thickBot="1" x14ac:dyDescent="0.35">
      <c r="A586" s="14">
        <v>5</v>
      </c>
      <c r="B586" s="13" t="s">
        <v>232</v>
      </c>
      <c r="C586" s="14">
        <f t="shared" si="9"/>
        <v>0</v>
      </c>
      <c r="D586" s="14">
        <v>177.8</v>
      </c>
      <c r="E586" s="14">
        <v>24828.66648</v>
      </c>
      <c r="F586" s="14">
        <v>60.7</v>
      </c>
      <c r="G586" s="14">
        <v>60.7</v>
      </c>
      <c r="H586" s="14">
        <v>0</v>
      </c>
      <c r="I586" s="14">
        <v>1</v>
      </c>
      <c r="J586" s="13" t="s">
        <v>117</v>
      </c>
      <c r="K586" s="14">
        <v>1</v>
      </c>
    </row>
    <row r="587" spans="1:11" ht="14.4" thickBot="1" x14ac:dyDescent="0.35">
      <c r="A587" s="14">
        <v>6</v>
      </c>
      <c r="B587" s="13" t="s">
        <v>232</v>
      </c>
      <c r="C587" s="14">
        <f t="shared" si="9"/>
        <v>0</v>
      </c>
      <c r="D587" s="14">
        <v>45.8</v>
      </c>
      <c r="E587" s="14">
        <v>1647.4826029999999</v>
      </c>
      <c r="F587" s="14">
        <v>45.2</v>
      </c>
      <c r="G587" s="14">
        <v>45.2</v>
      </c>
      <c r="H587" s="14">
        <v>0</v>
      </c>
      <c r="I587" s="14">
        <v>1</v>
      </c>
      <c r="J587" s="13" t="s">
        <v>107</v>
      </c>
      <c r="K587" s="14">
        <v>1</v>
      </c>
    </row>
    <row r="588" spans="1:11" ht="14.4" thickBot="1" x14ac:dyDescent="0.35">
      <c r="A588" s="14">
        <v>6</v>
      </c>
      <c r="B588" s="13" t="s">
        <v>232</v>
      </c>
      <c r="C588" s="14">
        <f t="shared" si="9"/>
        <v>0</v>
      </c>
      <c r="D588" s="14">
        <v>201</v>
      </c>
      <c r="E588" s="14">
        <v>31730.871200000001</v>
      </c>
      <c r="F588" s="14">
        <v>54.4</v>
      </c>
      <c r="G588" s="14">
        <v>61.4</v>
      </c>
      <c r="H588" s="14">
        <v>0</v>
      </c>
      <c r="I588" s="14">
        <v>1</v>
      </c>
      <c r="J588" s="13" t="s">
        <v>119</v>
      </c>
      <c r="K588" s="14">
        <v>1</v>
      </c>
    </row>
    <row r="589" spans="1:11" ht="14.4" thickBot="1" x14ac:dyDescent="0.35">
      <c r="A589" s="14">
        <v>7</v>
      </c>
      <c r="B589" s="13" t="s">
        <v>232</v>
      </c>
      <c r="C589" s="14">
        <f t="shared" si="9"/>
        <v>1</v>
      </c>
      <c r="D589" s="14">
        <v>23.1</v>
      </c>
      <c r="E589" s="14">
        <v>419.09631400000001</v>
      </c>
      <c r="F589" s="14">
        <v>27.9</v>
      </c>
      <c r="G589" s="14">
        <v>27.9</v>
      </c>
      <c r="H589" s="14">
        <v>0</v>
      </c>
      <c r="I589" s="14">
        <v>0</v>
      </c>
      <c r="J589" s="14">
        <v>0</v>
      </c>
      <c r="K589" s="14">
        <v>1</v>
      </c>
    </row>
    <row r="590" spans="1:11" ht="14.4" thickBot="1" x14ac:dyDescent="0.35">
      <c r="A590" s="14">
        <v>7</v>
      </c>
      <c r="B590" s="13" t="s">
        <v>232</v>
      </c>
      <c r="C590" s="14">
        <f t="shared" si="9"/>
        <v>0</v>
      </c>
      <c r="D590" s="14">
        <v>40.299999999999997</v>
      </c>
      <c r="E590" s="14">
        <v>1275.557303</v>
      </c>
      <c r="F590" s="14">
        <v>14.7</v>
      </c>
      <c r="G590" s="14">
        <v>16.7</v>
      </c>
      <c r="H590" s="14">
        <v>0</v>
      </c>
      <c r="I590" s="14">
        <v>1</v>
      </c>
      <c r="J590" s="13" t="s">
        <v>119</v>
      </c>
      <c r="K590" s="14">
        <v>1</v>
      </c>
    </row>
    <row r="591" spans="1:11" ht="14.4" thickBot="1" x14ac:dyDescent="0.35">
      <c r="A591" s="14">
        <v>7</v>
      </c>
      <c r="B591" s="13" t="s">
        <v>232</v>
      </c>
      <c r="C591" s="14">
        <f t="shared" si="9"/>
        <v>0</v>
      </c>
      <c r="D591" s="14">
        <v>14.5</v>
      </c>
      <c r="E591" s="14">
        <v>165.12996390000001</v>
      </c>
      <c r="F591" s="14">
        <v>37.9</v>
      </c>
      <c r="G591" s="14">
        <v>51.9</v>
      </c>
      <c r="H591" s="14">
        <v>0</v>
      </c>
      <c r="I591" s="14">
        <v>1</v>
      </c>
      <c r="J591" s="13" t="s">
        <v>117</v>
      </c>
      <c r="K591" s="14">
        <v>1</v>
      </c>
    </row>
    <row r="592" spans="1:11" ht="14.4" thickBot="1" x14ac:dyDescent="0.35">
      <c r="A592" s="14">
        <v>7</v>
      </c>
      <c r="B592" s="13" t="s">
        <v>232</v>
      </c>
      <c r="C592" s="14">
        <f t="shared" si="9"/>
        <v>0</v>
      </c>
      <c r="D592" s="14">
        <v>146.30000000000001</v>
      </c>
      <c r="E592" s="14">
        <v>16810.418819999999</v>
      </c>
      <c r="F592" s="14">
        <v>29.6</v>
      </c>
      <c r="G592" s="14">
        <v>54</v>
      </c>
      <c r="H592" s="14">
        <v>0</v>
      </c>
      <c r="I592" s="14">
        <v>1</v>
      </c>
      <c r="J592" s="13" t="s">
        <v>117</v>
      </c>
      <c r="K592" s="14">
        <v>1</v>
      </c>
    </row>
    <row r="593" spans="1:11" ht="14.4" thickBot="1" x14ac:dyDescent="0.35">
      <c r="A593" s="14">
        <v>7</v>
      </c>
      <c r="B593" s="13" t="s">
        <v>232</v>
      </c>
      <c r="C593" s="14">
        <f t="shared" si="9"/>
        <v>0</v>
      </c>
      <c r="D593" s="14">
        <v>88</v>
      </c>
      <c r="E593" s="14">
        <v>6082.1233769999999</v>
      </c>
      <c r="F593" s="14">
        <v>29</v>
      </c>
      <c r="G593" s="14">
        <v>47.9</v>
      </c>
      <c r="H593" s="14">
        <v>0</v>
      </c>
      <c r="I593" s="14">
        <v>1</v>
      </c>
      <c r="J593" s="13" t="s">
        <v>119</v>
      </c>
      <c r="K593" s="14">
        <v>1</v>
      </c>
    </row>
    <row r="594" spans="1:11" ht="14.4" thickBot="1" x14ac:dyDescent="0.35">
      <c r="A594" s="14">
        <v>7</v>
      </c>
      <c r="B594" s="13" t="s">
        <v>232</v>
      </c>
      <c r="C594" s="14">
        <f t="shared" si="9"/>
        <v>0</v>
      </c>
      <c r="D594" s="14">
        <v>81</v>
      </c>
      <c r="E594" s="14">
        <v>5152.9973499999996</v>
      </c>
      <c r="F594" s="14">
        <v>26.1</v>
      </c>
      <c r="G594" s="14">
        <v>40</v>
      </c>
      <c r="H594" s="14">
        <v>0</v>
      </c>
      <c r="I594" s="14">
        <v>1</v>
      </c>
      <c r="J594" s="13" t="s">
        <v>119</v>
      </c>
      <c r="K594" s="14">
        <v>1</v>
      </c>
    </row>
    <row r="595" spans="1:11" ht="14.4" thickBot="1" x14ac:dyDescent="0.35">
      <c r="A595" s="14">
        <v>8</v>
      </c>
      <c r="B595" s="13" t="s">
        <v>232</v>
      </c>
      <c r="C595" s="14">
        <f t="shared" si="9"/>
        <v>1</v>
      </c>
      <c r="D595" s="14">
        <v>141.6</v>
      </c>
      <c r="E595" s="14">
        <v>15747.673000000001</v>
      </c>
      <c r="F595" s="14">
        <v>46.8</v>
      </c>
      <c r="G595" s="14">
        <v>61.5</v>
      </c>
      <c r="H595" s="14">
        <v>0</v>
      </c>
      <c r="I595" s="14">
        <v>1</v>
      </c>
      <c r="J595" s="14">
        <v>0</v>
      </c>
      <c r="K595" s="14">
        <v>1</v>
      </c>
    </row>
    <row r="596" spans="1:11" ht="14.4" thickBot="1" x14ac:dyDescent="0.35">
      <c r="A596" s="14">
        <v>8</v>
      </c>
      <c r="B596" s="13" t="s">
        <v>232</v>
      </c>
      <c r="C596" s="14">
        <f t="shared" si="9"/>
        <v>0</v>
      </c>
      <c r="D596" s="14">
        <v>21.1</v>
      </c>
      <c r="E596" s="14">
        <v>349.66711629999998</v>
      </c>
      <c r="F596" s="14">
        <v>8</v>
      </c>
      <c r="G596" s="14">
        <v>10</v>
      </c>
      <c r="H596" s="14">
        <v>0</v>
      </c>
      <c r="I596" s="14">
        <v>1</v>
      </c>
      <c r="J596" s="13" t="s">
        <v>117</v>
      </c>
      <c r="K596" s="14">
        <v>1</v>
      </c>
    </row>
    <row r="597" spans="1:11" ht="14.4" thickBot="1" x14ac:dyDescent="0.35">
      <c r="A597" s="14">
        <v>8</v>
      </c>
      <c r="B597" s="13" t="s">
        <v>232</v>
      </c>
      <c r="C597" s="14">
        <f t="shared" si="9"/>
        <v>0</v>
      </c>
      <c r="D597" s="14">
        <v>67.3</v>
      </c>
      <c r="E597" s="14">
        <v>3557.2960469999998</v>
      </c>
      <c r="F597" s="14">
        <v>15.3</v>
      </c>
      <c r="G597" s="14">
        <v>22</v>
      </c>
      <c r="H597" s="14">
        <v>0</v>
      </c>
      <c r="I597" s="14">
        <v>1</v>
      </c>
      <c r="J597" s="13" t="s">
        <v>117</v>
      </c>
      <c r="K597" s="14">
        <v>1</v>
      </c>
    </row>
    <row r="598" spans="1:11" ht="14.4" thickBot="1" x14ac:dyDescent="0.35">
      <c r="A598" s="14">
        <v>8</v>
      </c>
      <c r="B598" s="13" t="s">
        <v>232</v>
      </c>
      <c r="C598" s="14">
        <f t="shared" si="9"/>
        <v>0</v>
      </c>
      <c r="D598" s="14">
        <v>200.4</v>
      </c>
      <c r="E598" s="14">
        <v>31541.715909999999</v>
      </c>
      <c r="F598" s="14">
        <v>30.2</v>
      </c>
      <c r="G598" s="14">
        <v>54.2</v>
      </c>
      <c r="H598" s="14">
        <v>0</v>
      </c>
      <c r="I598" s="14">
        <v>1</v>
      </c>
      <c r="J598" s="13" t="s">
        <v>117</v>
      </c>
      <c r="K598" s="14">
        <v>1</v>
      </c>
    </row>
    <row r="599" spans="1:11" ht="14.4" thickBot="1" x14ac:dyDescent="0.35">
      <c r="A599" s="14">
        <v>8</v>
      </c>
      <c r="B599" s="13" t="s">
        <v>232</v>
      </c>
      <c r="C599" s="14">
        <f t="shared" si="9"/>
        <v>0</v>
      </c>
      <c r="D599" s="14">
        <v>54.1</v>
      </c>
      <c r="E599" s="14">
        <v>2298.7111989999999</v>
      </c>
      <c r="F599" s="14">
        <v>16.8</v>
      </c>
      <c r="G599" s="14">
        <v>22.7</v>
      </c>
      <c r="H599" s="14">
        <v>0</v>
      </c>
      <c r="I599" s="14">
        <v>1</v>
      </c>
      <c r="J599" s="13" t="s">
        <v>117</v>
      </c>
      <c r="K599" s="14">
        <v>1</v>
      </c>
    </row>
    <row r="600" spans="1:11" ht="14.4" thickBot="1" x14ac:dyDescent="0.35">
      <c r="A600" s="14">
        <v>8</v>
      </c>
      <c r="B600" s="13" t="s">
        <v>232</v>
      </c>
      <c r="C600" s="14">
        <f t="shared" si="9"/>
        <v>0</v>
      </c>
      <c r="D600" s="14">
        <v>197.3</v>
      </c>
      <c r="E600" s="14">
        <v>30573.422070000001</v>
      </c>
      <c r="F600" s="14">
        <v>28.5</v>
      </c>
      <c r="G600" s="14">
        <v>57.4</v>
      </c>
      <c r="H600" s="14">
        <v>0</v>
      </c>
      <c r="I600" s="14">
        <v>1</v>
      </c>
      <c r="J600" s="13" t="s">
        <v>119</v>
      </c>
      <c r="K600" s="14">
        <v>1</v>
      </c>
    </row>
    <row r="601" spans="1:11" ht="14.4" thickBot="1" x14ac:dyDescent="0.35">
      <c r="A601" s="14">
        <v>8</v>
      </c>
      <c r="B601" s="13" t="s">
        <v>232</v>
      </c>
      <c r="C601" s="14">
        <f t="shared" si="9"/>
        <v>1</v>
      </c>
      <c r="D601" s="14">
        <v>35.4</v>
      </c>
      <c r="E601" s="14">
        <v>984.22956239999996</v>
      </c>
      <c r="F601" s="14">
        <v>17.600000000000001</v>
      </c>
      <c r="G601" s="14">
        <v>18</v>
      </c>
      <c r="H601" s="14">
        <v>0</v>
      </c>
      <c r="I601" s="14">
        <v>0</v>
      </c>
      <c r="J601" s="14">
        <v>0</v>
      </c>
      <c r="K601" s="14">
        <v>1</v>
      </c>
    </row>
    <row r="602" spans="1:11" ht="14.4" thickBot="1" x14ac:dyDescent="0.35">
      <c r="A602" s="14">
        <v>9</v>
      </c>
      <c r="B602" s="13" t="s">
        <v>232</v>
      </c>
      <c r="C602" s="14">
        <f t="shared" si="9"/>
        <v>0</v>
      </c>
      <c r="D602" s="14">
        <v>174.3</v>
      </c>
      <c r="E602" s="14">
        <v>23860.781050000001</v>
      </c>
      <c r="F602" s="14">
        <v>20</v>
      </c>
      <c r="G602" s="14">
        <v>20</v>
      </c>
      <c r="H602" s="14">
        <v>0</v>
      </c>
      <c r="I602" s="14">
        <v>1</v>
      </c>
      <c r="J602" s="13" t="s">
        <v>228</v>
      </c>
      <c r="K602" s="14">
        <v>1</v>
      </c>
    </row>
    <row r="603" spans="1:11" ht="14.4" thickBot="1" x14ac:dyDescent="0.35">
      <c r="A603" s="14">
        <v>9</v>
      </c>
      <c r="B603" s="13" t="s">
        <v>232</v>
      </c>
      <c r="C603" s="14">
        <f t="shared" si="9"/>
        <v>0</v>
      </c>
      <c r="D603" s="14">
        <v>77.8</v>
      </c>
      <c r="E603" s="14">
        <v>4753.8894190000001</v>
      </c>
      <c r="F603" s="14">
        <v>33.799999999999997</v>
      </c>
      <c r="G603" s="14">
        <v>47</v>
      </c>
      <c r="H603" s="14">
        <v>0</v>
      </c>
      <c r="I603" s="14">
        <v>1</v>
      </c>
      <c r="J603" s="13" t="s">
        <v>119</v>
      </c>
      <c r="K603" s="14">
        <v>1</v>
      </c>
    </row>
    <row r="604" spans="1:11" ht="14.4" thickBot="1" x14ac:dyDescent="0.35">
      <c r="A604" s="14">
        <v>9</v>
      </c>
      <c r="B604" s="13" t="s">
        <v>232</v>
      </c>
      <c r="C604" s="14">
        <f t="shared" si="9"/>
        <v>0</v>
      </c>
      <c r="D604" s="14">
        <v>137.30000000000001</v>
      </c>
      <c r="E604" s="14">
        <v>14805.768539999999</v>
      </c>
      <c r="F604" s="14">
        <v>33.5</v>
      </c>
      <c r="G604" s="14">
        <v>48.5</v>
      </c>
      <c r="H604" s="14">
        <v>0</v>
      </c>
      <c r="I604" s="14">
        <v>1</v>
      </c>
      <c r="J604" s="13" t="s">
        <v>112</v>
      </c>
      <c r="K604" s="14">
        <v>1</v>
      </c>
    </row>
    <row r="605" spans="1:11" ht="14.4" thickBot="1" x14ac:dyDescent="0.35">
      <c r="A605" s="14">
        <v>10</v>
      </c>
      <c r="B605" s="13" t="s">
        <v>232</v>
      </c>
      <c r="C605" s="14">
        <f t="shared" si="9"/>
        <v>0</v>
      </c>
      <c r="D605" s="14">
        <v>60.4</v>
      </c>
      <c r="E605" s="14">
        <v>2865.2581639999999</v>
      </c>
      <c r="F605" s="14">
        <v>26.4</v>
      </c>
      <c r="G605" s="14">
        <v>33.6</v>
      </c>
      <c r="H605" s="14">
        <v>0</v>
      </c>
      <c r="I605" s="14">
        <v>1</v>
      </c>
      <c r="J605" s="13" t="s">
        <v>117</v>
      </c>
      <c r="K605" s="14">
        <v>1</v>
      </c>
    </row>
    <row r="606" spans="1:11" ht="14.4" thickBot="1" x14ac:dyDescent="0.35">
      <c r="A606" s="14">
        <v>10</v>
      </c>
      <c r="B606" s="13" t="s">
        <v>232</v>
      </c>
      <c r="C606" s="14">
        <f t="shared" si="9"/>
        <v>0</v>
      </c>
      <c r="D606" s="14">
        <v>97.2</v>
      </c>
      <c r="E606" s="14">
        <v>7420.3161840000002</v>
      </c>
      <c r="F606" s="14">
        <v>32.1</v>
      </c>
      <c r="G606" s="14">
        <v>45</v>
      </c>
      <c r="H606" s="14">
        <v>0</v>
      </c>
      <c r="I606" s="14">
        <v>1</v>
      </c>
      <c r="J606" s="13" t="s">
        <v>119</v>
      </c>
      <c r="K606" s="14">
        <v>1</v>
      </c>
    </row>
    <row r="607" spans="1:11" ht="14.4" thickBot="1" x14ac:dyDescent="0.35">
      <c r="A607" s="14">
        <v>11</v>
      </c>
      <c r="B607" s="13" t="s">
        <v>232</v>
      </c>
      <c r="C607" s="14">
        <f t="shared" si="9"/>
        <v>0</v>
      </c>
      <c r="D607" s="14">
        <v>182.1</v>
      </c>
      <c r="E607" s="14">
        <v>26044.125110000001</v>
      </c>
      <c r="F607" s="14">
        <v>37.9</v>
      </c>
      <c r="G607" s="14">
        <v>61</v>
      </c>
      <c r="H607" s="14">
        <v>0</v>
      </c>
      <c r="I607" s="14">
        <v>1</v>
      </c>
      <c r="J607" s="13" t="s">
        <v>119</v>
      </c>
      <c r="K607" s="14">
        <v>1</v>
      </c>
    </row>
    <row r="608" spans="1:11" ht="14.4" thickBot="1" x14ac:dyDescent="0.35">
      <c r="A608" s="14">
        <v>11</v>
      </c>
      <c r="B608" s="13" t="s">
        <v>232</v>
      </c>
      <c r="C608" s="14">
        <f t="shared" si="9"/>
        <v>0</v>
      </c>
      <c r="D608" s="14">
        <v>128.30000000000001</v>
      </c>
      <c r="E608" s="14">
        <v>12928.35277</v>
      </c>
      <c r="F608" s="14">
        <v>26.2</v>
      </c>
      <c r="G608" s="14">
        <v>49.5</v>
      </c>
      <c r="H608" s="14">
        <v>0</v>
      </c>
      <c r="I608" s="14">
        <v>1</v>
      </c>
      <c r="J608" s="13" t="s">
        <v>119</v>
      </c>
      <c r="K608" s="14">
        <v>1</v>
      </c>
    </row>
    <row r="609" spans="1:11" ht="14.4" thickBot="1" x14ac:dyDescent="0.35">
      <c r="A609" s="14">
        <v>12</v>
      </c>
      <c r="B609" s="13" t="s">
        <v>232</v>
      </c>
      <c r="C609" s="14">
        <f t="shared" si="9"/>
        <v>0</v>
      </c>
      <c r="D609" s="14">
        <v>212</v>
      </c>
      <c r="E609" s="14">
        <v>35298.935060000003</v>
      </c>
      <c r="F609" s="14">
        <v>25</v>
      </c>
      <c r="G609" s="14">
        <v>25</v>
      </c>
      <c r="H609" s="14">
        <v>0</v>
      </c>
      <c r="I609" s="14">
        <v>1</v>
      </c>
      <c r="J609" s="13" t="s">
        <v>228</v>
      </c>
      <c r="K609" s="14">
        <v>1</v>
      </c>
    </row>
    <row r="610" spans="1:11" ht="14.4" thickBot="1" x14ac:dyDescent="0.35">
      <c r="A610" s="14">
        <v>12</v>
      </c>
      <c r="B610" s="13" t="s">
        <v>232</v>
      </c>
      <c r="C610" s="14">
        <f t="shared" si="9"/>
        <v>0</v>
      </c>
      <c r="D610" s="14">
        <v>203</v>
      </c>
      <c r="E610" s="14">
        <v>32365.47292</v>
      </c>
      <c r="F610" s="14">
        <v>59.5</v>
      </c>
      <c r="G610" s="14">
        <v>59.5</v>
      </c>
      <c r="H610" s="14">
        <v>0</v>
      </c>
      <c r="I610" s="14">
        <v>1</v>
      </c>
      <c r="J610" s="13" t="s">
        <v>119</v>
      </c>
      <c r="K610" s="14">
        <v>1</v>
      </c>
    </row>
    <row r="611" spans="1:11" ht="14.4" thickBot="1" x14ac:dyDescent="0.35">
      <c r="A611" s="14">
        <v>12</v>
      </c>
      <c r="B611" s="13" t="s">
        <v>232</v>
      </c>
      <c r="C611" s="14">
        <f t="shared" si="9"/>
        <v>0</v>
      </c>
      <c r="D611" s="14">
        <v>67.400000000000006</v>
      </c>
      <c r="E611" s="14">
        <v>3567.8753609999999</v>
      </c>
      <c r="F611" s="14">
        <v>34.9</v>
      </c>
      <c r="G611" s="14">
        <v>34.9</v>
      </c>
      <c r="H611" s="14">
        <v>0</v>
      </c>
      <c r="I611" s="14">
        <v>1</v>
      </c>
      <c r="J611" s="13" t="s">
        <v>119</v>
      </c>
      <c r="K611" s="14">
        <v>1</v>
      </c>
    </row>
    <row r="612" spans="1:11" ht="14.4" thickBot="1" x14ac:dyDescent="0.35">
      <c r="A612" s="14">
        <v>12</v>
      </c>
      <c r="B612" s="13" t="s">
        <v>232</v>
      </c>
      <c r="C612" s="14">
        <f t="shared" si="9"/>
        <v>0</v>
      </c>
      <c r="D612" s="14">
        <v>140.6</v>
      </c>
      <c r="E612" s="14">
        <v>15526.03364</v>
      </c>
      <c r="F612" s="14">
        <v>43.9</v>
      </c>
      <c r="G612" s="14">
        <v>43.9</v>
      </c>
      <c r="H612" s="14">
        <v>0</v>
      </c>
      <c r="I612" s="14">
        <v>1</v>
      </c>
      <c r="J612" s="13" t="s">
        <v>119</v>
      </c>
      <c r="K612" s="14">
        <v>1</v>
      </c>
    </row>
    <row r="613" spans="1:11" ht="14.4" thickBot="1" x14ac:dyDescent="0.35">
      <c r="A613" s="14">
        <v>12</v>
      </c>
      <c r="B613" s="13" t="s">
        <v>232</v>
      </c>
      <c r="C613" s="14">
        <f t="shared" si="9"/>
        <v>1</v>
      </c>
      <c r="D613" s="14">
        <v>11.4</v>
      </c>
      <c r="E613" s="14">
        <v>102.0703453</v>
      </c>
      <c r="F613" s="14">
        <v>4.8</v>
      </c>
      <c r="G613" s="14">
        <v>4.8</v>
      </c>
      <c r="H613" s="14">
        <v>0</v>
      </c>
      <c r="I613" s="14">
        <v>0</v>
      </c>
      <c r="J613" s="14">
        <v>0</v>
      </c>
      <c r="K613" s="14">
        <v>1</v>
      </c>
    </row>
    <row r="614" spans="1:11" ht="14.4" thickBot="1" x14ac:dyDescent="0.35">
      <c r="A614" s="14">
        <v>13</v>
      </c>
      <c r="B614" s="13" t="s">
        <v>232</v>
      </c>
      <c r="C614" s="14">
        <f t="shared" si="9"/>
        <v>0</v>
      </c>
      <c r="D614" s="14">
        <v>198.1</v>
      </c>
      <c r="E614" s="14">
        <v>30821.859219999998</v>
      </c>
      <c r="F614" s="14">
        <v>55.2</v>
      </c>
      <c r="G614" s="14">
        <v>55.2</v>
      </c>
      <c r="H614" s="14">
        <v>0</v>
      </c>
      <c r="I614" s="14">
        <v>1</v>
      </c>
      <c r="J614" s="13" t="s">
        <v>107</v>
      </c>
      <c r="K614" s="14">
        <v>1</v>
      </c>
    </row>
    <row r="615" spans="1:11" ht="14.4" thickBot="1" x14ac:dyDescent="0.35">
      <c r="A615" s="14">
        <v>15</v>
      </c>
      <c r="B615" s="13" t="s">
        <v>232</v>
      </c>
      <c r="C615" s="14">
        <f t="shared" si="9"/>
        <v>1</v>
      </c>
      <c r="D615" s="14">
        <v>52.9</v>
      </c>
      <c r="E615" s="14">
        <v>2197.866074</v>
      </c>
      <c r="F615" s="14">
        <v>29.9</v>
      </c>
      <c r="G615" s="14">
        <v>29.9</v>
      </c>
      <c r="H615" s="14">
        <v>0</v>
      </c>
      <c r="I615" s="14">
        <v>0</v>
      </c>
      <c r="J615" s="14">
        <v>0</v>
      </c>
      <c r="K615" s="14">
        <v>1</v>
      </c>
    </row>
    <row r="616" spans="1:11" ht="14.4" thickBot="1" x14ac:dyDescent="0.35">
      <c r="A616" s="14">
        <v>15</v>
      </c>
      <c r="B616" s="13" t="s">
        <v>232</v>
      </c>
      <c r="C616" s="14">
        <f t="shared" si="9"/>
        <v>0</v>
      </c>
      <c r="D616" s="14">
        <v>125.3</v>
      </c>
      <c r="E616" s="14">
        <v>12330.82185</v>
      </c>
      <c r="F616" s="14">
        <v>46.3</v>
      </c>
      <c r="G616" s="14">
        <v>46.3</v>
      </c>
      <c r="H616" s="14">
        <v>0</v>
      </c>
      <c r="I616" s="14">
        <v>1</v>
      </c>
      <c r="J616" s="13" t="s">
        <v>228</v>
      </c>
      <c r="K616" s="14">
        <v>1</v>
      </c>
    </row>
    <row r="617" spans="1:11" ht="14.4" thickBot="1" x14ac:dyDescent="0.35">
      <c r="A617" s="14">
        <v>15</v>
      </c>
      <c r="B617" s="13" t="s">
        <v>232</v>
      </c>
      <c r="C617" s="14">
        <f t="shared" si="9"/>
        <v>0</v>
      </c>
      <c r="D617" s="14">
        <v>173.5</v>
      </c>
      <c r="E617" s="14">
        <v>23642.25186</v>
      </c>
      <c r="F617" s="14">
        <v>49.8</v>
      </c>
      <c r="G617" s="14">
        <v>49.8</v>
      </c>
      <c r="H617" s="14">
        <v>0</v>
      </c>
      <c r="I617" s="14">
        <v>1</v>
      </c>
      <c r="J617" s="13" t="s">
        <v>112</v>
      </c>
      <c r="K617" s="14">
        <v>1</v>
      </c>
    </row>
    <row r="618" spans="1:11" ht="14.4" thickBot="1" x14ac:dyDescent="0.35">
      <c r="A618" s="14">
        <v>15</v>
      </c>
      <c r="B618" s="13" t="s">
        <v>232</v>
      </c>
      <c r="C618" s="14">
        <f t="shared" si="9"/>
        <v>1</v>
      </c>
      <c r="D618" s="14">
        <v>22</v>
      </c>
      <c r="E618" s="14">
        <v>380.13271109999999</v>
      </c>
      <c r="F618" s="14">
        <v>12.7</v>
      </c>
      <c r="G618" s="14">
        <v>12.7</v>
      </c>
      <c r="H618" s="14">
        <v>0</v>
      </c>
      <c r="I618" s="14">
        <v>0</v>
      </c>
      <c r="J618" s="14">
        <v>0</v>
      </c>
      <c r="K618" s="14">
        <v>1</v>
      </c>
    </row>
    <row r="619" spans="1:11" ht="14.4" thickBot="1" x14ac:dyDescent="0.35">
      <c r="A619" s="14">
        <v>15</v>
      </c>
      <c r="B619" s="13" t="s">
        <v>232</v>
      </c>
      <c r="C619" s="14">
        <f t="shared" si="9"/>
        <v>0</v>
      </c>
      <c r="D619" s="14">
        <v>38.4</v>
      </c>
      <c r="E619" s="14">
        <v>1158.116716</v>
      </c>
      <c r="F619" s="14">
        <v>25.9</v>
      </c>
      <c r="G619" s="14">
        <v>25.9</v>
      </c>
      <c r="H619" s="14">
        <v>0</v>
      </c>
      <c r="I619" s="14">
        <v>1</v>
      </c>
      <c r="J619" s="13" t="s">
        <v>228</v>
      </c>
      <c r="K619" s="14">
        <v>1</v>
      </c>
    </row>
    <row r="620" spans="1:11" ht="14.4" thickBot="1" x14ac:dyDescent="0.35">
      <c r="A620" s="14">
        <v>15</v>
      </c>
      <c r="B620" s="13" t="s">
        <v>232</v>
      </c>
      <c r="C620" s="14">
        <f t="shared" si="9"/>
        <v>1</v>
      </c>
      <c r="D620" s="14">
        <v>13.6</v>
      </c>
      <c r="E620" s="14">
        <v>145.26724429999999</v>
      </c>
      <c r="F620" s="14">
        <v>9.8000000000000007</v>
      </c>
      <c r="G620" s="14">
        <v>9.8000000000000007</v>
      </c>
      <c r="H620" s="14">
        <v>0</v>
      </c>
      <c r="I620" s="14">
        <v>0</v>
      </c>
      <c r="J620" s="14">
        <v>0</v>
      </c>
      <c r="K620" s="14">
        <v>1</v>
      </c>
    </row>
    <row r="621" spans="1:11" ht="14.4" thickBot="1" x14ac:dyDescent="0.35">
      <c r="A621" s="14">
        <v>15</v>
      </c>
      <c r="B621" s="13" t="s">
        <v>232</v>
      </c>
      <c r="C621" s="14">
        <f t="shared" si="9"/>
        <v>0</v>
      </c>
      <c r="D621" s="14">
        <v>112</v>
      </c>
      <c r="E621" s="14">
        <v>9852.0345620000007</v>
      </c>
      <c r="F621" s="14">
        <v>50.4</v>
      </c>
      <c r="G621" s="14">
        <v>50.4</v>
      </c>
      <c r="H621" s="14">
        <v>0</v>
      </c>
      <c r="I621" s="14">
        <v>1</v>
      </c>
      <c r="J621" s="13" t="s">
        <v>117</v>
      </c>
      <c r="K621" s="14">
        <v>1</v>
      </c>
    </row>
    <row r="622" spans="1:11" ht="14.4" thickBot="1" x14ac:dyDescent="0.35">
      <c r="A622" s="14">
        <v>16</v>
      </c>
      <c r="B622" s="13" t="s">
        <v>232</v>
      </c>
      <c r="C622" s="14">
        <f t="shared" si="9"/>
        <v>0</v>
      </c>
      <c r="D622" s="14">
        <v>126.1</v>
      </c>
      <c r="E622" s="14">
        <v>12488.781129999999</v>
      </c>
      <c r="F622" s="14">
        <v>45.4</v>
      </c>
      <c r="G622" s="14">
        <v>48.3</v>
      </c>
      <c r="H622" s="14">
        <v>0</v>
      </c>
      <c r="I622" s="14">
        <v>1</v>
      </c>
      <c r="J622" s="13" t="s">
        <v>117</v>
      </c>
      <c r="K622" s="14">
        <v>1</v>
      </c>
    </row>
    <row r="623" spans="1:11" ht="14.4" thickBot="1" x14ac:dyDescent="0.35">
      <c r="A623" s="14">
        <v>16</v>
      </c>
      <c r="B623" s="13" t="s">
        <v>232</v>
      </c>
      <c r="C623" s="14">
        <f t="shared" si="9"/>
        <v>0</v>
      </c>
      <c r="D623" s="14">
        <v>73.2</v>
      </c>
      <c r="E623" s="14">
        <v>4208.3518549999999</v>
      </c>
      <c r="F623" s="14">
        <v>16.3</v>
      </c>
      <c r="G623" s="14">
        <v>25.6</v>
      </c>
      <c r="H623" s="14">
        <v>0</v>
      </c>
      <c r="I623" s="14">
        <v>1</v>
      </c>
      <c r="J623" s="13" t="s">
        <v>117</v>
      </c>
      <c r="K623" s="14">
        <v>1</v>
      </c>
    </row>
    <row r="624" spans="1:11" ht="14.4" thickBot="1" x14ac:dyDescent="0.35">
      <c r="A624" s="14">
        <v>16</v>
      </c>
      <c r="B624" s="13" t="s">
        <v>232</v>
      </c>
      <c r="C624" s="14">
        <f t="shared" si="9"/>
        <v>0</v>
      </c>
      <c r="D624" s="14">
        <v>197.2</v>
      </c>
      <c r="E624" s="14">
        <v>30542.438109999999</v>
      </c>
      <c r="F624" s="14">
        <v>46.4</v>
      </c>
      <c r="G624" s="14">
        <v>57.1</v>
      </c>
      <c r="H624" s="14">
        <v>0</v>
      </c>
      <c r="I624" s="14">
        <v>1</v>
      </c>
      <c r="J624" s="13" t="s">
        <v>117</v>
      </c>
      <c r="K624" s="14">
        <v>1</v>
      </c>
    </row>
    <row r="625" spans="1:11" ht="14.4" thickBot="1" x14ac:dyDescent="0.35">
      <c r="A625" s="14">
        <v>16</v>
      </c>
      <c r="B625" s="13" t="s">
        <v>232</v>
      </c>
      <c r="C625" s="14">
        <f t="shared" si="9"/>
        <v>0</v>
      </c>
      <c r="D625" s="14">
        <v>161.5</v>
      </c>
      <c r="E625" s="14">
        <v>20484.951249999998</v>
      </c>
      <c r="F625" s="14">
        <v>38.299999999999997</v>
      </c>
      <c r="G625" s="14">
        <v>53.2</v>
      </c>
      <c r="H625" s="14">
        <v>0</v>
      </c>
      <c r="I625" s="14">
        <v>1</v>
      </c>
      <c r="J625" s="13" t="s">
        <v>112</v>
      </c>
      <c r="K625" s="14">
        <v>1</v>
      </c>
    </row>
    <row r="626" spans="1:11" ht="14.4" thickBot="1" x14ac:dyDescent="0.35">
      <c r="A626" s="14">
        <v>17</v>
      </c>
      <c r="B626" s="13" t="s">
        <v>232</v>
      </c>
      <c r="C626" s="14">
        <f t="shared" si="9"/>
        <v>1</v>
      </c>
      <c r="D626" s="14">
        <v>18</v>
      </c>
      <c r="E626" s="14">
        <v>254.46900489999999</v>
      </c>
      <c r="F626" s="14">
        <v>9.6</v>
      </c>
      <c r="G626" s="14">
        <v>9.6</v>
      </c>
      <c r="H626" s="14">
        <v>0</v>
      </c>
      <c r="I626" s="14">
        <v>0</v>
      </c>
      <c r="J626" s="14">
        <v>0</v>
      </c>
      <c r="K626" s="14">
        <v>1</v>
      </c>
    </row>
    <row r="627" spans="1:11" ht="14.4" thickBot="1" x14ac:dyDescent="0.35">
      <c r="A627" s="14">
        <v>17</v>
      </c>
      <c r="B627" s="13" t="s">
        <v>232</v>
      </c>
      <c r="C627" s="14">
        <f t="shared" si="9"/>
        <v>0</v>
      </c>
      <c r="D627" s="14">
        <v>103</v>
      </c>
      <c r="E627" s="14">
        <v>8332.2891149999996</v>
      </c>
      <c r="F627" s="14">
        <v>23.5</v>
      </c>
      <c r="G627" s="14">
        <v>30.2</v>
      </c>
      <c r="H627" s="14">
        <v>0</v>
      </c>
      <c r="I627" s="14">
        <v>1</v>
      </c>
      <c r="J627" s="13" t="s">
        <v>119</v>
      </c>
      <c r="K627" s="14">
        <v>1</v>
      </c>
    </row>
    <row r="628" spans="1:11" ht="14.4" thickBot="1" x14ac:dyDescent="0.35">
      <c r="A628" s="14">
        <v>17</v>
      </c>
      <c r="B628" s="13" t="s">
        <v>232</v>
      </c>
      <c r="C628" s="14">
        <f t="shared" si="9"/>
        <v>0</v>
      </c>
      <c r="D628" s="14">
        <v>225</v>
      </c>
      <c r="E628" s="14">
        <v>39760.782019999999</v>
      </c>
      <c r="F628" s="14">
        <v>40.6</v>
      </c>
      <c r="G628" s="14">
        <v>61.3</v>
      </c>
      <c r="H628" s="14">
        <v>0</v>
      </c>
      <c r="I628" s="14">
        <v>1</v>
      </c>
      <c r="J628" s="13" t="s">
        <v>117</v>
      </c>
      <c r="K628" s="14">
        <v>1</v>
      </c>
    </row>
    <row r="629" spans="1:11" ht="14.4" thickBot="1" x14ac:dyDescent="0.35">
      <c r="A629" s="14">
        <v>18</v>
      </c>
      <c r="B629" s="13" t="s">
        <v>232</v>
      </c>
      <c r="C629" s="14">
        <f t="shared" si="9"/>
        <v>0</v>
      </c>
      <c r="D629" s="14">
        <v>95.7</v>
      </c>
      <c r="E629" s="14">
        <v>7193.0612250000004</v>
      </c>
      <c r="F629" s="14">
        <v>32.299999999999997</v>
      </c>
      <c r="G629" s="14">
        <v>46</v>
      </c>
      <c r="H629" s="14">
        <v>0</v>
      </c>
      <c r="I629" s="14">
        <v>1</v>
      </c>
      <c r="J629" s="13" t="s">
        <v>112</v>
      </c>
      <c r="K629" s="14">
        <v>1</v>
      </c>
    </row>
    <row r="630" spans="1:11" ht="14.4" thickBot="1" x14ac:dyDescent="0.35">
      <c r="A630" s="14">
        <v>18</v>
      </c>
      <c r="B630" s="13" t="s">
        <v>232</v>
      </c>
      <c r="C630" s="14">
        <f t="shared" si="9"/>
        <v>1</v>
      </c>
      <c r="D630" s="14">
        <v>26.7</v>
      </c>
      <c r="E630" s="14">
        <v>559.90249670000003</v>
      </c>
      <c r="F630" s="14">
        <v>19.5</v>
      </c>
      <c r="G630" s="14">
        <v>19.5</v>
      </c>
      <c r="H630" s="14">
        <v>0</v>
      </c>
      <c r="I630" s="14">
        <v>0</v>
      </c>
      <c r="J630" s="14">
        <v>0</v>
      </c>
      <c r="K630" s="14">
        <v>1</v>
      </c>
    </row>
    <row r="631" spans="1:11" ht="14.4" thickBot="1" x14ac:dyDescent="0.35">
      <c r="A631" s="14">
        <v>19</v>
      </c>
      <c r="B631" s="13" t="s">
        <v>232</v>
      </c>
      <c r="C631" s="14">
        <f t="shared" si="9"/>
        <v>1</v>
      </c>
      <c r="D631" s="14">
        <v>21</v>
      </c>
      <c r="E631" s="14">
        <v>346.36059010000002</v>
      </c>
      <c r="F631" s="14">
        <v>20.5</v>
      </c>
      <c r="G631" s="14">
        <v>20.5</v>
      </c>
      <c r="H631" s="14">
        <v>0</v>
      </c>
      <c r="I631" s="14">
        <v>0</v>
      </c>
      <c r="J631" s="14">
        <v>0</v>
      </c>
      <c r="K631" s="14">
        <v>1</v>
      </c>
    </row>
    <row r="632" spans="1:11" ht="14.4" thickBot="1" x14ac:dyDescent="0.35">
      <c r="A632" s="14">
        <v>19</v>
      </c>
      <c r="B632" s="13" t="s">
        <v>232</v>
      </c>
      <c r="C632" s="14">
        <f t="shared" si="9"/>
        <v>0</v>
      </c>
      <c r="D632" s="14">
        <v>197</v>
      </c>
      <c r="E632" s="14">
        <v>30480.517319999999</v>
      </c>
      <c r="F632" s="14">
        <v>57.2</v>
      </c>
      <c r="G632" s="14">
        <v>57.2</v>
      </c>
      <c r="H632" s="14">
        <v>0</v>
      </c>
      <c r="I632" s="14">
        <v>1</v>
      </c>
      <c r="J632" s="13" t="s">
        <v>112</v>
      </c>
      <c r="K632" s="14">
        <v>1</v>
      </c>
    </row>
    <row r="633" spans="1:11" ht="14.4" thickBot="1" x14ac:dyDescent="0.35">
      <c r="A633" s="14">
        <v>19</v>
      </c>
      <c r="B633" s="13" t="s">
        <v>232</v>
      </c>
      <c r="C633" s="14">
        <f t="shared" si="9"/>
        <v>1</v>
      </c>
      <c r="D633" s="14">
        <v>17.5</v>
      </c>
      <c r="E633" s="14">
        <v>240.5281875</v>
      </c>
      <c r="F633" s="14">
        <v>17.600000000000001</v>
      </c>
      <c r="G633" s="14">
        <v>17.600000000000001</v>
      </c>
      <c r="H633" s="14">
        <v>0</v>
      </c>
      <c r="I633" s="14">
        <v>0</v>
      </c>
      <c r="J633" s="14">
        <v>0</v>
      </c>
      <c r="K633" s="14">
        <v>1</v>
      </c>
    </row>
    <row r="634" spans="1:11" ht="14.4" thickBot="1" x14ac:dyDescent="0.35">
      <c r="A634" s="14">
        <v>19</v>
      </c>
      <c r="B634" s="13" t="s">
        <v>232</v>
      </c>
      <c r="C634" s="14">
        <f t="shared" si="9"/>
        <v>1</v>
      </c>
      <c r="D634" s="14">
        <v>22</v>
      </c>
      <c r="E634" s="14">
        <v>380.13271109999999</v>
      </c>
      <c r="F634" s="14">
        <v>16</v>
      </c>
      <c r="G634" s="14">
        <v>16</v>
      </c>
      <c r="H634" s="14">
        <v>0</v>
      </c>
      <c r="I634" s="14">
        <v>0</v>
      </c>
      <c r="J634" s="14">
        <v>0</v>
      </c>
      <c r="K634" s="14">
        <v>1</v>
      </c>
    </row>
    <row r="635" spans="1:11" ht="14.4" thickBot="1" x14ac:dyDescent="0.35">
      <c r="A635" s="14">
        <v>19</v>
      </c>
      <c r="B635" s="13" t="s">
        <v>232</v>
      </c>
      <c r="C635" s="14">
        <f t="shared" si="9"/>
        <v>0</v>
      </c>
      <c r="D635" s="14">
        <v>225.5</v>
      </c>
      <c r="E635" s="14">
        <v>39937.69296</v>
      </c>
      <c r="F635" s="14">
        <v>41.9</v>
      </c>
      <c r="G635" s="14">
        <v>41.9</v>
      </c>
      <c r="H635" s="14">
        <v>0</v>
      </c>
      <c r="I635" s="14">
        <v>1</v>
      </c>
      <c r="J635" s="13" t="s">
        <v>117</v>
      </c>
      <c r="K635" s="14">
        <v>1</v>
      </c>
    </row>
    <row r="636" spans="1:11" ht="14.4" thickBot="1" x14ac:dyDescent="0.35">
      <c r="A636" s="14">
        <v>19</v>
      </c>
      <c r="B636" s="13" t="s">
        <v>232</v>
      </c>
      <c r="C636" s="14">
        <f t="shared" si="9"/>
        <v>0</v>
      </c>
      <c r="D636" s="14">
        <v>53.8</v>
      </c>
      <c r="E636" s="14">
        <v>2273.2878599999999</v>
      </c>
      <c r="F636" s="14">
        <v>34.799999999999997</v>
      </c>
      <c r="G636" s="14">
        <v>34.799999999999997</v>
      </c>
      <c r="H636" s="14">
        <v>0</v>
      </c>
      <c r="I636" s="14">
        <v>1</v>
      </c>
      <c r="J636" s="13" t="s">
        <v>117</v>
      </c>
      <c r="K636" s="14">
        <v>1</v>
      </c>
    </row>
    <row r="637" spans="1:11" ht="14.4" thickBot="1" x14ac:dyDescent="0.35">
      <c r="A637" s="14">
        <v>19</v>
      </c>
      <c r="B637" s="13" t="s">
        <v>232</v>
      </c>
      <c r="C637" s="14">
        <f t="shared" si="9"/>
        <v>0</v>
      </c>
      <c r="D637" s="14">
        <v>173</v>
      </c>
      <c r="E637" s="14">
        <v>23506.181629999999</v>
      </c>
      <c r="F637" s="14">
        <v>35.5</v>
      </c>
      <c r="G637" s="14">
        <v>35.5</v>
      </c>
      <c r="H637" s="14">
        <v>0</v>
      </c>
      <c r="I637" s="14">
        <v>1</v>
      </c>
      <c r="J637" s="13" t="s">
        <v>228</v>
      </c>
      <c r="K637" s="14">
        <v>1</v>
      </c>
    </row>
    <row r="638" spans="1:11" ht="14.4" thickBot="1" x14ac:dyDescent="0.35">
      <c r="A638" s="14">
        <v>19</v>
      </c>
      <c r="B638" s="13" t="s">
        <v>232</v>
      </c>
      <c r="C638" s="14">
        <f t="shared" si="9"/>
        <v>0</v>
      </c>
      <c r="D638" s="14">
        <v>128.5</v>
      </c>
      <c r="E638" s="14">
        <v>12968.69082</v>
      </c>
      <c r="F638" s="14">
        <v>50.7</v>
      </c>
      <c r="G638" s="14">
        <v>50.7</v>
      </c>
      <c r="H638" s="14">
        <v>0</v>
      </c>
      <c r="I638" s="14">
        <v>1</v>
      </c>
      <c r="J638" s="13" t="s">
        <v>117</v>
      </c>
      <c r="K638" s="14">
        <v>1</v>
      </c>
    </row>
    <row r="639" spans="1:11" ht="14.4" thickBot="1" x14ac:dyDescent="0.35">
      <c r="A639" s="14">
        <v>19</v>
      </c>
      <c r="B639" s="13" t="s">
        <v>232</v>
      </c>
      <c r="C639" s="14">
        <f t="shared" si="9"/>
        <v>1</v>
      </c>
      <c r="D639" s="14">
        <v>18</v>
      </c>
      <c r="E639" s="14">
        <v>254.46900489999999</v>
      </c>
      <c r="F639" s="14">
        <v>8.6</v>
      </c>
      <c r="G639" s="14">
        <v>8.6</v>
      </c>
      <c r="H639" s="14">
        <v>0</v>
      </c>
      <c r="I639" s="14">
        <v>0</v>
      </c>
      <c r="J639" s="14">
        <v>0</v>
      </c>
      <c r="K639" s="14">
        <v>1</v>
      </c>
    </row>
    <row r="640" spans="1:11" ht="14.4" thickBot="1" x14ac:dyDescent="0.35">
      <c r="A640" s="14">
        <v>19</v>
      </c>
      <c r="B640" s="13" t="s">
        <v>232</v>
      </c>
      <c r="C640" s="14">
        <f t="shared" si="9"/>
        <v>1</v>
      </c>
      <c r="D640" s="14">
        <v>215.4</v>
      </c>
      <c r="E640" s="14">
        <v>36440.244250000003</v>
      </c>
      <c r="F640" s="14">
        <v>8</v>
      </c>
      <c r="G640" s="14">
        <v>8</v>
      </c>
      <c r="H640" s="14">
        <v>0</v>
      </c>
      <c r="I640" s="14">
        <v>0</v>
      </c>
      <c r="J640" s="14">
        <v>0</v>
      </c>
      <c r="K640" s="14">
        <v>1</v>
      </c>
    </row>
    <row r="641" spans="1:11" ht="14.4" thickBot="1" x14ac:dyDescent="0.35">
      <c r="A641" s="14">
        <v>19</v>
      </c>
      <c r="B641" s="13" t="s">
        <v>232</v>
      </c>
      <c r="C641" s="14">
        <f t="shared" si="9"/>
        <v>1</v>
      </c>
      <c r="D641" s="14">
        <v>50.3</v>
      </c>
      <c r="E641" s="14">
        <v>1987.1280389999999</v>
      </c>
      <c r="F641" s="14">
        <v>32.6</v>
      </c>
      <c r="G641" s="14">
        <v>32.6</v>
      </c>
      <c r="H641" s="14">
        <v>0</v>
      </c>
      <c r="I641" s="14">
        <v>0</v>
      </c>
      <c r="J641" s="14">
        <v>0</v>
      </c>
      <c r="K641" s="14">
        <v>1</v>
      </c>
    </row>
    <row r="642" spans="1:11" ht="14.4" thickBot="1" x14ac:dyDescent="0.35">
      <c r="A642" s="14">
        <v>20</v>
      </c>
      <c r="B642" s="13" t="s">
        <v>232</v>
      </c>
      <c r="C642" s="14">
        <f t="shared" si="9"/>
        <v>0</v>
      </c>
      <c r="D642" s="14">
        <v>67.5</v>
      </c>
      <c r="E642" s="14">
        <v>3578.470382</v>
      </c>
      <c r="F642" s="14">
        <v>38.6</v>
      </c>
      <c r="G642" s="14">
        <v>38.6</v>
      </c>
      <c r="H642" s="14">
        <v>0</v>
      </c>
      <c r="I642" s="14">
        <v>1</v>
      </c>
      <c r="J642" s="13" t="s">
        <v>107</v>
      </c>
      <c r="K642" s="14">
        <v>1</v>
      </c>
    </row>
    <row r="643" spans="1:11" ht="14.4" thickBot="1" x14ac:dyDescent="0.35">
      <c r="A643" s="14">
        <v>20</v>
      </c>
      <c r="B643" s="13" t="s">
        <v>232</v>
      </c>
      <c r="C643" s="14">
        <f t="shared" ref="C643:C706" si="10" xml:space="preserve"> IF(J643=0, 1,0)</f>
        <v>0</v>
      </c>
      <c r="D643" s="14">
        <v>31.3</v>
      </c>
      <c r="E643" s="14">
        <v>769.4467267</v>
      </c>
      <c r="F643" s="14">
        <v>8.4</v>
      </c>
      <c r="G643" s="14">
        <v>15.6</v>
      </c>
      <c r="H643" s="14">
        <v>0</v>
      </c>
      <c r="I643" s="14">
        <v>1</v>
      </c>
      <c r="J643" s="13" t="s">
        <v>112</v>
      </c>
      <c r="K643" s="14">
        <v>1</v>
      </c>
    </row>
    <row r="644" spans="1:11" ht="14.4" thickBot="1" x14ac:dyDescent="0.35">
      <c r="A644" s="14">
        <v>20</v>
      </c>
      <c r="B644" s="13" t="s">
        <v>232</v>
      </c>
      <c r="C644" s="14">
        <f t="shared" si="10"/>
        <v>0</v>
      </c>
      <c r="D644" s="14">
        <v>104.2</v>
      </c>
      <c r="E644" s="14">
        <v>8527.5705149999994</v>
      </c>
      <c r="F644" s="14">
        <v>42.6</v>
      </c>
      <c r="G644" s="14">
        <v>42.6</v>
      </c>
      <c r="H644" s="14">
        <v>0</v>
      </c>
      <c r="I644" s="14">
        <v>1</v>
      </c>
      <c r="J644" s="13" t="s">
        <v>107</v>
      </c>
      <c r="K644" s="14">
        <v>1</v>
      </c>
    </row>
    <row r="645" spans="1:11" ht="14.4" thickBot="1" x14ac:dyDescent="0.35">
      <c r="A645" s="14">
        <v>20</v>
      </c>
      <c r="B645" s="13" t="s">
        <v>232</v>
      </c>
      <c r="C645" s="14">
        <f t="shared" si="10"/>
        <v>1</v>
      </c>
      <c r="D645" s="14">
        <v>10.5</v>
      </c>
      <c r="E645" s="14">
        <v>86.590147509999994</v>
      </c>
      <c r="F645" s="14">
        <v>4</v>
      </c>
      <c r="G645" s="14">
        <v>4</v>
      </c>
      <c r="H645" s="14">
        <v>0</v>
      </c>
      <c r="I645" s="14">
        <v>0</v>
      </c>
      <c r="J645" s="14">
        <v>0</v>
      </c>
      <c r="K645" s="14">
        <v>1</v>
      </c>
    </row>
    <row r="646" spans="1:11" ht="14.4" thickBot="1" x14ac:dyDescent="0.35">
      <c r="A646" s="14">
        <v>20</v>
      </c>
      <c r="B646" s="13" t="s">
        <v>232</v>
      </c>
      <c r="C646" s="14">
        <f t="shared" si="10"/>
        <v>0</v>
      </c>
      <c r="D646" s="14">
        <v>89.7</v>
      </c>
      <c r="E646" s="14">
        <v>6319.384309</v>
      </c>
      <c r="F646" s="14">
        <v>44.3</v>
      </c>
      <c r="G646" s="14">
        <v>44.3</v>
      </c>
      <c r="H646" s="14">
        <v>0</v>
      </c>
      <c r="I646" s="14">
        <v>1</v>
      </c>
      <c r="J646" s="13" t="s">
        <v>107</v>
      </c>
      <c r="K646" s="14">
        <v>1</v>
      </c>
    </row>
    <row r="647" spans="1:11" ht="14.4" thickBot="1" x14ac:dyDescent="0.35">
      <c r="A647" s="14">
        <v>20</v>
      </c>
      <c r="B647" s="13" t="s">
        <v>232</v>
      </c>
      <c r="C647" s="14">
        <f t="shared" si="10"/>
        <v>0</v>
      </c>
      <c r="D647" s="14">
        <v>66.400000000000006</v>
      </c>
      <c r="E647" s="14">
        <v>3462.7890860000002</v>
      </c>
      <c r="F647" s="14">
        <v>29.7</v>
      </c>
      <c r="G647" s="14">
        <v>29.7</v>
      </c>
      <c r="H647" s="14">
        <v>0</v>
      </c>
      <c r="I647" s="14">
        <v>1</v>
      </c>
      <c r="J647" s="13" t="s">
        <v>107</v>
      </c>
      <c r="K647" s="14">
        <v>1</v>
      </c>
    </row>
    <row r="648" spans="1:11" ht="14.4" thickBot="1" x14ac:dyDescent="0.35">
      <c r="A648" s="14">
        <v>20</v>
      </c>
      <c r="B648" s="13" t="s">
        <v>232</v>
      </c>
      <c r="C648" s="14">
        <f t="shared" si="10"/>
        <v>1</v>
      </c>
      <c r="D648" s="14">
        <v>27</v>
      </c>
      <c r="E648" s="14">
        <v>572.55526110000005</v>
      </c>
      <c r="F648" s="14">
        <v>13.9</v>
      </c>
      <c r="G648" s="14">
        <v>16</v>
      </c>
      <c r="H648" s="14">
        <v>0</v>
      </c>
      <c r="I648" s="14">
        <v>0</v>
      </c>
      <c r="J648" s="14">
        <v>0</v>
      </c>
      <c r="K648" s="14">
        <v>1</v>
      </c>
    </row>
    <row r="649" spans="1:11" ht="14.4" thickBot="1" x14ac:dyDescent="0.35">
      <c r="A649" s="14">
        <v>20</v>
      </c>
      <c r="B649" s="13" t="s">
        <v>232</v>
      </c>
      <c r="C649" s="14">
        <f t="shared" si="10"/>
        <v>1</v>
      </c>
      <c r="D649" s="14">
        <v>12</v>
      </c>
      <c r="E649" s="14">
        <v>113.0973355</v>
      </c>
      <c r="F649" s="14">
        <v>8</v>
      </c>
      <c r="G649" s="14">
        <v>8</v>
      </c>
      <c r="H649" s="14">
        <v>0</v>
      </c>
      <c r="I649" s="14">
        <v>0</v>
      </c>
      <c r="J649" s="14">
        <v>0</v>
      </c>
      <c r="K649" s="14">
        <v>1</v>
      </c>
    </row>
    <row r="650" spans="1:11" ht="14.4" thickBot="1" x14ac:dyDescent="0.35">
      <c r="A650" s="14">
        <v>20</v>
      </c>
      <c r="B650" s="13" t="s">
        <v>232</v>
      </c>
      <c r="C650" s="14">
        <f t="shared" si="10"/>
        <v>0</v>
      </c>
      <c r="D650" s="14">
        <v>69.099999999999994</v>
      </c>
      <c r="E650" s="14">
        <v>3750.1270049999998</v>
      </c>
      <c r="F650" s="14">
        <v>34.299999999999997</v>
      </c>
      <c r="G650" s="14">
        <v>34.299999999999997</v>
      </c>
      <c r="H650" s="14">
        <v>0</v>
      </c>
      <c r="I650" s="14">
        <v>1</v>
      </c>
      <c r="J650" s="13" t="s">
        <v>107</v>
      </c>
      <c r="K650" s="14">
        <v>1</v>
      </c>
    </row>
    <row r="651" spans="1:11" ht="14.4" thickBot="1" x14ac:dyDescent="0.35">
      <c r="A651" s="14">
        <v>20</v>
      </c>
      <c r="B651" s="13" t="s">
        <v>232</v>
      </c>
      <c r="C651" s="14">
        <f t="shared" si="10"/>
        <v>1</v>
      </c>
      <c r="D651" s="14">
        <v>10.8</v>
      </c>
      <c r="E651" s="14">
        <v>91.608841780000006</v>
      </c>
      <c r="F651" s="14">
        <v>3.8</v>
      </c>
      <c r="G651" s="14">
        <v>3.8</v>
      </c>
      <c r="H651" s="14">
        <v>0</v>
      </c>
      <c r="I651" s="14">
        <v>0</v>
      </c>
      <c r="J651" s="14">
        <v>0</v>
      </c>
      <c r="K651" s="14">
        <v>1</v>
      </c>
    </row>
    <row r="652" spans="1:11" ht="14.4" thickBot="1" x14ac:dyDescent="0.35">
      <c r="A652" s="14">
        <v>20</v>
      </c>
      <c r="B652" s="13" t="s">
        <v>232</v>
      </c>
      <c r="C652" s="14">
        <f t="shared" si="10"/>
        <v>0</v>
      </c>
      <c r="D652" s="14">
        <v>117.4</v>
      </c>
      <c r="E652" s="14">
        <v>10824.954390000001</v>
      </c>
      <c r="F652" s="14">
        <v>43.3</v>
      </c>
      <c r="G652" s="14">
        <v>43.3</v>
      </c>
      <c r="H652" s="14">
        <v>0</v>
      </c>
      <c r="I652" s="14">
        <v>1</v>
      </c>
      <c r="J652" s="13" t="s">
        <v>107</v>
      </c>
      <c r="K652" s="14">
        <v>1</v>
      </c>
    </row>
    <row r="653" spans="1:11" ht="14.4" thickBot="1" x14ac:dyDescent="0.35">
      <c r="A653" s="14">
        <v>20</v>
      </c>
      <c r="B653" s="13" t="s">
        <v>232</v>
      </c>
      <c r="C653" s="14">
        <f t="shared" si="10"/>
        <v>0</v>
      </c>
      <c r="D653" s="14">
        <v>81.099999999999994</v>
      </c>
      <c r="E653" s="14">
        <v>5165.7286539999996</v>
      </c>
      <c r="F653" s="14">
        <v>44.5</v>
      </c>
      <c r="G653" s="14">
        <v>44.5</v>
      </c>
      <c r="H653" s="14">
        <v>0</v>
      </c>
      <c r="I653" s="14">
        <v>1</v>
      </c>
      <c r="J653" s="13" t="s">
        <v>107</v>
      </c>
      <c r="K653" s="14">
        <v>1</v>
      </c>
    </row>
    <row r="654" spans="1:11" ht="14.4" thickBot="1" x14ac:dyDescent="0.35">
      <c r="A654" s="14">
        <v>1001</v>
      </c>
      <c r="B654" s="13" t="s">
        <v>232</v>
      </c>
      <c r="C654" s="14">
        <f t="shared" si="10"/>
        <v>0</v>
      </c>
      <c r="D654" s="14">
        <v>77.8</v>
      </c>
      <c r="E654" s="14">
        <v>4753.8894190000001</v>
      </c>
      <c r="F654" s="14">
        <v>41.7</v>
      </c>
      <c r="G654" s="14">
        <v>41.7</v>
      </c>
      <c r="H654" s="14">
        <v>0</v>
      </c>
      <c r="I654" s="14">
        <v>1</v>
      </c>
      <c r="J654" s="13" t="s">
        <v>117</v>
      </c>
      <c r="K654" s="14">
        <v>0</v>
      </c>
    </row>
    <row r="655" spans="1:11" ht="14.4" thickBot="1" x14ac:dyDescent="0.35">
      <c r="A655" s="14">
        <v>1001</v>
      </c>
      <c r="B655" s="13" t="s">
        <v>232</v>
      </c>
      <c r="C655" s="14">
        <f t="shared" si="10"/>
        <v>0</v>
      </c>
      <c r="D655" s="14">
        <v>74.8</v>
      </c>
      <c r="E655" s="14">
        <v>4394.3341399999999</v>
      </c>
      <c r="F655" s="14">
        <v>41.7</v>
      </c>
      <c r="G655" s="14">
        <v>41.7</v>
      </c>
      <c r="H655" s="14">
        <v>0</v>
      </c>
      <c r="I655" s="14">
        <v>1</v>
      </c>
      <c r="J655" s="13" t="s">
        <v>117</v>
      </c>
      <c r="K655" s="14">
        <v>0</v>
      </c>
    </row>
    <row r="656" spans="1:11" ht="14.4" thickBot="1" x14ac:dyDescent="0.35">
      <c r="A656" s="14">
        <v>1003</v>
      </c>
      <c r="B656" s="13" t="s">
        <v>232</v>
      </c>
      <c r="C656" s="14">
        <f t="shared" si="10"/>
        <v>1</v>
      </c>
      <c r="D656" s="14">
        <v>10.5</v>
      </c>
      <c r="E656" s="14">
        <v>86.590147509999994</v>
      </c>
      <c r="F656" s="14">
        <v>6.2</v>
      </c>
      <c r="G656" s="14">
        <v>6.2</v>
      </c>
      <c r="H656" s="14">
        <v>0</v>
      </c>
      <c r="I656" s="14">
        <v>0</v>
      </c>
      <c r="J656" s="14">
        <v>0</v>
      </c>
      <c r="K656" s="14">
        <v>0</v>
      </c>
    </row>
    <row r="657" spans="1:11" ht="14.4" thickBot="1" x14ac:dyDescent="0.35">
      <c r="A657" s="14">
        <v>1003</v>
      </c>
      <c r="B657" s="13" t="s">
        <v>232</v>
      </c>
      <c r="C657" s="14">
        <f t="shared" si="10"/>
        <v>1</v>
      </c>
      <c r="D657" s="14">
        <v>18.399999999999999</v>
      </c>
      <c r="E657" s="14">
        <v>265.90440219999999</v>
      </c>
      <c r="F657" s="14">
        <v>10.199999999999999</v>
      </c>
      <c r="G657" s="14">
        <v>10.199999999999999</v>
      </c>
      <c r="H657" s="14">
        <v>0</v>
      </c>
      <c r="I657" s="14">
        <v>0</v>
      </c>
      <c r="J657" s="14">
        <v>0</v>
      </c>
      <c r="K657" s="14">
        <v>0</v>
      </c>
    </row>
    <row r="658" spans="1:11" ht="14.4" thickBot="1" x14ac:dyDescent="0.35">
      <c r="A658" s="14">
        <v>1003</v>
      </c>
      <c r="B658" s="13" t="s">
        <v>232</v>
      </c>
      <c r="C658" s="14">
        <f t="shared" si="10"/>
        <v>0</v>
      </c>
      <c r="D658" s="14">
        <v>65.2</v>
      </c>
      <c r="E658" s="14">
        <v>3338.7590089999999</v>
      </c>
      <c r="F658" s="14">
        <v>36.5</v>
      </c>
      <c r="G658" s="14">
        <v>36.5</v>
      </c>
      <c r="H658" s="14">
        <v>0</v>
      </c>
      <c r="I658" s="14">
        <v>1</v>
      </c>
      <c r="J658" s="13" t="s">
        <v>107</v>
      </c>
      <c r="K658" s="14">
        <v>0</v>
      </c>
    </row>
    <row r="659" spans="1:11" ht="14.4" thickBot="1" x14ac:dyDescent="0.35">
      <c r="A659" s="14">
        <v>1004</v>
      </c>
      <c r="B659" s="13" t="s">
        <v>232</v>
      </c>
      <c r="C659" s="14">
        <f t="shared" si="10"/>
        <v>1</v>
      </c>
      <c r="D659" s="14">
        <v>10.199999999999999</v>
      </c>
      <c r="E659" s="14">
        <v>81.712824920000003</v>
      </c>
      <c r="F659" s="14">
        <v>8</v>
      </c>
      <c r="G659" s="14">
        <v>8</v>
      </c>
      <c r="H659" s="14">
        <v>0</v>
      </c>
      <c r="I659" s="14">
        <v>0</v>
      </c>
      <c r="J659" s="14">
        <v>0</v>
      </c>
      <c r="K659" s="14">
        <v>0</v>
      </c>
    </row>
    <row r="660" spans="1:11" ht="14.4" thickBot="1" x14ac:dyDescent="0.35">
      <c r="A660" s="14">
        <v>1004</v>
      </c>
      <c r="B660" s="13" t="s">
        <v>232</v>
      </c>
      <c r="C660" s="14">
        <f t="shared" si="10"/>
        <v>0</v>
      </c>
      <c r="D660" s="14">
        <v>117.4</v>
      </c>
      <c r="E660" s="14">
        <v>10824.954390000001</v>
      </c>
      <c r="F660" s="14">
        <v>26.1</v>
      </c>
      <c r="G660" s="14">
        <v>51.9</v>
      </c>
      <c r="H660" s="14">
        <v>0</v>
      </c>
      <c r="I660" s="14">
        <v>1</v>
      </c>
      <c r="J660" s="13" t="s">
        <v>119</v>
      </c>
      <c r="K660" s="14">
        <v>0</v>
      </c>
    </row>
    <row r="661" spans="1:11" ht="14.4" thickBot="1" x14ac:dyDescent="0.35">
      <c r="A661" s="14">
        <v>1004</v>
      </c>
      <c r="B661" s="13" t="s">
        <v>232</v>
      </c>
      <c r="C661" s="14">
        <f t="shared" si="10"/>
        <v>1</v>
      </c>
      <c r="D661" s="14">
        <v>218.2</v>
      </c>
      <c r="E661" s="14">
        <v>37393.780449999998</v>
      </c>
      <c r="F661" s="14">
        <v>20.9</v>
      </c>
      <c r="G661" s="14">
        <v>20.9</v>
      </c>
      <c r="H661" s="14">
        <v>0</v>
      </c>
      <c r="I661" s="14">
        <v>0</v>
      </c>
      <c r="J661" s="14">
        <v>0</v>
      </c>
      <c r="K661" s="14">
        <v>0</v>
      </c>
    </row>
    <row r="662" spans="1:11" ht="14.4" thickBot="1" x14ac:dyDescent="0.35">
      <c r="A662" s="14">
        <v>1010</v>
      </c>
      <c r="B662" s="13" t="s">
        <v>232</v>
      </c>
      <c r="C662" s="14">
        <f t="shared" si="10"/>
        <v>1</v>
      </c>
      <c r="D662" s="14">
        <v>18.7</v>
      </c>
      <c r="E662" s="14">
        <v>274.64588379999998</v>
      </c>
      <c r="F662" s="14">
        <v>10.1</v>
      </c>
      <c r="G662" s="14">
        <v>10.1</v>
      </c>
      <c r="H662" s="14">
        <v>0</v>
      </c>
      <c r="I662" s="14">
        <v>0</v>
      </c>
      <c r="J662" s="14">
        <v>0</v>
      </c>
      <c r="K662" s="14">
        <v>0</v>
      </c>
    </row>
    <row r="663" spans="1:11" ht="14.4" thickBot="1" x14ac:dyDescent="0.35">
      <c r="A663" s="14">
        <v>1010</v>
      </c>
      <c r="B663" s="13" t="s">
        <v>232</v>
      </c>
      <c r="C663" s="14">
        <f t="shared" si="10"/>
        <v>0</v>
      </c>
      <c r="D663" s="14">
        <v>53.5</v>
      </c>
      <c r="E663" s="14">
        <v>2248.005893</v>
      </c>
      <c r="F663" s="14">
        <v>26.7</v>
      </c>
      <c r="G663" s="14">
        <v>26.7</v>
      </c>
      <c r="H663" s="14">
        <v>0</v>
      </c>
      <c r="I663" s="14">
        <v>1</v>
      </c>
      <c r="J663" s="13" t="s">
        <v>119</v>
      </c>
      <c r="K663" s="14">
        <v>0</v>
      </c>
    </row>
    <row r="664" spans="1:11" ht="14.4" thickBot="1" x14ac:dyDescent="0.35">
      <c r="A664" s="14">
        <v>1010</v>
      </c>
      <c r="B664" s="13" t="s">
        <v>232</v>
      </c>
      <c r="C664" s="14">
        <f t="shared" si="10"/>
        <v>1</v>
      </c>
      <c r="D664" s="14">
        <v>41.2</v>
      </c>
      <c r="E664" s="14">
        <v>1333.166258</v>
      </c>
      <c r="F664" s="14">
        <v>14</v>
      </c>
      <c r="G664" s="14">
        <v>14</v>
      </c>
      <c r="H664" s="14">
        <v>0</v>
      </c>
      <c r="I664" s="14">
        <v>0</v>
      </c>
      <c r="J664" s="14">
        <v>0</v>
      </c>
      <c r="K664" s="14">
        <v>0</v>
      </c>
    </row>
    <row r="665" spans="1:11" ht="14.4" thickBot="1" x14ac:dyDescent="0.35">
      <c r="A665" s="14">
        <v>1010</v>
      </c>
      <c r="B665" s="13" t="s">
        <v>232</v>
      </c>
      <c r="C665" s="14">
        <f t="shared" si="10"/>
        <v>0</v>
      </c>
      <c r="D665" s="14">
        <v>112</v>
      </c>
      <c r="E665" s="14">
        <v>9852.0345620000007</v>
      </c>
      <c r="F665" s="14">
        <v>49.4</v>
      </c>
      <c r="G665" s="14">
        <v>49.4</v>
      </c>
      <c r="H665" s="14">
        <v>0</v>
      </c>
      <c r="I665" s="14">
        <v>1</v>
      </c>
      <c r="J665" s="13" t="s">
        <v>119</v>
      </c>
      <c r="K665" s="14">
        <v>0</v>
      </c>
    </row>
    <row r="666" spans="1:11" ht="14.4" thickBot="1" x14ac:dyDescent="0.35">
      <c r="A666" s="14">
        <v>1010</v>
      </c>
      <c r="B666" s="13" t="s">
        <v>232</v>
      </c>
      <c r="C666" s="14">
        <f t="shared" si="10"/>
        <v>1</v>
      </c>
      <c r="D666" s="14">
        <v>18</v>
      </c>
      <c r="E666" s="14">
        <v>254.46900489999999</v>
      </c>
      <c r="F666" s="14">
        <v>8.6</v>
      </c>
      <c r="G666" s="14">
        <v>8.6</v>
      </c>
      <c r="H666" s="14">
        <v>0</v>
      </c>
      <c r="I666" s="14">
        <v>0</v>
      </c>
      <c r="J666" s="14">
        <v>0</v>
      </c>
      <c r="K666" s="14">
        <v>0</v>
      </c>
    </row>
    <row r="667" spans="1:11" ht="14.4" thickBot="1" x14ac:dyDescent="0.35">
      <c r="A667" s="14">
        <v>1010</v>
      </c>
      <c r="B667" s="13" t="s">
        <v>232</v>
      </c>
      <c r="C667" s="14">
        <f t="shared" si="10"/>
        <v>0</v>
      </c>
      <c r="D667" s="14">
        <v>87</v>
      </c>
      <c r="E667" s="14">
        <v>5944.6786990000001</v>
      </c>
      <c r="F667" s="14">
        <v>43</v>
      </c>
      <c r="G667" s="14">
        <v>43</v>
      </c>
      <c r="H667" s="14">
        <v>0</v>
      </c>
      <c r="I667" s="14">
        <v>1</v>
      </c>
      <c r="J667" s="13" t="s">
        <v>119</v>
      </c>
      <c r="K667" s="14">
        <v>0</v>
      </c>
    </row>
    <row r="668" spans="1:11" ht="14.4" thickBot="1" x14ac:dyDescent="0.35">
      <c r="A668" s="14">
        <v>1010</v>
      </c>
      <c r="B668" s="13" t="s">
        <v>232</v>
      </c>
      <c r="C668" s="14">
        <f t="shared" si="10"/>
        <v>1</v>
      </c>
      <c r="D668" s="14">
        <v>26.2</v>
      </c>
      <c r="E668" s="14">
        <v>539.12871529999995</v>
      </c>
      <c r="F668" s="14">
        <v>10.199999999999999</v>
      </c>
      <c r="G668" s="14">
        <v>10.199999999999999</v>
      </c>
      <c r="H668" s="14">
        <v>0</v>
      </c>
      <c r="I668" s="14">
        <v>0</v>
      </c>
      <c r="J668" s="14">
        <v>0</v>
      </c>
      <c r="K668" s="14">
        <v>0</v>
      </c>
    </row>
    <row r="669" spans="1:11" ht="14.4" thickBot="1" x14ac:dyDescent="0.35">
      <c r="A669" s="14">
        <v>1010</v>
      </c>
      <c r="B669" s="13" t="s">
        <v>232</v>
      </c>
      <c r="C669" s="14">
        <f t="shared" si="10"/>
        <v>0</v>
      </c>
      <c r="D669" s="14">
        <v>102</v>
      </c>
      <c r="E669" s="14">
        <v>8171.2824920000003</v>
      </c>
      <c r="F669" s="14">
        <v>24.7</v>
      </c>
      <c r="G669" s="14">
        <v>24.7</v>
      </c>
      <c r="H669" s="14">
        <v>0</v>
      </c>
      <c r="I669" s="14">
        <v>1</v>
      </c>
      <c r="J669" s="13" t="s">
        <v>117</v>
      </c>
      <c r="K669" s="14">
        <v>0</v>
      </c>
    </row>
    <row r="670" spans="1:11" ht="14.4" thickBot="1" x14ac:dyDescent="0.35">
      <c r="A670" s="14">
        <v>1010</v>
      </c>
      <c r="B670" s="13" t="s">
        <v>232</v>
      </c>
      <c r="C670" s="14">
        <f t="shared" si="10"/>
        <v>1</v>
      </c>
      <c r="D670" s="14">
        <v>25</v>
      </c>
      <c r="E670" s="14">
        <v>490.87385210000002</v>
      </c>
      <c r="F670" s="14">
        <v>7.9</v>
      </c>
      <c r="G670" s="14">
        <v>7.9</v>
      </c>
      <c r="H670" s="14">
        <v>0</v>
      </c>
      <c r="I670" s="14">
        <v>0</v>
      </c>
      <c r="J670" s="14">
        <v>0</v>
      </c>
      <c r="K670" s="14">
        <v>0</v>
      </c>
    </row>
    <row r="671" spans="1:11" ht="14.4" thickBot="1" x14ac:dyDescent="0.35">
      <c r="A671" s="14">
        <v>1010</v>
      </c>
      <c r="B671" s="13" t="s">
        <v>232</v>
      </c>
      <c r="C671" s="14">
        <f t="shared" si="10"/>
        <v>0</v>
      </c>
      <c r="D671" s="14">
        <v>108.5</v>
      </c>
      <c r="E671" s="14">
        <v>9245.9035289999993</v>
      </c>
      <c r="F671" s="14">
        <v>19</v>
      </c>
      <c r="G671" s="14">
        <v>19</v>
      </c>
      <c r="H671" s="14">
        <v>0</v>
      </c>
      <c r="I671" s="14">
        <v>1</v>
      </c>
      <c r="J671" s="13" t="s">
        <v>117</v>
      </c>
      <c r="K671" s="14">
        <v>0</v>
      </c>
    </row>
    <row r="672" spans="1:11" ht="14.4" thickBot="1" x14ac:dyDescent="0.35">
      <c r="A672" s="14">
        <v>1012</v>
      </c>
      <c r="B672" s="13" t="s">
        <v>232</v>
      </c>
      <c r="C672" s="14">
        <f t="shared" si="10"/>
        <v>0</v>
      </c>
      <c r="D672" s="14">
        <v>90.5</v>
      </c>
      <c r="E672" s="14">
        <v>6432.6073079999996</v>
      </c>
      <c r="F672" s="14">
        <v>36.6</v>
      </c>
      <c r="G672" s="14">
        <v>36.6</v>
      </c>
      <c r="H672" s="14">
        <v>0</v>
      </c>
      <c r="I672" s="14">
        <v>1</v>
      </c>
      <c r="J672" s="13" t="s">
        <v>119</v>
      </c>
      <c r="K672" s="14">
        <v>0</v>
      </c>
    </row>
    <row r="673" spans="1:11" ht="14.4" thickBot="1" x14ac:dyDescent="0.35">
      <c r="A673" s="14">
        <v>1012</v>
      </c>
      <c r="B673" s="13" t="s">
        <v>232</v>
      </c>
      <c r="C673" s="14">
        <f t="shared" si="10"/>
        <v>0</v>
      </c>
      <c r="D673" s="14">
        <v>287</v>
      </c>
      <c r="E673" s="14">
        <v>64692.461320000002</v>
      </c>
      <c r="F673" s="14">
        <v>61.7</v>
      </c>
      <c r="G673" s="14">
        <v>61.7</v>
      </c>
      <c r="H673" s="14">
        <v>0</v>
      </c>
      <c r="I673" s="14">
        <v>1</v>
      </c>
      <c r="J673" s="13" t="s">
        <v>117</v>
      </c>
      <c r="K673" s="14">
        <v>0</v>
      </c>
    </row>
    <row r="674" spans="1:11" ht="14.4" thickBot="1" x14ac:dyDescent="0.35">
      <c r="A674" s="14">
        <v>1012</v>
      </c>
      <c r="B674" s="13" t="s">
        <v>232</v>
      </c>
      <c r="C674" s="14">
        <f t="shared" si="10"/>
        <v>1</v>
      </c>
      <c r="D674" s="14">
        <v>118.6</v>
      </c>
      <c r="E674" s="14">
        <v>11047.379150000001</v>
      </c>
      <c r="F674" s="14">
        <v>43</v>
      </c>
      <c r="G674" s="14">
        <v>43</v>
      </c>
      <c r="H674" s="14">
        <v>1</v>
      </c>
      <c r="I674" s="14">
        <v>0</v>
      </c>
      <c r="J674" s="14">
        <v>0</v>
      </c>
      <c r="K674" s="14">
        <v>0</v>
      </c>
    </row>
    <row r="675" spans="1:11" ht="14.4" thickBot="1" x14ac:dyDescent="0.35">
      <c r="A675" s="14">
        <v>1013</v>
      </c>
      <c r="B675" s="13" t="s">
        <v>232</v>
      </c>
      <c r="C675" s="14">
        <f t="shared" si="10"/>
        <v>1</v>
      </c>
      <c r="D675" s="14">
        <v>17.5</v>
      </c>
      <c r="E675" s="14">
        <v>240.5281875</v>
      </c>
      <c r="F675" s="14">
        <v>14.2</v>
      </c>
      <c r="G675" s="14">
        <v>14.2</v>
      </c>
      <c r="H675" s="14">
        <v>0</v>
      </c>
      <c r="I675" s="14">
        <v>0</v>
      </c>
      <c r="J675" s="14">
        <v>0</v>
      </c>
      <c r="K675" s="14">
        <v>0</v>
      </c>
    </row>
    <row r="676" spans="1:11" ht="14.4" thickBot="1" x14ac:dyDescent="0.35">
      <c r="A676" s="14">
        <v>1013</v>
      </c>
      <c r="B676" s="13" t="s">
        <v>232</v>
      </c>
      <c r="C676" s="14">
        <f t="shared" si="10"/>
        <v>0</v>
      </c>
      <c r="D676" s="14">
        <v>97.4</v>
      </c>
      <c r="E676" s="14">
        <v>7450.8838809999997</v>
      </c>
      <c r="F676" s="14">
        <v>47.8</v>
      </c>
      <c r="G676" s="14">
        <v>47.8</v>
      </c>
      <c r="H676" s="14">
        <v>0</v>
      </c>
      <c r="I676" s="14">
        <v>1</v>
      </c>
      <c r="J676" s="13" t="s">
        <v>117</v>
      </c>
      <c r="K676" s="14">
        <v>0</v>
      </c>
    </row>
    <row r="677" spans="1:11" ht="14.4" thickBot="1" x14ac:dyDescent="0.35">
      <c r="A677" s="14">
        <v>1013</v>
      </c>
      <c r="B677" s="13" t="s">
        <v>232</v>
      </c>
      <c r="C677" s="14">
        <f t="shared" si="10"/>
        <v>1</v>
      </c>
      <c r="D677" s="14">
        <v>11.8</v>
      </c>
      <c r="E677" s="14">
        <v>109.3588403</v>
      </c>
      <c r="F677" s="14">
        <v>16.2</v>
      </c>
      <c r="G677" s="14">
        <v>16.2</v>
      </c>
      <c r="H677" s="14">
        <v>0</v>
      </c>
      <c r="I677" s="14">
        <v>0</v>
      </c>
      <c r="J677" s="14">
        <v>0</v>
      </c>
      <c r="K677" s="14">
        <v>0</v>
      </c>
    </row>
    <row r="678" spans="1:11" ht="14.4" thickBot="1" x14ac:dyDescent="0.35">
      <c r="A678" s="14">
        <v>1013</v>
      </c>
      <c r="B678" s="13" t="s">
        <v>232</v>
      </c>
      <c r="C678" s="14">
        <f t="shared" si="10"/>
        <v>1</v>
      </c>
      <c r="D678" s="14">
        <v>12.1</v>
      </c>
      <c r="E678" s="14">
        <v>114.99014510000001</v>
      </c>
      <c r="F678" s="14">
        <v>13.8</v>
      </c>
      <c r="G678" s="14">
        <v>13.8</v>
      </c>
      <c r="H678" s="14">
        <v>0</v>
      </c>
      <c r="I678" s="14">
        <v>0</v>
      </c>
      <c r="J678" s="14">
        <v>0</v>
      </c>
      <c r="K678" s="14">
        <v>0</v>
      </c>
    </row>
    <row r="679" spans="1:11" ht="14.4" thickBot="1" x14ac:dyDescent="0.35">
      <c r="A679" s="14">
        <v>1013</v>
      </c>
      <c r="B679" s="13" t="s">
        <v>232</v>
      </c>
      <c r="C679" s="14">
        <f t="shared" si="10"/>
        <v>0</v>
      </c>
      <c r="D679" s="14">
        <v>77.5</v>
      </c>
      <c r="E679" s="14">
        <v>4717.2977190000001</v>
      </c>
      <c r="F679" s="14">
        <v>40.5</v>
      </c>
      <c r="G679" s="14">
        <v>48</v>
      </c>
      <c r="H679" s="14">
        <v>0</v>
      </c>
      <c r="I679" s="14">
        <v>1</v>
      </c>
      <c r="J679" s="13" t="s">
        <v>117</v>
      </c>
      <c r="K679" s="14">
        <v>0</v>
      </c>
    </row>
    <row r="680" spans="1:11" ht="14.4" thickBot="1" x14ac:dyDescent="0.35">
      <c r="A680" s="14">
        <v>1013</v>
      </c>
      <c r="B680" s="13" t="s">
        <v>232</v>
      </c>
      <c r="C680" s="14">
        <f t="shared" si="10"/>
        <v>0</v>
      </c>
      <c r="D680" s="14">
        <v>180.4</v>
      </c>
      <c r="E680" s="14">
        <v>25560.123490000002</v>
      </c>
      <c r="F680" s="14">
        <v>45.4</v>
      </c>
      <c r="G680" s="14">
        <v>55.6</v>
      </c>
      <c r="H680" s="14">
        <v>0</v>
      </c>
      <c r="I680" s="14">
        <v>1</v>
      </c>
      <c r="J680" s="13" t="s">
        <v>117</v>
      </c>
      <c r="K680" s="14">
        <v>0</v>
      </c>
    </row>
    <row r="681" spans="1:11" ht="14.4" thickBot="1" x14ac:dyDescent="0.35">
      <c r="A681" s="14">
        <v>1013</v>
      </c>
      <c r="B681" s="13" t="s">
        <v>232</v>
      </c>
      <c r="C681" s="14">
        <f t="shared" si="10"/>
        <v>0</v>
      </c>
      <c r="D681" s="14">
        <v>104.2</v>
      </c>
      <c r="E681" s="14">
        <v>8527.5705149999994</v>
      </c>
      <c r="F681" s="14">
        <v>31</v>
      </c>
      <c r="G681" s="14">
        <v>52.7</v>
      </c>
      <c r="H681" s="14">
        <v>0</v>
      </c>
      <c r="I681" s="14">
        <v>1</v>
      </c>
      <c r="J681" s="13" t="s">
        <v>119</v>
      </c>
      <c r="K681" s="14">
        <v>0</v>
      </c>
    </row>
    <row r="682" spans="1:11" ht="14.4" thickBot="1" x14ac:dyDescent="0.35">
      <c r="A682" s="14">
        <v>1013</v>
      </c>
      <c r="B682" s="13" t="s">
        <v>232</v>
      </c>
      <c r="C682" s="14">
        <f t="shared" si="10"/>
        <v>0</v>
      </c>
      <c r="D682" s="14">
        <v>30.1</v>
      </c>
      <c r="E682" s="14">
        <v>711.57858999999996</v>
      </c>
      <c r="F682" s="14">
        <v>19.8</v>
      </c>
      <c r="G682" s="14">
        <v>21.3</v>
      </c>
      <c r="H682" s="14">
        <v>0</v>
      </c>
      <c r="I682" s="14">
        <v>1</v>
      </c>
      <c r="J682" s="13" t="s">
        <v>112</v>
      </c>
      <c r="K682" s="14">
        <v>0</v>
      </c>
    </row>
    <row r="683" spans="1:11" ht="14.4" thickBot="1" x14ac:dyDescent="0.35">
      <c r="A683" s="14">
        <v>1013</v>
      </c>
      <c r="B683" s="13" t="s">
        <v>232</v>
      </c>
      <c r="C683" s="14">
        <f t="shared" si="10"/>
        <v>0</v>
      </c>
      <c r="D683" s="14">
        <v>231</v>
      </c>
      <c r="E683" s="14">
        <v>41909.631399999998</v>
      </c>
      <c r="F683" s="14">
        <v>34.799999999999997</v>
      </c>
      <c r="G683" s="14">
        <v>41.1</v>
      </c>
      <c r="H683" s="14">
        <v>0</v>
      </c>
      <c r="I683" s="14">
        <v>1</v>
      </c>
      <c r="J683" s="13" t="s">
        <v>117</v>
      </c>
      <c r="K683" s="14">
        <v>0</v>
      </c>
    </row>
    <row r="684" spans="1:11" ht="14.4" thickBot="1" x14ac:dyDescent="0.35">
      <c r="A684" s="14">
        <v>1013</v>
      </c>
      <c r="B684" s="13" t="s">
        <v>232</v>
      </c>
      <c r="C684" s="14">
        <f t="shared" si="10"/>
        <v>0</v>
      </c>
      <c r="D684" s="14">
        <v>131.30000000000001</v>
      </c>
      <c r="E684" s="14">
        <v>13540.020860000001</v>
      </c>
      <c r="F684" s="14">
        <v>36.799999999999997</v>
      </c>
      <c r="G684" s="14">
        <v>40</v>
      </c>
      <c r="H684" s="14">
        <v>0</v>
      </c>
      <c r="I684" s="14">
        <v>1</v>
      </c>
      <c r="J684" s="13" t="s">
        <v>117</v>
      </c>
      <c r="K684" s="14">
        <v>0</v>
      </c>
    </row>
    <row r="685" spans="1:11" ht="14.4" thickBot="1" x14ac:dyDescent="0.35">
      <c r="A685" s="14">
        <v>1013</v>
      </c>
      <c r="B685" s="13" t="s">
        <v>232</v>
      </c>
      <c r="C685" s="14">
        <f t="shared" si="10"/>
        <v>0</v>
      </c>
      <c r="D685" s="14">
        <v>53</v>
      </c>
      <c r="E685" s="14">
        <v>2206.1834410000001</v>
      </c>
      <c r="F685" s="14">
        <v>22.2</v>
      </c>
      <c r="G685" s="14">
        <v>27</v>
      </c>
      <c r="H685" s="14">
        <v>0</v>
      </c>
      <c r="I685" s="14">
        <v>1</v>
      </c>
      <c r="J685" s="13" t="s">
        <v>117</v>
      </c>
      <c r="K685" s="14">
        <v>0</v>
      </c>
    </row>
    <row r="686" spans="1:11" ht="14.4" thickBot="1" x14ac:dyDescent="0.35">
      <c r="A686" s="14">
        <v>1013</v>
      </c>
      <c r="B686" s="13" t="s">
        <v>232</v>
      </c>
      <c r="C686" s="14">
        <f t="shared" si="10"/>
        <v>0</v>
      </c>
      <c r="D686" s="14">
        <v>27.1</v>
      </c>
      <c r="E686" s="14">
        <v>576.80426520000003</v>
      </c>
      <c r="F686" s="14">
        <v>11.7</v>
      </c>
      <c r="G686" s="14">
        <v>11.7</v>
      </c>
      <c r="H686" s="14">
        <v>0</v>
      </c>
      <c r="I686" s="14">
        <v>1</v>
      </c>
      <c r="J686" s="13" t="s">
        <v>228</v>
      </c>
      <c r="K686" s="14">
        <v>0</v>
      </c>
    </row>
    <row r="687" spans="1:11" ht="14.4" thickBot="1" x14ac:dyDescent="0.35">
      <c r="A687" s="14">
        <v>1015</v>
      </c>
      <c r="B687" s="13" t="s">
        <v>232</v>
      </c>
      <c r="C687" s="14">
        <f t="shared" si="10"/>
        <v>0</v>
      </c>
      <c r="D687" s="14">
        <v>96.3</v>
      </c>
      <c r="E687" s="14">
        <v>7283.5390939999997</v>
      </c>
      <c r="F687" s="14">
        <v>34</v>
      </c>
      <c r="G687" s="14">
        <v>43.5</v>
      </c>
      <c r="H687" s="14">
        <v>0</v>
      </c>
      <c r="I687" s="14">
        <v>1</v>
      </c>
      <c r="J687" s="13" t="s">
        <v>107</v>
      </c>
      <c r="K687" s="14">
        <v>0</v>
      </c>
    </row>
    <row r="688" spans="1:11" ht="14.4" thickBot="1" x14ac:dyDescent="0.35">
      <c r="A688" s="14">
        <v>1015</v>
      </c>
      <c r="B688" s="13" t="s">
        <v>232</v>
      </c>
      <c r="C688" s="14">
        <f t="shared" si="10"/>
        <v>0</v>
      </c>
      <c r="D688" s="14">
        <v>87.5</v>
      </c>
      <c r="E688" s="14">
        <v>6013.2046890000001</v>
      </c>
      <c r="F688" s="14">
        <v>25.9</v>
      </c>
      <c r="G688" s="14">
        <v>38.799999999999997</v>
      </c>
      <c r="H688" s="14">
        <v>0</v>
      </c>
      <c r="I688" s="14">
        <v>1</v>
      </c>
      <c r="J688" s="13" t="s">
        <v>119</v>
      </c>
      <c r="K688" s="14">
        <v>0</v>
      </c>
    </row>
    <row r="689" spans="1:11" ht="14.4" thickBot="1" x14ac:dyDescent="0.35">
      <c r="A689" s="14">
        <v>1015</v>
      </c>
      <c r="B689" s="13" t="s">
        <v>232</v>
      </c>
      <c r="C689" s="14">
        <f t="shared" si="10"/>
        <v>0</v>
      </c>
      <c r="D689" s="14">
        <v>87.8</v>
      </c>
      <c r="E689" s="14">
        <v>6054.5087780000003</v>
      </c>
      <c r="F689" s="14">
        <v>38.700000000000003</v>
      </c>
      <c r="G689" s="14">
        <v>44.6</v>
      </c>
      <c r="H689" s="14">
        <v>0</v>
      </c>
      <c r="I689" s="14">
        <v>1</v>
      </c>
      <c r="J689" s="13" t="s">
        <v>119</v>
      </c>
      <c r="K689" s="14">
        <v>0</v>
      </c>
    </row>
    <row r="690" spans="1:11" ht="14.4" thickBot="1" x14ac:dyDescent="0.35">
      <c r="A690" s="14">
        <v>1016</v>
      </c>
      <c r="B690" s="13" t="s">
        <v>232</v>
      </c>
      <c r="C690" s="14">
        <f t="shared" si="10"/>
        <v>1</v>
      </c>
      <c r="D690" s="14">
        <v>11.5</v>
      </c>
      <c r="E690" s="14">
        <v>103.8689071</v>
      </c>
      <c r="F690" s="14">
        <v>9.1</v>
      </c>
      <c r="G690" s="14">
        <v>9.1</v>
      </c>
      <c r="H690" s="14">
        <v>1</v>
      </c>
      <c r="I690" s="14">
        <v>0</v>
      </c>
      <c r="J690" s="13">
        <v>0</v>
      </c>
      <c r="K690" s="14">
        <v>0</v>
      </c>
    </row>
    <row r="691" spans="1:11" ht="14.4" thickBot="1" x14ac:dyDescent="0.35">
      <c r="A691" s="14">
        <v>1017</v>
      </c>
      <c r="B691" s="13" t="s">
        <v>232</v>
      </c>
      <c r="C691" s="14">
        <f t="shared" si="10"/>
        <v>1</v>
      </c>
      <c r="D691" s="14">
        <v>121</v>
      </c>
      <c r="E691" s="14">
        <v>11499.014510000001</v>
      </c>
      <c r="F691" s="14">
        <v>37.1</v>
      </c>
      <c r="G691" s="14">
        <v>44.6</v>
      </c>
      <c r="H691" s="14">
        <v>0</v>
      </c>
      <c r="I691" s="14">
        <v>1</v>
      </c>
      <c r="J691" s="14">
        <v>0</v>
      </c>
      <c r="K691" s="14">
        <v>0</v>
      </c>
    </row>
    <row r="692" spans="1:11" ht="14.4" thickBot="1" x14ac:dyDescent="0.35">
      <c r="A692" s="14">
        <v>1018</v>
      </c>
      <c r="B692" s="13" t="s">
        <v>232</v>
      </c>
      <c r="C692" s="14">
        <f t="shared" si="10"/>
        <v>0</v>
      </c>
      <c r="D692" s="14">
        <v>118.7</v>
      </c>
      <c r="E692" s="14">
        <v>11066.01665</v>
      </c>
      <c r="F692" s="14">
        <v>53.1</v>
      </c>
      <c r="G692" s="14">
        <v>53.1</v>
      </c>
      <c r="H692" s="14">
        <v>0</v>
      </c>
      <c r="I692" s="14">
        <v>1</v>
      </c>
      <c r="J692" s="13" t="s">
        <v>117</v>
      </c>
      <c r="K692" s="14">
        <v>0</v>
      </c>
    </row>
    <row r="693" spans="1:11" ht="14.4" thickBot="1" x14ac:dyDescent="0.35">
      <c r="A693" s="14">
        <v>1019</v>
      </c>
      <c r="B693" s="13" t="s">
        <v>232</v>
      </c>
      <c r="C693" s="14">
        <f t="shared" si="10"/>
        <v>0</v>
      </c>
      <c r="D693" s="14">
        <v>224.15</v>
      </c>
      <c r="E693" s="14">
        <v>39460.934670000002</v>
      </c>
      <c r="F693" s="14">
        <v>44.1</v>
      </c>
      <c r="G693" s="14">
        <v>44.1</v>
      </c>
      <c r="H693" s="14">
        <v>0</v>
      </c>
      <c r="I693" s="14">
        <v>1</v>
      </c>
      <c r="J693" s="13" t="s">
        <v>107</v>
      </c>
      <c r="K693" s="14">
        <v>0</v>
      </c>
    </row>
    <row r="694" spans="1:11" ht="14.4" thickBot="1" x14ac:dyDescent="0.35">
      <c r="A694" s="14">
        <v>1019</v>
      </c>
      <c r="B694" s="13" t="s">
        <v>232</v>
      </c>
      <c r="C694" s="14">
        <f t="shared" si="10"/>
        <v>0</v>
      </c>
      <c r="D694" s="14">
        <v>169.7</v>
      </c>
      <c r="E694" s="14">
        <v>22617.967000000001</v>
      </c>
      <c r="F694" s="14">
        <v>42.1</v>
      </c>
      <c r="G694" s="14">
        <v>42.1</v>
      </c>
      <c r="H694" s="14">
        <v>0</v>
      </c>
      <c r="I694" s="14">
        <v>1</v>
      </c>
      <c r="J694" s="13" t="s">
        <v>107</v>
      </c>
      <c r="K694" s="14">
        <v>0</v>
      </c>
    </row>
    <row r="695" spans="1:11" ht="14.4" thickBot="1" x14ac:dyDescent="0.35">
      <c r="A695" s="14">
        <v>1020</v>
      </c>
      <c r="B695" s="13" t="s">
        <v>232</v>
      </c>
      <c r="C695" s="14">
        <f t="shared" si="10"/>
        <v>0</v>
      </c>
      <c r="D695" s="14">
        <v>154</v>
      </c>
      <c r="E695" s="14">
        <v>18626.502840000001</v>
      </c>
      <c r="F695" s="14">
        <v>47.2</v>
      </c>
      <c r="G695" s="14">
        <v>47.2</v>
      </c>
      <c r="H695" s="14">
        <v>0</v>
      </c>
      <c r="I695" s="14">
        <v>1</v>
      </c>
      <c r="J695" s="13" t="s">
        <v>112</v>
      </c>
      <c r="K695" s="14">
        <v>0</v>
      </c>
    </row>
    <row r="696" spans="1:11" ht="14.4" thickBot="1" x14ac:dyDescent="0.35">
      <c r="A696" s="14">
        <v>1020</v>
      </c>
      <c r="B696" s="13" t="s">
        <v>232</v>
      </c>
      <c r="C696" s="14">
        <f t="shared" si="10"/>
        <v>0</v>
      </c>
      <c r="D696" s="14">
        <v>136.19999999999999</v>
      </c>
      <c r="E696" s="14">
        <v>14569.48151</v>
      </c>
      <c r="F696" s="14">
        <v>45.8</v>
      </c>
      <c r="G696" s="14">
        <v>45.8</v>
      </c>
      <c r="H696" s="14">
        <v>0</v>
      </c>
      <c r="I696" s="14">
        <v>1</v>
      </c>
      <c r="J696" s="13" t="s">
        <v>112</v>
      </c>
      <c r="K696" s="14">
        <v>0</v>
      </c>
    </row>
    <row r="697" spans="1:11" ht="14.4" thickBot="1" x14ac:dyDescent="0.35">
      <c r="A697" s="14">
        <v>1020</v>
      </c>
      <c r="B697" s="13" t="s">
        <v>232</v>
      </c>
      <c r="C697" s="14">
        <f t="shared" si="10"/>
        <v>1</v>
      </c>
      <c r="D697" s="14">
        <v>30.4</v>
      </c>
      <c r="E697" s="14">
        <v>725.83356670000001</v>
      </c>
      <c r="F697" s="14">
        <v>23.2</v>
      </c>
      <c r="G697" s="14">
        <v>23.2</v>
      </c>
      <c r="H697" s="14">
        <v>0</v>
      </c>
      <c r="I697" s="14">
        <v>0</v>
      </c>
      <c r="J697" s="13">
        <v>0</v>
      </c>
      <c r="K697" s="14">
        <v>0</v>
      </c>
    </row>
    <row r="698" spans="1:11" ht="14.4" thickBot="1" x14ac:dyDescent="0.35">
      <c r="A698" s="14">
        <v>2001</v>
      </c>
      <c r="B698" s="13" t="s">
        <v>232</v>
      </c>
      <c r="C698" s="14">
        <f t="shared" si="10"/>
        <v>0</v>
      </c>
      <c r="D698" s="14">
        <v>24.4</v>
      </c>
      <c r="E698" s="14">
        <v>467.59465060000002</v>
      </c>
      <c r="F698" s="14">
        <v>11.5</v>
      </c>
      <c r="G698" s="14">
        <v>18.2</v>
      </c>
      <c r="H698" s="14">
        <v>0</v>
      </c>
      <c r="I698" s="14">
        <v>1</v>
      </c>
      <c r="J698" s="13" t="s">
        <v>117</v>
      </c>
      <c r="K698" s="14">
        <v>1</v>
      </c>
    </row>
    <row r="699" spans="1:11" ht="14.4" thickBot="1" x14ac:dyDescent="0.35">
      <c r="A699" s="14">
        <v>2001</v>
      </c>
      <c r="B699" s="13" t="s">
        <v>232</v>
      </c>
      <c r="C699" s="14">
        <f t="shared" si="10"/>
        <v>1</v>
      </c>
      <c r="D699" s="14">
        <v>16.399999999999999</v>
      </c>
      <c r="E699" s="14">
        <v>211.24069</v>
      </c>
      <c r="F699" s="14">
        <v>7.9</v>
      </c>
      <c r="G699" s="14">
        <v>7.9</v>
      </c>
      <c r="H699" s="14">
        <v>0</v>
      </c>
      <c r="I699" s="14">
        <v>0</v>
      </c>
      <c r="J699" s="13">
        <v>0</v>
      </c>
      <c r="K699" s="14">
        <v>1</v>
      </c>
    </row>
    <row r="700" spans="1:11" ht="14.4" thickBot="1" x14ac:dyDescent="0.35">
      <c r="A700" s="14">
        <v>2001</v>
      </c>
      <c r="B700" s="13" t="s">
        <v>232</v>
      </c>
      <c r="C700" s="14">
        <f t="shared" si="10"/>
        <v>0</v>
      </c>
      <c r="D700" s="14">
        <v>49.2</v>
      </c>
      <c r="E700" s="14">
        <v>1901.1662100000001</v>
      </c>
      <c r="F700" s="14">
        <v>26.3</v>
      </c>
      <c r="G700" s="14">
        <v>34.200000000000003</v>
      </c>
      <c r="H700" s="14">
        <v>0</v>
      </c>
      <c r="I700" s="14">
        <v>1</v>
      </c>
      <c r="J700" s="13" t="s">
        <v>112</v>
      </c>
      <c r="K700" s="14">
        <v>1</v>
      </c>
    </row>
    <row r="701" spans="1:11" ht="14.4" thickBot="1" x14ac:dyDescent="0.35">
      <c r="A701" s="14">
        <v>2001</v>
      </c>
      <c r="B701" s="13" t="s">
        <v>232</v>
      </c>
      <c r="C701" s="14">
        <f t="shared" si="10"/>
        <v>0</v>
      </c>
      <c r="D701" s="14">
        <v>57.8</v>
      </c>
      <c r="E701" s="14">
        <v>2623.8896</v>
      </c>
      <c r="F701" s="14">
        <v>30.3</v>
      </c>
      <c r="G701" s="14">
        <v>33.700000000000003</v>
      </c>
      <c r="H701" s="14">
        <v>0</v>
      </c>
      <c r="I701" s="14">
        <v>1</v>
      </c>
      <c r="J701" s="13" t="s">
        <v>112</v>
      </c>
      <c r="K701" s="14">
        <v>1</v>
      </c>
    </row>
    <row r="702" spans="1:11" ht="14.4" thickBot="1" x14ac:dyDescent="0.35">
      <c r="A702" s="14">
        <v>2001</v>
      </c>
      <c r="B702" s="13" t="s">
        <v>232</v>
      </c>
      <c r="C702" s="14">
        <f t="shared" si="10"/>
        <v>0</v>
      </c>
      <c r="D702" s="14">
        <v>74.400000000000006</v>
      </c>
      <c r="E702" s="14">
        <v>4347.4615780000004</v>
      </c>
      <c r="F702" s="14">
        <v>35</v>
      </c>
      <c r="G702" s="14">
        <v>43.7</v>
      </c>
      <c r="H702" s="14">
        <v>0</v>
      </c>
      <c r="I702" s="14">
        <v>1</v>
      </c>
      <c r="J702" s="13" t="s">
        <v>112</v>
      </c>
      <c r="K702" s="14">
        <v>1</v>
      </c>
    </row>
    <row r="703" spans="1:11" ht="14.4" thickBot="1" x14ac:dyDescent="0.35">
      <c r="A703" s="14">
        <v>2001</v>
      </c>
      <c r="B703" s="13" t="s">
        <v>232</v>
      </c>
      <c r="C703" s="14">
        <f t="shared" si="10"/>
        <v>1</v>
      </c>
      <c r="D703" s="14">
        <v>14.8</v>
      </c>
      <c r="E703" s="14">
        <v>172.03361369999999</v>
      </c>
      <c r="F703" s="14">
        <v>4.8</v>
      </c>
      <c r="G703" s="14">
        <v>10.8</v>
      </c>
      <c r="H703" s="14">
        <v>0</v>
      </c>
      <c r="I703" s="14">
        <v>0</v>
      </c>
      <c r="J703" s="13">
        <v>0</v>
      </c>
      <c r="K703" s="14">
        <v>1</v>
      </c>
    </row>
    <row r="704" spans="1:11" ht="14.4" thickBot="1" x14ac:dyDescent="0.35">
      <c r="A704" s="14">
        <v>2001</v>
      </c>
      <c r="B704" s="13" t="s">
        <v>232</v>
      </c>
      <c r="C704" s="14">
        <f t="shared" si="10"/>
        <v>0</v>
      </c>
      <c r="D704" s="14">
        <v>64.2</v>
      </c>
      <c r="E704" s="14">
        <v>3237.1284860000001</v>
      </c>
      <c r="F704" s="14">
        <v>19.5</v>
      </c>
      <c r="G704" s="14">
        <v>34.4</v>
      </c>
      <c r="H704" s="14">
        <v>0</v>
      </c>
      <c r="I704" s="14">
        <v>1</v>
      </c>
      <c r="J704" s="13" t="s">
        <v>107</v>
      </c>
      <c r="K704" s="14">
        <v>1</v>
      </c>
    </row>
    <row r="705" spans="1:11" ht="14.4" thickBot="1" x14ac:dyDescent="0.35">
      <c r="A705" s="14">
        <v>2001</v>
      </c>
      <c r="B705" s="13" t="s">
        <v>232</v>
      </c>
      <c r="C705" s="14">
        <f t="shared" si="10"/>
        <v>0</v>
      </c>
      <c r="D705" s="14">
        <v>84.6</v>
      </c>
      <c r="E705" s="14">
        <v>5621.220319</v>
      </c>
      <c r="F705" s="14">
        <v>2</v>
      </c>
      <c r="G705" s="14">
        <v>43.7</v>
      </c>
      <c r="H705" s="14">
        <v>0</v>
      </c>
      <c r="I705" s="14">
        <v>1</v>
      </c>
      <c r="J705" s="13" t="s">
        <v>119</v>
      </c>
      <c r="K705" s="14">
        <v>1</v>
      </c>
    </row>
    <row r="706" spans="1:11" ht="14.4" thickBot="1" x14ac:dyDescent="0.35">
      <c r="A706" s="14">
        <v>2001</v>
      </c>
      <c r="B706" s="13" t="s">
        <v>232</v>
      </c>
      <c r="C706" s="14">
        <f t="shared" si="10"/>
        <v>0</v>
      </c>
      <c r="D706" s="14">
        <v>129.80000000000001</v>
      </c>
      <c r="E706" s="14">
        <v>13232.419669999999</v>
      </c>
      <c r="F706" s="14">
        <v>40.9</v>
      </c>
      <c r="G706" s="14">
        <v>49.6</v>
      </c>
      <c r="H706" s="14">
        <v>0</v>
      </c>
      <c r="I706" s="14">
        <v>1</v>
      </c>
      <c r="J706" s="13" t="s">
        <v>119</v>
      </c>
      <c r="K706" s="14">
        <v>1</v>
      </c>
    </row>
    <row r="707" spans="1:11" ht="14.4" thickBot="1" x14ac:dyDescent="0.35">
      <c r="A707" s="14">
        <v>2001</v>
      </c>
      <c r="B707" s="13" t="s">
        <v>232</v>
      </c>
      <c r="C707" s="14">
        <f t="shared" ref="C707:C770" si="11" xml:space="preserve"> IF(J707=0, 1,0)</f>
        <v>1</v>
      </c>
      <c r="D707" s="14">
        <v>17.8</v>
      </c>
      <c r="E707" s="14">
        <v>248.84555409999999</v>
      </c>
      <c r="F707" s="14">
        <v>7.6</v>
      </c>
      <c r="G707" s="14">
        <v>9.4</v>
      </c>
      <c r="H707" s="14">
        <v>0</v>
      </c>
      <c r="I707" s="14">
        <v>0</v>
      </c>
      <c r="J707" s="13">
        <v>0</v>
      </c>
      <c r="K707" s="14">
        <v>1</v>
      </c>
    </row>
    <row r="708" spans="1:11" ht="14.4" thickBot="1" x14ac:dyDescent="0.35">
      <c r="A708" s="14">
        <v>2001</v>
      </c>
      <c r="B708" s="13" t="s">
        <v>232</v>
      </c>
      <c r="C708" s="14">
        <f t="shared" si="11"/>
        <v>0</v>
      </c>
      <c r="D708" s="14">
        <v>98.8</v>
      </c>
      <c r="E708" s="14">
        <v>7666.6170480000001</v>
      </c>
      <c r="F708" s="14">
        <v>30.6</v>
      </c>
      <c r="G708" s="14">
        <v>44.9</v>
      </c>
      <c r="H708" s="14">
        <v>0</v>
      </c>
      <c r="I708" s="14">
        <v>1</v>
      </c>
      <c r="J708" s="13" t="s">
        <v>119</v>
      </c>
      <c r="K708" s="14">
        <v>1</v>
      </c>
    </row>
    <row r="709" spans="1:11" ht="14.4" thickBot="1" x14ac:dyDescent="0.35">
      <c r="A709" s="14">
        <v>2005</v>
      </c>
      <c r="B709" s="13" t="s">
        <v>232</v>
      </c>
      <c r="C709" s="14">
        <f t="shared" si="11"/>
        <v>1</v>
      </c>
      <c r="D709" s="14">
        <v>13.9</v>
      </c>
      <c r="E709" s="14">
        <v>151.74677919999999</v>
      </c>
      <c r="F709" s="14">
        <v>9.6</v>
      </c>
      <c r="G709" s="14">
        <v>9.6</v>
      </c>
      <c r="H709" s="14">
        <v>0</v>
      </c>
      <c r="I709" s="14">
        <v>0</v>
      </c>
      <c r="J709" s="13">
        <v>0</v>
      </c>
      <c r="K709" s="14">
        <v>1</v>
      </c>
    </row>
    <row r="710" spans="1:11" ht="14.4" thickBot="1" x14ac:dyDescent="0.35">
      <c r="A710" s="14">
        <v>2005</v>
      </c>
      <c r="B710" s="13" t="s">
        <v>232</v>
      </c>
      <c r="C710" s="14">
        <f t="shared" si="11"/>
        <v>1</v>
      </c>
      <c r="D710" s="14">
        <v>16.600000000000001</v>
      </c>
      <c r="E710" s="14">
        <v>216.42431790000001</v>
      </c>
      <c r="F710" s="14">
        <v>14</v>
      </c>
      <c r="G710" s="14">
        <v>14</v>
      </c>
      <c r="H710" s="14">
        <v>0</v>
      </c>
      <c r="I710" s="14">
        <v>0</v>
      </c>
      <c r="J710" s="13">
        <v>0</v>
      </c>
      <c r="K710" s="14">
        <v>1</v>
      </c>
    </row>
    <row r="711" spans="1:11" ht="14.4" thickBot="1" x14ac:dyDescent="0.35">
      <c r="A711" s="14">
        <v>2005</v>
      </c>
      <c r="B711" s="13" t="s">
        <v>232</v>
      </c>
      <c r="C711" s="14">
        <f t="shared" si="11"/>
        <v>0</v>
      </c>
      <c r="D711" s="14">
        <v>152.30000000000001</v>
      </c>
      <c r="E711" s="14">
        <v>18217.53817</v>
      </c>
      <c r="F711" s="14">
        <v>49.1</v>
      </c>
      <c r="G711" s="14">
        <v>49.1</v>
      </c>
      <c r="H711" s="14">
        <v>0</v>
      </c>
      <c r="I711" s="14">
        <v>1</v>
      </c>
      <c r="J711" s="13" t="s">
        <v>119</v>
      </c>
      <c r="K711" s="14">
        <v>1</v>
      </c>
    </row>
    <row r="712" spans="1:11" ht="14.4" thickBot="1" x14ac:dyDescent="0.35">
      <c r="A712" s="14">
        <v>2005</v>
      </c>
      <c r="B712" s="13" t="s">
        <v>232</v>
      </c>
      <c r="C712" s="14">
        <f t="shared" si="11"/>
        <v>0</v>
      </c>
      <c r="D712" s="14">
        <v>37.799999999999997</v>
      </c>
      <c r="E712" s="14">
        <v>1122.208312</v>
      </c>
      <c r="F712" s="14">
        <v>20.5</v>
      </c>
      <c r="G712" s="14">
        <v>20.5</v>
      </c>
      <c r="H712" s="14">
        <v>0</v>
      </c>
      <c r="I712" s="14">
        <v>1</v>
      </c>
      <c r="J712" s="13" t="s">
        <v>119</v>
      </c>
      <c r="K712" s="14">
        <v>1</v>
      </c>
    </row>
    <row r="713" spans="1:11" ht="14.4" thickBot="1" x14ac:dyDescent="0.35">
      <c r="A713" s="14">
        <v>2005</v>
      </c>
      <c r="B713" s="13" t="s">
        <v>232</v>
      </c>
      <c r="C713" s="14">
        <f t="shared" si="11"/>
        <v>1</v>
      </c>
      <c r="D713" s="14">
        <v>14.6</v>
      </c>
      <c r="E713" s="14">
        <v>167.41547249999999</v>
      </c>
      <c r="F713" s="14">
        <v>5.6</v>
      </c>
      <c r="G713" s="14">
        <v>5.6</v>
      </c>
      <c r="H713" s="14">
        <v>0</v>
      </c>
      <c r="I713" s="14">
        <v>0</v>
      </c>
      <c r="J713" s="13">
        <v>0</v>
      </c>
      <c r="K713" s="14">
        <v>1</v>
      </c>
    </row>
    <row r="714" spans="1:11" ht="14.4" thickBot="1" x14ac:dyDescent="0.35">
      <c r="A714" s="14">
        <v>2008</v>
      </c>
      <c r="B714" s="13" t="s">
        <v>232</v>
      </c>
      <c r="C714" s="14">
        <f t="shared" si="11"/>
        <v>0</v>
      </c>
      <c r="D714" s="14">
        <v>325</v>
      </c>
      <c r="E714" s="14">
        <v>82957.68101</v>
      </c>
      <c r="F714" s="14">
        <v>49.5</v>
      </c>
      <c r="G714" s="14">
        <v>49.5</v>
      </c>
      <c r="H714" s="14">
        <v>0</v>
      </c>
      <c r="I714" s="14">
        <v>1</v>
      </c>
      <c r="J714" s="13" t="s">
        <v>117</v>
      </c>
      <c r="K714" s="14">
        <v>1</v>
      </c>
    </row>
    <row r="715" spans="1:11" ht="14.4" thickBot="1" x14ac:dyDescent="0.35">
      <c r="A715" s="14">
        <v>2008</v>
      </c>
      <c r="B715" s="13" t="s">
        <v>232</v>
      </c>
      <c r="C715" s="14">
        <f t="shared" si="11"/>
        <v>1</v>
      </c>
      <c r="D715" s="14">
        <v>26</v>
      </c>
      <c r="E715" s="14">
        <v>530.92915849999997</v>
      </c>
      <c r="F715" s="14">
        <v>10.3</v>
      </c>
      <c r="G715" s="14">
        <v>10.3</v>
      </c>
      <c r="H715" s="14">
        <v>0</v>
      </c>
      <c r="I715" s="14">
        <v>0</v>
      </c>
      <c r="J715" s="13">
        <v>0</v>
      </c>
      <c r="K715" s="14">
        <v>1</v>
      </c>
    </row>
    <row r="716" spans="1:11" ht="14.4" thickBot="1" x14ac:dyDescent="0.35">
      <c r="A716" s="14">
        <v>2008</v>
      </c>
      <c r="B716" s="13" t="s">
        <v>232</v>
      </c>
      <c r="C716" s="14">
        <f t="shared" si="11"/>
        <v>1</v>
      </c>
      <c r="D716" s="14">
        <v>19.899999999999999</v>
      </c>
      <c r="E716" s="14">
        <v>311.0255267</v>
      </c>
      <c r="F716" s="14">
        <v>9.5</v>
      </c>
      <c r="G716" s="14">
        <v>9.5</v>
      </c>
      <c r="H716" s="14">
        <v>0</v>
      </c>
      <c r="I716" s="14">
        <v>0</v>
      </c>
      <c r="J716" s="13">
        <v>0</v>
      </c>
      <c r="K716" s="14">
        <v>1</v>
      </c>
    </row>
    <row r="717" spans="1:11" ht="14.4" thickBot="1" x14ac:dyDescent="0.35">
      <c r="A717" s="14">
        <v>2008</v>
      </c>
      <c r="B717" s="13" t="s">
        <v>232</v>
      </c>
      <c r="C717" s="14">
        <f t="shared" si="11"/>
        <v>1</v>
      </c>
      <c r="D717" s="14">
        <v>15.6</v>
      </c>
      <c r="E717" s="14">
        <v>191.13449700000001</v>
      </c>
      <c r="F717" s="14">
        <v>6.2</v>
      </c>
      <c r="G717" s="14">
        <v>6.2</v>
      </c>
      <c r="H717" s="14">
        <v>0</v>
      </c>
      <c r="I717" s="14">
        <v>0</v>
      </c>
      <c r="J717" s="13">
        <v>0</v>
      </c>
      <c r="K717" s="14">
        <v>1</v>
      </c>
    </row>
    <row r="718" spans="1:11" ht="14.4" thickBot="1" x14ac:dyDescent="0.35">
      <c r="A718" s="14">
        <v>2009</v>
      </c>
      <c r="B718" s="13" t="s">
        <v>232</v>
      </c>
      <c r="C718" s="14">
        <f t="shared" si="11"/>
        <v>0</v>
      </c>
      <c r="D718" s="14">
        <v>42.7</v>
      </c>
      <c r="E718" s="14">
        <v>1432.008617</v>
      </c>
      <c r="F718" s="14">
        <v>15.9</v>
      </c>
      <c r="G718" s="14">
        <v>19.8</v>
      </c>
      <c r="H718" s="14">
        <v>0</v>
      </c>
      <c r="I718" s="14">
        <v>1</v>
      </c>
      <c r="J718" s="13" t="s">
        <v>119</v>
      </c>
      <c r="K718" s="14">
        <v>1</v>
      </c>
    </row>
    <row r="719" spans="1:11" ht="14.4" thickBot="1" x14ac:dyDescent="0.35">
      <c r="A719" s="14">
        <v>2009</v>
      </c>
      <c r="B719" s="13" t="s">
        <v>232</v>
      </c>
      <c r="C719" s="14">
        <f t="shared" si="11"/>
        <v>0</v>
      </c>
      <c r="D719" s="14">
        <v>102.8</v>
      </c>
      <c r="E719" s="14">
        <v>8299.9621270000007</v>
      </c>
      <c r="F719" s="14">
        <v>38.200000000000003</v>
      </c>
      <c r="G719" s="14">
        <v>42.4</v>
      </c>
      <c r="H719" s="14">
        <v>0</v>
      </c>
      <c r="I719" s="14">
        <v>1</v>
      </c>
      <c r="J719" s="13" t="s">
        <v>117</v>
      </c>
      <c r="K719" s="14">
        <v>1</v>
      </c>
    </row>
    <row r="720" spans="1:11" ht="14.4" thickBot="1" x14ac:dyDescent="0.35">
      <c r="A720" s="14">
        <v>2009</v>
      </c>
      <c r="B720" s="13" t="s">
        <v>232</v>
      </c>
      <c r="C720" s="14">
        <f t="shared" si="11"/>
        <v>0</v>
      </c>
      <c r="D720" s="14">
        <v>99</v>
      </c>
      <c r="E720" s="14">
        <v>7697.6873990000004</v>
      </c>
      <c r="F720" s="14">
        <v>35.4</v>
      </c>
      <c r="G720" s="14">
        <v>48.7</v>
      </c>
      <c r="H720" s="14">
        <v>0</v>
      </c>
      <c r="I720" s="14">
        <v>1</v>
      </c>
      <c r="J720" s="13" t="s">
        <v>117</v>
      </c>
      <c r="K720" s="14">
        <v>1</v>
      </c>
    </row>
    <row r="721" spans="1:11" ht="14.4" thickBot="1" x14ac:dyDescent="0.35">
      <c r="A721" s="14">
        <v>2009</v>
      </c>
      <c r="B721" s="13" t="s">
        <v>232</v>
      </c>
      <c r="C721" s="14">
        <f t="shared" si="11"/>
        <v>1</v>
      </c>
      <c r="D721" s="14">
        <v>14.6</v>
      </c>
      <c r="E721" s="14">
        <v>167.41547249999999</v>
      </c>
      <c r="F721" s="14">
        <v>7.7</v>
      </c>
      <c r="G721" s="14">
        <v>8.1</v>
      </c>
      <c r="H721" s="14">
        <v>0</v>
      </c>
      <c r="I721" s="14">
        <v>0</v>
      </c>
      <c r="J721" s="14">
        <v>0</v>
      </c>
      <c r="K721" s="14">
        <v>1</v>
      </c>
    </row>
    <row r="722" spans="1:11" ht="14.4" thickBot="1" x14ac:dyDescent="0.35">
      <c r="A722" s="14">
        <v>2011</v>
      </c>
      <c r="B722" s="13" t="s">
        <v>232</v>
      </c>
      <c r="C722" s="14">
        <f t="shared" si="11"/>
        <v>0</v>
      </c>
      <c r="D722" s="14">
        <v>89.1</v>
      </c>
      <c r="E722" s="14">
        <v>6235.1267939999998</v>
      </c>
      <c r="F722" s="14">
        <v>26.2</v>
      </c>
      <c r="G722" s="14">
        <v>57.1</v>
      </c>
      <c r="H722" s="14">
        <v>0</v>
      </c>
      <c r="I722" s="14">
        <v>1</v>
      </c>
      <c r="J722" s="13" t="s">
        <v>119</v>
      </c>
      <c r="K722" s="14">
        <v>1</v>
      </c>
    </row>
    <row r="723" spans="1:11" ht="14.4" thickBot="1" x14ac:dyDescent="0.35">
      <c r="A723" s="14">
        <v>2011</v>
      </c>
      <c r="B723" s="13" t="s">
        <v>232</v>
      </c>
      <c r="C723" s="14">
        <f t="shared" si="11"/>
        <v>0</v>
      </c>
      <c r="D723" s="14">
        <v>44.9</v>
      </c>
      <c r="E723" s="14">
        <v>1583.370551</v>
      </c>
      <c r="F723" s="14">
        <v>7.8</v>
      </c>
      <c r="G723" s="14">
        <v>30.6</v>
      </c>
      <c r="H723" s="14">
        <v>0</v>
      </c>
      <c r="I723" s="14">
        <v>1</v>
      </c>
      <c r="J723" s="13" t="s">
        <v>119</v>
      </c>
      <c r="K723" s="14">
        <v>1</v>
      </c>
    </row>
    <row r="724" spans="1:11" ht="14.4" thickBot="1" x14ac:dyDescent="0.35">
      <c r="A724" s="14">
        <v>2011</v>
      </c>
      <c r="B724" s="13" t="s">
        <v>232</v>
      </c>
      <c r="C724" s="14">
        <f t="shared" si="11"/>
        <v>1</v>
      </c>
      <c r="D724" s="14">
        <v>15.6</v>
      </c>
      <c r="E724" s="14">
        <v>191.13449700000001</v>
      </c>
      <c r="F724" s="14">
        <v>3.7</v>
      </c>
      <c r="G724" s="14">
        <v>9</v>
      </c>
      <c r="H724" s="14">
        <v>0</v>
      </c>
      <c r="I724" s="14">
        <v>0</v>
      </c>
      <c r="J724" s="14">
        <v>0</v>
      </c>
      <c r="K724" s="14">
        <v>1</v>
      </c>
    </row>
    <row r="725" spans="1:11" ht="14.4" thickBot="1" x14ac:dyDescent="0.35">
      <c r="A725" s="14">
        <v>2011</v>
      </c>
      <c r="B725" s="13" t="s">
        <v>232</v>
      </c>
      <c r="C725" s="14">
        <f t="shared" si="11"/>
        <v>0</v>
      </c>
      <c r="D725" s="14">
        <v>47.1</v>
      </c>
      <c r="E725" s="14">
        <v>1742.3351399999999</v>
      </c>
      <c r="F725" s="14">
        <v>13.7</v>
      </c>
      <c r="G725" s="14">
        <v>30.6</v>
      </c>
      <c r="H725" s="14">
        <v>0</v>
      </c>
      <c r="I725" s="14">
        <v>1</v>
      </c>
      <c r="J725" s="13" t="s">
        <v>117</v>
      </c>
      <c r="K725" s="14">
        <v>1</v>
      </c>
    </row>
    <row r="726" spans="1:11" ht="14.4" thickBot="1" x14ac:dyDescent="0.35">
      <c r="A726" s="14">
        <v>2011</v>
      </c>
      <c r="B726" s="13" t="s">
        <v>232</v>
      </c>
      <c r="C726" s="14">
        <f t="shared" si="11"/>
        <v>0</v>
      </c>
      <c r="D726" s="14">
        <v>170.3</v>
      </c>
      <c r="E726" s="14">
        <v>22778.18822</v>
      </c>
      <c r="F726" s="14">
        <v>20.2</v>
      </c>
      <c r="G726" s="14">
        <v>59.9</v>
      </c>
      <c r="H726" s="14">
        <v>0</v>
      </c>
      <c r="I726" s="14">
        <v>1</v>
      </c>
      <c r="J726" s="13" t="s">
        <v>117</v>
      </c>
      <c r="K726" s="14">
        <v>1</v>
      </c>
    </row>
    <row r="727" spans="1:11" ht="14.4" thickBot="1" x14ac:dyDescent="0.35">
      <c r="A727" s="14">
        <v>2011</v>
      </c>
      <c r="B727" s="13" t="s">
        <v>232</v>
      </c>
      <c r="C727" s="14">
        <f t="shared" si="11"/>
        <v>0</v>
      </c>
      <c r="D727" s="14">
        <v>81.2</v>
      </c>
      <c r="E727" s="14">
        <v>5178.4756660000003</v>
      </c>
      <c r="F727" s="14">
        <v>17.100000000000001</v>
      </c>
      <c r="G727" s="14">
        <v>34.700000000000003</v>
      </c>
      <c r="H727" s="14">
        <v>0</v>
      </c>
      <c r="I727" s="14">
        <v>1</v>
      </c>
      <c r="J727" s="13" t="s">
        <v>119</v>
      </c>
      <c r="K727" s="14">
        <v>1</v>
      </c>
    </row>
    <row r="728" spans="1:11" ht="14.4" thickBot="1" x14ac:dyDescent="0.35">
      <c r="A728" s="14">
        <v>2012</v>
      </c>
      <c r="B728" s="13" t="s">
        <v>232</v>
      </c>
      <c r="C728" s="14">
        <f t="shared" si="11"/>
        <v>0</v>
      </c>
      <c r="D728" s="14">
        <v>76.7</v>
      </c>
      <c r="E728" s="14">
        <v>4620.4110010000004</v>
      </c>
      <c r="F728" s="14">
        <v>33.799999999999997</v>
      </c>
      <c r="G728" s="14">
        <v>33.799999999999997</v>
      </c>
      <c r="H728" s="14">
        <v>0</v>
      </c>
      <c r="I728" s="14">
        <v>1</v>
      </c>
      <c r="J728" s="13" t="s">
        <v>107</v>
      </c>
      <c r="K728" s="14">
        <v>1</v>
      </c>
    </row>
    <row r="729" spans="1:11" ht="14.4" thickBot="1" x14ac:dyDescent="0.35">
      <c r="A729" s="14">
        <v>2012</v>
      </c>
      <c r="B729" s="13" t="s">
        <v>232</v>
      </c>
      <c r="C729" s="14">
        <f t="shared" si="11"/>
        <v>0</v>
      </c>
      <c r="D729" s="14">
        <v>70</v>
      </c>
      <c r="E729" s="14">
        <v>3848.4510009999999</v>
      </c>
      <c r="F729" s="14">
        <v>24.9</v>
      </c>
      <c r="G729" s="14">
        <v>37.200000000000003</v>
      </c>
      <c r="H729" s="14">
        <v>0</v>
      </c>
      <c r="I729" s="14">
        <v>1</v>
      </c>
      <c r="J729" s="13" t="s">
        <v>107</v>
      </c>
      <c r="K729" s="14">
        <v>1</v>
      </c>
    </row>
    <row r="730" spans="1:11" ht="14.4" thickBot="1" x14ac:dyDescent="0.35">
      <c r="A730" s="14">
        <v>2012</v>
      </c>
      <c r="B730" s="13" t="s">
        <v>232</v>
      </c>
      <c r="C730" s="14">
        <f t="shared" si="11"/>
        <v>0</v>
      </c>
      <c r="D730" s="14">
        <v>162.69999999999999</v>
      </c>
      <c r="E730" s="14">
        <v>20790.502550000001</v>
      </c>
      <c r="F730" s="14">
        <v>32.799999999999997</v>
      </c>
      <c r="G730" s="14">
        <v>61.6</v>
      </c>
      <c r="H730" s="14">
        <v>0</v>
      </c>
      <c r="I730" s="14">
        <v>1</v>
      </c>
      <c r="J730" s="13" t="s">
        <v>107</v>
      </c>
      <c r="K730" s="14">
        <v>1</v>
      </c>
    </row>
    <row r="731" spans="1:11" ht="14.4" thickBot="1" x14ac:dyDescent="0.35">
      <c r="A731" s="14">
        <v>2012</v>
      </c>
      <c r="B731" s="13" t="s">
        <v>232</v>
      </c>
      <c r="C731" s="14">
        <f t="shared" si="11"/>
        <v>1</v>
      </c>
      <c r="D731" s="14">
        <v>53.8</v>
      </c>
      <c r="E731" s="14">
        <v>2273.2878599999999</v>
      </c>
      <c r="F731" s="14">
        <v>32.799999999999997</v>
      </c>
      <c r="G731" s="14">
        <v>32.799999999999997</v>
      </c>
      <c r="H731" s="14">
        <v>1</v>
      </c>
      <c r="I731" s="14">
        <v>0</v>
      </c>
      <c r="J731" s="14">
        <v>0</v>
      </c>
      <c r="K731" s="14">
        <v>1</v>
      </c>
    </row>
    <row r="732" spans="1:11" ht="14.4" thickBot="1" x14ac:dyDescent="0.35">
      <c r="A732" s="14">
        <v>2012</v>
      </c>
      <c r="B732" s="13" t="s">
        <v>232</v>
      </c>
      <c r="C732" s="14">
        <f t="shared" si="11"/>
        <v>1</v>
      </c>
      <c r="D732" s="14">
        <v>37.6</v>
      </c>
      <c r="E732" s="14">
        <v>1110.364507</v>
      </c>
      <c r="F732" s="14">
        <v>28.3</v>
      </c>
      <c r="G732" s="14">
        <v>28.3</v>
      </c>
      <c r="H732" s="14">
        <v>1</v>
      </c>
      <c r="I732" s="14">
        <v>0</v>
      </c>
      <c r="J732" s="14">
        <v>0</v>
      </c>
      <c r="K732" s="14">
        <v>1</v>
      </c>
    </row>
    <row r="733" spans="1:11" ht="14.4" thickBot="1" x14ac:dyDescent="0.35">
      <c r="A733" s="14">
        <v>2013</v>
      </c>
      <c r="B733" s="13" t="s">
        <v>232</v>
      </c>
      <c r="C733" s="14">
        <f t="shared" si="11"/>
        <v>0</v>
      </c>
      <c r="D733" s="14">
        <v>235.9</v>
      </c>
      <c r="E733" s="14">
        <v>43706.473169999997</v>
      </c>
      <c r="F733" s="14">
        <v>16</v>
      </c>
      <c r="G733" s="14">
        <v>51.3</v>
      </c>
      <c r="H733" s="14">
        <v>0</v>
      </c>
      <c r="I733" s="14">
        <v>1</v>
      </c>
      <c r="J733" s="13" t="s">
        <v>119</v>
      </c>
      <c r="K733" s="14">
        <v>1</v>
      </c>
    </row>
    <row r="734" spans="1:11" ht="14.4" thickBot="1" x14ac:dyDescent="0.35">
      <c r="A734" s="14">
        <v>2013</v>
      </c>
      <c r="B734" s="13" t="s">
        <v>232</v>
      </c>
      <c r="C734" s="14">
        <f t="shared" si="11"/>
        <v>0</v>
      </c>
      <c r="D734" s="14">
        <v>118.1</v>
      </c>
      <c r="E734" s="14">
        <v>10954.42728</v>
      </c>
      <c r="F734" s="14">
        <v>22.4</v>
      </c>
      <c r="G734" s="14">
        <v>34.5</v>
      </c>
      <c r="H734" s="14">
        <v>0</v>
      </c>
      <c r="I734" s="14">
        <v>1</v>
      </c>
      <c r="J734" s="13" t="s">
        <v>119</v>
      </c>
      <c r="K734" s="14">
        <v>1</v>
      </c>
    </row>
    <row r="735" spans="1:11" ht="14.4" thickBot="1" x14ac:dyDescent="0.35">
      <c r="A735" s="14">
        <v>2013</v>
      </c>
      <c r="B735" s="13" t="s">
        <v>232</v>
      </c>
      <c r="C735" s="14">
        <f t="shared" si="11"/>
        <v>1</v>
      </c>
      <c r="D735" s="14">
        <v>12.1</v>
      </c>
      <c r="E735" s="14">
        <v>114.99014510000001</v>
      </c>
      <c r="F735" s="14">
        <v>2.8</v>
      </c>
      <c r="G735" s="14">
        <v>8.3000000000000007</v>
      </c>
      <c r="H735" s="14">
        <v>0</v>
      </c>
      <c r="I735" s="14">
        <v>0</v>
      </c>
      <c r="J735" s="14">
        <v>0</v>
      </c>
      <c r="K735" s="14">
        <v>1</v>
      </c>
    </row>
    <row r="736" spans="1:11" ht="14.4" thickBot="1" x14ac:dyDescent="0.35">
      <c r="A736" s="14">
        <v>2013</v>
      </c>
      <c r="B736" s="13" t="s">
        <v>232</v>
      </c>
      <c r="C736" s="14">
        <f t="shared" si="11"/>
        <v>0</v>
      </c>
      <c r="D736" s="14">
        <v>0</v>
      </c>
      <c r="E736" s="14">
        <v>0</v>
      </c>
      <c r="F736" s="14">
        <v>16.3</v>
      </c>
      <c r="G736" s="14">
        <v>51</v>
      </c>
      <c r="H736" s="14">
        <v>0</v>
      </c>
      <c r="I736" s="14">
        <v>1</v>
      </c>
      <c r="J736" s="13" t="s">
        <v>112</v>
      </c>
      <c r="K736" s="14">
        <v>1</v>
      </c>
    </row>
    <row r="737" spans="1:11" ht="14.4" thickBot="1" x14ac:dyDescent="0.35">
      <c r="A737" s="14">
        <v>2013</v>
      </c>
      <c r="B737" s="13" t="s">
        <v>232</v>
      </c>
      <c r="C737" s="14">
        <f t="shared" si="11"/>
        <v>0</v>
      </c>
      <c r="D737" s="14">
        <v>0</v>
      </c>
      <c r="E737" s="14">
        <v>0</v>
      </c>
      <c r="F737" s="14">
        <v>7.8</v>
      </c>
      <c r="G737" s="14">
        <v>24.6</v>
      </c>
      <c r="H737" s="14">
        <v>0</v>
      </c>
      <c r="I737" s="14">
        <v>1</v>
      </c>
      <c r="J737" s="13" t="s">
        <v>107</v>
      </c>
      <c r="K737" s="14">
        <v>1</v>
      </c>
    </row>
    <row r="738" spans="1:11" ht="14.4" thickBot="1" x14ac:dyDescent="0.35">
      <c r="A738" s="14">
        <v>2013</v>
      </c>
      <c r="B738" s="13" t="s">
        <v>232</v>
      </c>
      <c r="C738" s="14">
        <f t="shared" si="11"/>
        <v>0</v>
      </c>
      <c r="D738" s="14">
        <v>0</v>
      </c>
      <c r="E738" s="14">
        <v>0</v>
      </c>
      <c r="F738" s="14">
        <v>21.8</v>
      </c>
      <c r="G738" s="14">
        <v>48.9</v>
      </c>
      <c r="H738" s="14">
        <v>0</v>
      </c>
      <c r="I738" s="14">
        <v>1</v>
      </c>
      <c r="J738" s="13" t="s">
        <v>112</v>
      </c>
      <c r="K738" s="14">
        <v>1</v>
      </c>
    </row>
    <row r="739" spans="1:11" ht="14.4" thickBot="1" x14ac:dyDescent="0.35">
      <c r="A739" s="14">
        <v>2013</v>
      </c>
      <c r="B739" s="13" t="s">
        <v>232</v>
      </c>
      <c r="C739" s="14">
        <f t="shared" si="11"/>
        <v>0</v>
      </c>
      <c r="D739" s="14">
        <v>0</v>
      </c>
      <c r="E739" s="14">
        <v>0</v>
      </c>
      <c r="F739" s="14">
        <v>18.8</v>
      </c>
      <c r="G739" s="14">
        <v>31.9</v>
      </c>
      <c r="H739" s="14">
        <v>0</v>
      </c>
      <c r="I739" s="14">
        <v>1</v>
      </c>
      <c r="J739" s="13" t="s">
        <v>119</v>
      </c>
      <c r="K739" s="14">
        <v>1</v>
      </c>
    </row>
    <row r="740" spans="1:11" ht="14.4" thickBot="1" x14ac:dyDescent="0.35">
      <c r="A740" s="14">
        <v>2014</v>
      </c>
      <c r="B740" s="13" t="s">
        <v>232</v>
      </c>
      <c r="C740" s="14">
        <f t="shared" si="11"/>
        <v>0</v>
      </c>
      <c r="D740" s="14">
        <v>50.9</v>
      </c>
      <c r="E740" s="14">
        <v>2034.8174160000001</v>
      </c>
      <c r="F740" s="14">
        <v>21.6</v>
      </c>
      <c r="G740" s="14">
        <v>27.8</v>
      </c>
      <c r="H740" s="14">
        <v>0</v>
      </c>
      <c r="I740" s="14">
        <v>1</v>
      </c>
      <c r="J740" s="13" t="s">
        <v>119</v>
      </c>
      <c r="K740" s="14">
        <v>1</v>
      </c>
    </row>
    <row r="741" spans="1:11" ht="14.4" thickBot="1" x14ac:dyDescent="0.35">
      <c r="A741" s="14">
        <v>2014</v>
      </c>
      <c r="B741" s="13" t="s">
        <v>232</v>
      </c>
      <c r="C741" s="14">
        <f t="shared" si="11"/>
        <v>1</v>
      </c>
      <c r="D741" s="14">
        <v>37.6</v>
      </c>
      <c r="E741" s="14">
        <v>1110.364507</v>
      </c>
      <c r="F741" s="14">
        <v>21.9</v>
      </c>
      <c r="G741" s="14">
        <v>21.9</v>
      </c>
      <c r="H741" s="14">
        <v>0</v>
      </c>
      <c r="I741" s="14">
        <v>0</v>
      </c>
      <c r="J741" s="14">
        <v>0</v>
      </c>
      <c r="K741" s="14">
        <v>1</v>
      </c>
    </row>
    <row r="742" spans="1:11" ht="14.4" thickBot="1" x14ac:dyDescent="0.35">
      <c r="A742" s="14">
        <v>2014</v>
      </c>
      <c r="B742" s="13" t="s">
        <v>232</v>
      </c>
      <c r="C742" s="14">
        <f t="shared" si="11"/>
        <v>1</v>
      </c>
      <c r="D742" s="14">
        <v>35</v>
      </c>
      <c r="E742" s="14">
        <v>962.11275020000005</v>
      </c>
      <c r="F742" s="14">
        <v>15.8</v>
      </c>
      <c r="G742" s="14">
        <v>27.3</v>
      </c>
      <c r="H742" s="14">
        <v>0</v>
      </c>
      <c r="I742" s="14">
        <v>0</v>
      </c>
      <c r="J742" s="14">
        <v>0</v>
      </c>
      <c r="K742" s="14">
        <v>1</v>
      </c>
    </row>
    <row r="743" spans="1:11" ht="14.4" thickBot="1" x14ac:dyDescent="0.35">
      <c r="A743" s="14">
        <v>2014</v>
      </c>
      <c r="B743" s="13" t="s">
        <v>232</v>
      </c>
      <c r="C743" s="14">
        <f t="shared" si="11"/>
        <v>1</v>
      </c>
      <c r="D743" s="14">
        <v>106.6</v>
      </c>
      <c r="E743" s="14">
        <v>8924.9191539999993</v>
      </c>
      <c r="F743" s="14">
        <v>45.2</v>
      </c>
      <c r="G743" s="14">
        <v>45.2</v>
      </c>
      <c r="H743" s="14">
        <v>1</v>
      </c>
      <c r="I743" s="14">
        <v>0</v>
      </c>
      <c r="J743" s="14">
        <v>0</v>
      </c>
      <c r="K743" s="14">
        <v>1</v>
      </c>
    </row>
    <row r="744" spans="1:11" ht="14.4" thickBot="1" x14ac:dyDescent="0.35">
      <c r="A744" s="14">
        <v>2015</v>
      </c>
      <c r="B744" s="13" t="s">
        <v>232</v>
      </c>
      <c r="C744" s="14">
        <f t="shared" si="11"/>
        <v>1</v>
      </c>
      <c r="D744" s="14">
        <v>10.8</v>
      </c>
      <c r="E744" s="14">
        <v>91.608841780000006</v>
      </c>
      <c r="F744" s="14">
        <v>9.6</v>
      </c>
      <c r="G744" s="14">
        <v>9.6</v>
      </c>
      <c r="H744" s="14">
        <v>0</v>
      </c>
      <c r="I744" s="14">
        <v>0</v>
      </c>
      <c r="J744" s="13">
        <v>0</v>
      </c>
      <c r="K744" s="14">
        <v>1</v>
      </c>
    </row>
    <row r="745" spans="1:11" ht="14.4" thickBot="1" x14ac:dyDescent="0.35">
      <c r="A745" s="14">
        <v>2015</v>
      </c>
      <c r="B745" s="13" t="s">
        <v>232</v>
      </c>
      <c r="C745" s="14">
        <f t="shared" si="11"/>
        <v>0</v>
      </c>
      <c r="D745" s="14">
        <v>66.2</v>
      </c>
      <c r="E745" s="14">
        <v>3441.9603269999998</v>
      </c>
      <c r="F745" s="14">
        <v>34.1</v>
      </c>
      <c r="G745" s="14">
        <v>34.1</v>
      </c>
      <c r="H745" s="14">
        <v>0</v>
      </c>
      <c r="I745" s="14">
        <v>1</v>
      </c>
      <c r="J745" s="13" t="s">
        <v>107</v>
      </c>
      <c r="K745" s="14">
        <v>1</v>
      </c>
    </row>
    <row r="746" spans="1:11" ht="14.4" thickBot="1" x14ac:dyDescent="0.35">
      <c r="A746" s="14">
        <v>2015</v>
      </c>
      <c r="B746" s="13" t="s">
        <v>232</v>
      </c>
      <c r="C746" s="14">
        <f t="shared" si="11"/>
        <v>0</v>
      </c>
      <c r="D746" s="14">
        <v>193.8</v>
      </c>
      <c r="E746" s="14">
        <v>29498.3298</v>
      </c>
      <c r="F746" s="14">
        <v>55.4</v>
      </c>
      <c r="G746" s="14">
        <v>55.4</v>
      </c>
      <c r="H746" s="14">
        <v>0</v>
      </c>
      <c r="I746" s="14">
        <v>1</v>
      </c>
      <c r="J746" s="13" t="s">
        <v>107</v>
      </c>
      <c r="K746" s="14">
        <v>1</v>
      </c>
    </row>
    <row r="747" spans="1:11" ht="14.4" thickBot="1" x14ac:dyDescent="0.35">
      <c r="A747" s="14">
        <v>2015</v>
      </c>
      <c r="B747" s="13" t="s">
        <v>232</v>
      </c>
      <c r="C747" s="14">
        <f t="shared" si="11"/>
        <v>0</v>
      </c>
      <c r="D747" s="14">
        <v>65.3</v>
      </c>
      <c r="E747" s="14">
        <v>3349.0084550000001</v>
      </c>
      <c r="F747" s="14">
        <v>34.5</v>
      </c>
      <c r="G747" s="14">
        <v>34.5</v>
      </c>
      <c r="H747" s="14">
        <v>0</v>
      </c>
      <c r="I747" s="14">
        <v>1</v>
      </c>
      <c r="J747" s="13" t="s">
        <v>107</v>
      </c>
      <c r="K747" s="14">
        <v>1</v>
      </c>
    </row>
    <row r="748" spans="1:11" ht="14.4" thickBot="1" x14ac:dyDescent="0.35">
      <c r="A748" s="14">
        <v>2015</v>
      </c>
      <c r="B748" s="13" t="s">
        <v>232</v>
      </c>
      <c r="C748" s="14">
        <f t="shared" si="11"/>
        <v>0</v>
      </c>
      <c r="D748" s="14">
        <v>94.2</v>
      </c>
      <c r="E748" s="14">
        <v>6969.3405590000002</v>
      </c>
      <c r="F748" s="14">
        <v>42.9</v>
      </c>
      <c r="G748" s="14">
        <v>42.9</v>
      </c>
      <c r="H748" s="14">
        <v>0</v>
      </c>
      <c r="I748" s="14">
        <v>1</v>
      </c>
      <c r="J748" s="13" t="s">
        <v>107</v>
      </c>
      <c r="K748" s="14">
        <v>1</v>
      </c>
    </row>
    <row r="749" spans="1:11" ht="14.4" thickBot="1" x14ac:dyDescent="0.35">
      <c r="A749" s="14">
        <v>2015</v>
      </c>
      <c r="B749" s="13" t="s">
        <v>232</v>
      </c>
      <c r="C749" s="14">
        <f t="shared" si="11"/>
        <v>0</v>
      </c>
      <c r="D749" s="14">
        <v>205.9</v>
      </c>
      <c r="E749" s="14">
        <v>33296.805910000003</v>
      </c>
      <c r="F749" s="14">
        <v>59.3</v>
      </c>
      <c r="G749" s="14">
        <v>59.3</v>
      </c>
      <c r="H749" s="14">
        <v>0</v>
      </c>
      <c r="I749" s="14">
        <v>1</v>
      </c>
      <c r="J749" s="13" t="s">
        <v>119</v>
      </c>
      <c r="K749" s="14">
        <v>1</v>
      </c>
    </row>
    <row r="750" spans="1:11" ht="14.4" thickBot="1" x14ac:dyDescent="0.35">
      <c r="A750" s="14">
        <v>2015</v>
      </c>
      <c r="B750" s="13" t="s">
        <v>232</v>
      </c>
      <c r="C750" s="14">
        <f t="shared" si="11"/>
        <v>0</v>
      </c>
      <c r="D750" s="14">
        <v>95.2</v>
      </c>
      <c r="E750" s="14">
        <v>7118.0949710000004</v>
      </c>
      <c r="F750" s="14">
        <v>31.4</v>
      </c>
      <c r="G750" s="14">
        <v>31.4</v>
      </c>
      <c r="H750" s="14">
        <v>0</v>
      </c>
      <c r="I750" s="14">
        <v>1</v>
      </c>
      <c r="J750" s="13" t="s">
        <v>119</v>
      </c>
      <c r="K750" s="14">
        <v>1</v>
      </c>
    </row>
    <row r="751" spans="1:11" ht="14.4" thickBot="1" x14ac:dyDescent="0.35">
      <c r="A751" s="14">
        <v>2016</v>
      </c>
      <c r="B751" s="13" t="s">
        <v>232</v>
      </c>
      <c r="C751" s="14">
        <f t="shared" si="11"/>
        <v>0</v>
      </c>
      <c r="D751" s="14">
        <v>107.7</v>
      </c>
      <c r="E751" s="14">
        <v>9110.0610629999992</v>
      </c>
      <c r="F751" s="14">
        <v>56.7</v>
      </c>
      <c r="G751" s="14">
        <v>56.7</v>
      </c>
      <c r="H751" s="14">
        <v>0</v>
      </c>
      <c r="I751" s="14">
        <v>1</v>
      </c>
      <c r="J751" s="13" t="s">
        <v>119</v>
      </c>
      <c r="K751" s="14">
        <v>1</v>
      </c>
    </row>
    <row r="752" spans="1:11" ht="14.4" thickBot="1" x14ac:dyDescent="0.35">
      <c r="A752" s="14">
        <v>2016</v>
      </c>
      <c r="B752" s="13" t="s">
        <v>232</v>
      </c>
      <c r="C752" s="14">
        <f t="shared" si="11"/>
        <v>0</v>
      </c>
      <c r="D752" s="14">
        <v>84</v>
      </c>
      <c r="E752" s="14">
        <v>5541.7694410000004</v>
      </c>
      <c r="F752" s="14">
        <v>53.2</v>
      </c>
      <c r="G752" s="14">
        <v>53.2</v>
      </c>
      <c r="H752" s="14">
        <v>0</v>
      </c>
      <c r="I752" s="14">
        <v>1</v>
      </c>
      <c r="J752" s="13" t="s">
        <v>119</v>
      </c>
      <c r="K752" s="14">
        <v>1</v>
      </c>
    </row>
    <row r="753" spans="1:11" ht="14.4" thickBot="1" x14ac:dyDescent="0.35">
      <c r="A753" s="14">
        <v>2016</v>
      </c>
      <c r="B753" s="13" t="s">
        <v>232</v>
      </c>
      <c r="C753" s="14">
        <f t="shared" si="11"/>
        <v>0</v>
      </c>
      <c r="D753" s="14">
        <v>101.6</v>
      </c>
      <c r="E753" s="14">
        <v>8107.3196660000003</v>
      </c>
      <c r="F753" s="14">
        <v>53.9</v>
      </c>
      <c r="G753" s="14">
        <v>53.9</v>
      </c>
      <c r="H753" s="14">
        <v>0</v>
      </c>
      <c r="I753" s="14">
        <v>1</v>
      </c>
      <c r="J753" s="13" t="s">
        <v>107</v>
      </c>
      <c r="K753" s="14">
        <v>1</v>
      </c>
    </row>
    <row r="754" spans="1:11" ht="14.4" thickBot="1" x14ac:dyDescent="0.35">
      <c r="A754" s="14">
        <v>2016</v>
      </c>
      <c r="B754" s="13" t="s">
        <v>232</v>
      </c>
      <c r="C754" s="14">
        <f t="shared" si="11"/>
        <v>0</v>
      </c>
      <c r="D754" s="14">
        <v>115.3</v>
      </c>
      <c r="E754" s="14">
        <v>10441.15387</v>
      </c>
      <c r="F754" s="14">
        <v>54.6</v>
      </c>
      <c r="G754" s="14">
        <v>54.6</v>
      </c>
      <c r="H754" s="14">
        <v>0</v>
      </c>
      <c r="I754" s="14">
        <v>1</v>
      </c>
      <c r="J754" s="13" t="s">
        <v>107</v>
      </c>
      <c r="K754" s="14">
        <v>1</v>
      </c>
    </row>
    <row r="755" spans="1:11" ht="14.4" thickBot="1" x14ac:dyDescent="0.35">
      <c r="A755" s="14">
        <v>2016</v>
      </c>
      <c r="B755" s="13" t="s">
        <v>232</v>
      </c>
      <c r="C755" s="14">
        <f t="shared" si="11"/>
        <v>0</v>
      </c>
      <c r="D755" s="14">
        <v>80.400000000000006</v>
      </c>
      <c r="E755" s="14">
        <v>5076.9393920000002</v>
      </c>
      <c r="F755" s="14">
        <v>28</v>
      </c>
      <c r="G755" s="14">
        <v>28</v>
      </c>
      <c r="H755" s="14">
        <v>0</v>
      </c>
      <c r="I755" s="14">
        <v>1</v>
      </c>
      <c r="J755" s="13" t="s">
        <v>119</v>
      </c>
      <c r="K755" s="14">
        <v>1</v>
      </c>
    </row>
    <row r="756" spans="1:11" ht="14.4" thickBot="1" x14ac:dyDescent="0.35">
      <c r="A756" s="14">
        <v>2018</v>
      </c>
      <c r="B756" s="13" t="s">
        <v>232</v>
      </c>
      <c r="C756" s="14">
        <f t="shared" si="11"/>
        <v>0</v>
      </c>
      <c r="D756" s="14">
        <v>130.19999999999999</v>
      </c>
      <c r="E756" s="14">
        <v>13314.10108</v>
      </c>
      <c r="F756" s="14">
        <v>55.8</v>
      </c>
      <c r="G756" s="14">
        <v>55.8</v>
      </c>
      <c r="H756" s="14">
        <v>0</v>
      </c>
      <c r="I756" s="14">
        <v>1</v>
      </c>
      <c r="J756" s="13" t="s">
        <v>119</v>
      </c>
      <c r="K756" s="14">
        <v>1</v>
      </c>
    </row>
    <row r="757" spans="1:11" ht="14.4" thickBot="1" x14ac:dyDescent="0.35">
      <c r="A757" s="14">
        <v>2018</v>
      </c>
      <c r="B757" s="13" t="s">
        <v>232</v>
      </c>
      <c r="C757" s="14">
        <f t="shared" si="11"/>
        <v>0</v>
      </c>
      <c r="D757" s="14">
        <v>60.8</v>
      </c>
      <c r="E757" s="14">
        <v>2903.3342670000002</v>
      </c>
      <c r="F757" s="14">
        <v>35.1</v>
      </c>
      <c r="G757" s="14">
        <v>35.1</v>
      </c>
      <c r="H757" s="14">
        <v>0</v>
      </c>
      <c r="I757" s="14">
        <v>1</v>
      </c>
      <c r="J757" s="13" t="s">
        <v>119</v>
      </c>
      <c r="K757" s="14">
        <v>1</v>
      </c>
    </row>
    <row r="758" spans="1:11" ht="14.4" thickBot="1" x14ac:dyDescent="0.35">
      <c r="A758" s="14">
        <v>2018</v>
      </c>
      <c r="B758" s="13" t="s">
        <v>232</v>
      </c>
      <c r="C758" s="14">
        <f t="shared" si="11"/>
        <v>0</v>
      </c>
      <c r="D758" s="14">
        <v>197.7</v>
      </c>
      <c r="E758" s="14">
        <v>30697.51498</v>
      </c>
      <c r="F758" s="14">
        <v>60.2</v>
      </c>
      <c r="G758" s="14">
        <v>60.2</v>
      </c>
      <c r="H758" s="14">
        <v>0</v>
      </c>
      <c r="I758" s="14">
        <v>1</v>
      </c>
      <c r="J758" s="13" t="s">
        <v>228</v>
      </c>
      <c r="K758" s="14">
        <v>1</v>
      </c>
    </row>
    <row r="759" spans="1:11" ht="14.4" thickBot="1" x14ac:dyDescent="0.35">
      <c r="A759" s="14">
        <v>2018</v>
      </c>
      <c r="B759" s="13" t="s">
        <v>232</v>
      </c>
      <c r="C759" s="14">
        <f t="shared" si="11"/>
        <v>0</v>
      </c>
      <c r="D759" s="14">
        <v>35.299999999999997</v>
      </c>
      <c r="E759" s="14">
        <v>978.67679740000005</v>
      </c>
      <c r="F759" s="14">
        <v>24.2</v>
      </c>
      <c r="G759" s="14">
        <v>24.2</v>
      </c>
      <c r="H759" s="14">
        <v>0</v>
      </c>
      <c r="I759" s="14">
        <v>1</v>
      </c>
      <c r="J759" s="13" t="s">
        <v>107</v>
      </c>
      <c r="K759" s="14">
        <v>1</v>
      </c>
    </row>
    <row r="760" spans="1:11" ht="14.4" thickBot="1" x14ac:dyDescent="0.35">
      <c r="A760" s="14">
        <v>2018</v>
      </c>
      <c r="B760" s="13" t="s">
        <v>232</v>
      </c>
      <c r="C760" s="14">
        <f t="shared" si="11"/>
        <v>0</v>
      </c>
      <c r="D760" s="14">
        <v>41.1</v>
      </c>
      <c r="E760" s="14">
        <v>1326.702432</v>
      </c>
      <c r="F760" s="14">
        <v>55.1</v>
      </c>
      <c r="G760" s="14">
        <v>55.1</v>
      </c>
      <c r="H760" s="14">
        <v>0</v>
      </c>
      <c r="I760" s="14">
        <v>1</v>
      </c>
      <c r="J760" s="13" t="s">
        <v>119</v>
      </c>
      <c r="K760" s="14">
        <v>1</v>
      </c>
    </row>
    <row r="761" spans="1:11" ht="14.4" thickBot="1" x14ac:dyDescent="0.35">
      <c r="A761" s="14">
        <v>2020</v>
      </c>
      <c r="B761" s="13" t="s">
        <v>232</v>
      </c>
      <c r="C761" s="14">
        <f t="shared" si="11"/>
        <v>0</v>
      </c>
      <c r="D761" s="14">
        <v>79.8</v>
      </c>
      <c r="E761" s="14">
        <v>5001.4469200000003</v>
      </c>
      <c r="F761" s="14">
        <v>16.2</v>
      </c>
      <c r="G761" s="14">
        <v>44.1</v>
      </c>
      <c r="H761" s="14">
        <v>0</v>
      </c>
      <c r="I761" s="14">
        <v>1</v>
      </c>
      <c r="J761" s="13" t="s">
        <v>117</v>
      </c>
      <c r="K761" s="14">
        <v>1</v>
      </c>
    </row>
    <row r="762" spans="1:11" ht="14.4" thickBot="1" x14ac:dyDescent="0.35">
      <c r="A762" s="14">
        <v>2020</v>
      </c>
      <c r="B762" s="13" t="s">
        <v>232</v>
      </c>
      <c r="C762" s="14">
        <f t="shared" si="11"/>
        <v>0</v>
      </c>
      <c r="D762" s="14">
        <v>161.19999999999999</v>
      </c>
      <c r="E762" s="14">
        <v>20408.916850000001</v>
      </c>
      <c r="F762" s="14">
        <v>17.2</v>
      </c>
      <c r="G762" s="14">
        <v>41.4</v>
      </c>
      <c r="H762" s="14">
        <v>0</v>
      </c>
      <c r="I762" s="14">
        <v>1</v>
      </c>
      <c r="J762" s="13" t="s">
        <v>117</v>
      </c>
      <c r="K762" s="14">
        <v>1</v>
      </c>
    </row>
    <row r="763" spans="1:11" ht="14.4" thickBot="1" x14ac:dyDescent="0.35">
      <c r="A763" s="14">
        <v>3001</v>
      </c>
      <c r="B763" s="13" t="s">
        <v>232</v>
      </c>
      <c r="C763" s="14">
        <f t="shared" si="11"/>
        <v>0</v>
      </c>
      <c r="D763" s="14">
        <v>46.5</v>
      </c>
      <c r="E763" s="14">
        <v>1698.227179</v>
      </c>
      <c r="F763" s="14">
        <v>10.5</v>
      </c>
      <c r="G763" s="14">
        <v>17.3</v>
      </c>
      <c r="H763" s="14">
        <v>0</v>
      </c>
      <c r="I763" s="14">
        <v>1</v>
      </c>
      <c r="J763" s="13" t="s">
        <v>119</v>
      </c>
      <c r="K763" s="14">
        <v>0</v>
      </c>
    </row>
    <row r="764" spans="1:11" ht="14.4" thickBot="1" x14ac:dyDescent="0.35">
      <c r="A764" s="14">
        <v>3001</v>
      </c>
      <c r="B764" s="13" t="s">
        <v>232</v>
      </c>
      <c r="C764" s="14">
        <f t="shared" si="11"/>
        <v>0</v>
      </c>
      <c r="D764" s="14">
        <v>113.8</v>
      </c>
      <c r="E764" s="14">
        <v>10171.25179</v>
      </c>
      <c r="F764" s="14">
        <v>21.1</v>
      </c>
      <c r="G764" s="14">
        <v>35.799999999999997</v>
      </c>
      <c r="H764" s="14">
        <v>0</v>
      </c>
      <c r="I764" s="14">
        <v>1</v>
      </c>
      <c r="J764" s="13" t="s">
        <v>117</v>
      </c>
      <c r="K764" s="14">
        <v>0</v>
      </c>
    </row>
    <row r="765" spans="1:11" ht="14.4" thickBot="1" x14ac:dyDescent="0.35">
      <c r="A765" s="14">
        <v>3001</v>
      </c>
      <c r="B765" s="13" t="s">
        <v>232</v>
      </c>
      <c r="C765" s="14">
        <f t="shared" si="11"/>
        <v>1</v>
      </c>
      <c r="D765" s="14">
        <v>20.100000000000001</v>
      </c>
      <c r="E765" s="14">
        <v>317.30871200000001</v>
      </c>
      <c r="F765" s="14">
        <v>7.1</v>
      </c>
      <c r="G765" s="14">
        <v>8.1</v>
      </c>
      <c r="H765" s="14">
        <v>0</v>
      </c>
      <c r="I765" s="14">
        <v>0</v>
      </c>
      <c r="J765" s="13">
        <v>0</v>
      </c>
      <c r="K765" s="14">
        <v>0</v>
      </c>
    </row>
    <row r="766" spans="1:11" ht="14.4" thickBot="1" x14ac:dyDescent="0.35">
      <c r="A766" s="14">
        <v>3001</v>
      </c>
      <c r="B766" s="13" t="s">
        <v>232</v>
      </c>
      <c r="C766" s="14">
        <f t="shared" si="11"/>
        <v>0</v>
      </c>
      <c r="D766" s="14">
        <v>134.80000000000001</v>
      </c>
      <c r="E766" s="14">
        <v>14271.50144</v>
      </c>
      <c r="F766" s="14">
        <v>21.5</v>
      </c>
      <c r="G766" s="14">
        <v>39.700000000000003</v>
      </c>
      <c r="H766" s="14">
        <v>0</v>
      </c>
      <c r="I766" s="14">
        <v>1</v>
      </c>
      <c r="J766" s="13" t="s">
        <v>117</v>
      </c>
      <c r="K766" s="14">
        <v>0</v>
      </c>
    </row>
    <row r="767" spans="1:11" ht="14.4" thickBot="1" x14ac:dyDescent="0.35">
      <c r="A767" s="14">
        <v>3001</v>
      </c>
      <c r="B767" s="13" t="s">
        <v>232</v>
      </c>
      <c r="C767" s="14">
        <f t="shared" si="11"/>
        <v>0</v>
      </c>
      <c r="D767" s="14">
        <v>135.6</v>
      </c>
      <c r="E767" s="14">
        <v>14441.39877</v>
      </c>
      <c r="F767" s="14">
        <v>22.8</v>
      </c>
      <c r="G767" s="14">
        <v>40.9</v>
      </c>
      <c r="H767" s="14">
        <v>0</v>
      </c>
      <c r="I767" s="14">
        <v>1</v>
      </c>
      <c r="J767" s="13" t="s">
        <v>117</v>
      </c>
      <c r="K767" s="14">
        <v>0</v>
      </c>
    </row>
    <row r="768" spans="1:11" ht="14.4" thickBot="1" x14ac:dyDescent="0.35">
      <c r="A768" s="14">
        <v>3001</v>
      </c>
      <c r="B768" s="13" t="s">
        <v>232</v>
      </c>
      <c r="C768" s="14">
        <f t="shared" si="11"/>
        <v>0</v>
      </c>
      <c r="D768" s="14">
        <v>48.5</v>
      </c>
      <c r="E768" s="14">
        <v>1847.4528299999999</v>
      </c>
      <c r="F768" s="14">
        <v>19.5</v>
      </c>
      <c r="G768" s="14">
        <v>20.3</v>
      </c>
      <c r="H768" s="14">
        <v>0</v>
      </c>
      <c r="I768" s="14">
        <v>1</v>
      </c>
      <c r="J768" s="13" t="s">
        <v>119</v>
      </c>
      <c r="K768" s="14">
        <v>0</v>
      </c>
    </row>
    <row r="769" spans="1:11" ht="14.4" thickBot="1" x14ac:dyDescent="0.35">
      <c r="A769" s="14">
        <v>3002</v>
      </c>
      <c r="B769" s="13" t="s">
        <v>232</v>
      </c>
      <c r="C769" s="14">
        <f t="shared" si="11"/>
        <v>0</v>
      </c>
      <c r="D769" s="14">
        <v>109.6</v>
      </c>
      <c r="E769" s="14">
        <v>9434.3284019999992</v>
      </c>
      <c r="F769" s="14">
        <v>17.899999999999999</v>
      </c>
      <c r="G769" s="14">
        <v>39.4</v>
      </c>
      <c r="H769" s="14">
        <v>0</v>
      </c>
      <c r="I769" s="14">
        <v>1</v>
      </c>
      <c r="J769" s="13" t="s">
        <v>117</v>
      </c>
      <c r="K769" s="14">
        <v>0</v>
      </c>
    </row>
    <row r="770" spans="1:11" ht="14.4" thickBot="1" x14ac:dyDescent="0.35">
      <c r="A770" s="14">
        <v>3002</v>
      </c>
      <c r="B770" s="13" t="s">
        <v>232</v>
      </c>
      <c r="C770" s="14">
        <f t="shared" si="11"/>
        <v>0</v>
      </c>
      <c r="D770" s="14">
        <v>115.2</v>
      </c>
      <c r="E770" s="14">
        <v>10423.050440000001</v>
      </c>
      <c r="F770" s="14">
        <v>43.8</v>
      </c>
      <c r="G770" s="14">
        <v>25.8</v>
      </c>
      <c r="H770" s="14">
        <v>0</v>
      </c>
      <c r="I770" s="14">
        <v>1</v>
      </c>
      <c r="J770" s="13" t="s">
        <v>117</v>
      </c>
      <c r="K770" s="14">
        <v>0</v>
      </c>
    </row>
    <row r="771" spans="1:11" ht="14.4" thickBot="1" x14ac:dyDescent="0.35">
      <c r="A771" s="14">
        <v>3002</v>
      </c>
      <c r="B771" s="13" t="s">
        <v>232</v>
      </c>
      <c r="C771" s="14">
        <f t="shared" ref="C771:C834" si="12" xml:space="preserve"> IF(J771=0, 1,0)</f>
        <v>0</v>
      </c>
      <c r="D771" s="14">
        <v>43.3</v>
      </c>
      <c r="E771" s="14">
        <v>1472.535163</v>
      </c>
      <c r="F771" s="14">
        <v>14.2</v>
      </c>
      <c r="G771" s="14">
        <v>22.2</v>
      </c>
      <c r="H771" s="14">
        <v>0</v>
      </c>
      <c r="I771" s="14">
        <v>1</v>
      </c>
      <c r="J771" s="13" t="s">
        <v>119</v>
      </c>
      <c r="K771" s="14">
        <v>0</v>
      </c>
    </row>
    <row r="772" spans="1:11" ht="14.4" thickBot="1" x14ac:dyDescent="0.35">
      <c r="A772" s="14">
        <v>3002</v>
      </c>
      <c r="B772" s="13" t="s">
        <v>232</v>
      </c>
      <c r="C772" s="14">
        <f t="shared" si="12"/>
        <v>1</v>
      </c>
      <c r="D772" s="14">
        <v>15.7</v>
      </c>
      <c r="E772" s="14">
        <v>193.59279330000001</v>
      </c>
      <c r="F772" s="14">
        <v>9.1</v>
      </c>
      <c r="G772" s="14">
        <v>9.1</v>
      </c>
      <c r="H772" s="14">
        <v>0</v>
      </c>
      <c r="I772" s="14">
        <v>0</v>
      </c>
      <c r="J772" s="13">
        <v>0</v>
      </c>
      <c r="K772" s="14">
        <v>0</v>
      </c>
    </row>
    <row r="773" spans="1:11" ht="14.4" thickBot="1" x14ac:dyDescent="0.35">
      <c r="A773" s="14">
        <v>3002</v>
      </c>
      <c r="B773" s="13" t="s">
        <v>232</v>
      </c>
      <c r="C773" s="14">
        <f t="shared" si="12"/>
        <v>0</v>
      </c>
      <c r="D773" s="14">
        <v>40.4</v>
      </c>
      <c r="E773" s="14">
        <v>1281.8954659999999</v>
      </c>
      <c r="F773" s="14">
        <v>8.9</v>
      </c>
      <c r="G773" s="14">
        <v>16.7</v>
      </c>
      <c r="H773" s="14">
        <v>0</v>
      </c>
      <c r="I773" s="14">
        <v>1</v>
      </c>
      <c r="J773" s="13" t="s">
        <v>107</v>
      </c>
      <c r="K773" s="14">
        <v>0</v>
      </c>
    </row>
    <row r="774" spans="1:11" ht="14.4" thickBot="1" x14ac:dyDescent="0.35">
      <c r="A774" s="14">
        <v>3002</v>
      </c>
      <c r="B774" s="13" t="s">
        <v>232</v>
      </c>
      <c r="C774" s="14">
        <f t="shared" si="12"/>
        <v>1</v>
      </c>
      <c r="D774" s="14">
        <v>35.1</v>
      </c>
      <c r="E774" s="14">
        <v>967.61839129999998</v>
      </c>
      <c r="F774" s="14">
        <v>10.5</v>
      </c>
      <c r="G774" s="14">
        <v>10.5</v>
      </c>
      <c r="H774" s="14">
        <v>0</v>
      </c>
      <c r="I774" s="14">
        <v>0</v>
      </c>
      <c r="J774" s="13">
        <v>0</v>
      </c>
      <c r="K774" s="14">
        <v>0</v>
      </c>
    </row>
    <row r="775" spans="1:11" ht="14.4" thickBot="1" x14ac:dyDescent="0.35">
      <c r="A775" s="14">
        <v>3003</v>
      </c>
      <c r="B775" s="13" t="s">
        <v>232</v>
      </c>
      <c r="C775" s="14">
        <f t="shared" si="12"/>
        <v>0</v>
      </c>
      <c r="D775" s="14">
        <v>164.8</v>
      </c>
      <c r="E775" s="14">
        <v>21330.66014</v>
      </c>
      <c r="F775" s="14">
        <v>23.6</v>
      </c>
      <c r="G775" s="14">
        <v>41.1</v>
      </c>
      <c r="H775" s="14">
        <v>0</v>
      </c>
      <c r="I775" s="14">
        <v>1</v>
      </c>
      <c r="J775" s="13" t="s">
        <v>119</v>
      </c>
      <c r="K775" s="14">
        <v>0</v>
      </c>
    </row>
    <row r="776" spans="1:11" ht="14.4" thickBot="1" x14ac:dyDescent="0.35">
      <c r="A776" s="14">
        <v>3003</v>
      </c>
      <c r="B776" s="13" t="s">
        <v>232</v>
      </c>
      <c r="C776" s="14">
        <f t="shared" si="12"/>
        <v>0</v>
      </c>
      <c r="D776" s="14">
        <v>64.2</v>
      </c>
      <c r="E776" s="14">
        <v>3237.1284860000001</v>
      </c>
      <c r="F776" s="14">
        <v>17</v>
      </c>
      <c r="G776" s="14">
        <v>31.5</v>
      </c>
      <c r="H776" s="14">
        <v>0</v>
      </c>
      <c r="I776" s="14">
        <v>1</v>
      </c>
      <c r="J776" s="13" t="s">
        <v>117</v>
      </c>
      <c r="K776" s="14">
        <v>0</v>
      </c>
    </row>
    <row r="777" spans="1:11" ht="14.4" thickBot="1" x14ac:dyDescent="0.35">
      <c r="A777" s="14">
        <v>3005</v>
      </c>
      <c r="B777" s="13" t="s">
        <v>232</v>
      </c>
      <c r="C777" s="14">
        <f t="shared" si="12"/>
        <v>0</v>
      </c>
      <c r="D777" s="14">
        <v>122</v>
      </c>
      <c r="E777" s="14">
        <v>11689.866260000001</v>
      </c>
      <c r="F777" s="14">
        <v>43.5</v>
      </c>
      <c r="G777" s="14">
        <v>43.5</v>
      </c>
      <c r="H777" s="14">
        <v>0</v>
      </c>
      <c r="I777" s="14">
        <v>1</v>
      </c>
      <c r="J777" s="13" t="s">
        <v>107</v>
      </c>
      <c r="K777" s="14">
        <v>0</v>
      </c>
    </row>
    <row r="778" spans="1:11" ht="14.4" thickBot="1" x14ac:dyDescent="0.35">
      <c r="A778" s="14">
        <v>3005</v>
      </c>
      <c r="B778" s="13" t="s">
        <v>232</v>
      </c>
      <c r="C778" s="14">
        <f t="shared" si="12"/>
        <v>1</v>
      </c>
      <c r="D778" s="14">
        <v>10.8</v>
      </c>
      <c r="E778" s="14">
        <v>91.608841780000006</v>
      </c>
      <c r="F778" s="14">
        <v>6.5</v>
      </c>
      <c r="G778" s="14">
        <v>10.7</v>
      </c>
      <c r="H778" s="14">
        <v>0</v>
      </c>
      <c r="I778" s="14">
        <v>0</v>
      </c>
      <c r="J778" s="14">
        <v>0</v>
      </c>
      <c r="K778" s="14">
        <v>0</v>
      </c>
    </row>
    <row r="779" spans="1:11" ht="14.4" thickBot="1" x14ac:dyDescent="0.35">
      <c r="A779" s="14">
        <v>3005</v>
      </c>
      <c r="B779" s="13" t="s">
        <v>232</v>
      </c>
      <c r="C779" s="14">
        <f t="shared" si="12"/>
        <v>0</v>
      </c>
      <c r="D779" s="14">
        <v>46</v>
      </c>
      <c r="E779" s="14">
        <v>1661.9025140000001</v>
      </c>
      <c r="F779" s="14">
        <v>17.100000000000001</v>
      </c>
      <c r="G779" s="14">
        <v>20.399999999999999</v>
      </c>
      <c r="H779" s="14">
        <v>0</v>
      </c>
      <c r="I779" s="14">
        <v>1</v>
      </c>
      <c r="J779" s="13" t="s">
        <v>119</v>
      </c>
      <c r="K779" s="14">
        <v>0</v>
      </c>
    </row>
    <row r="780" spans="1:11" ht="14.4" thickBot="1" x14ac:dyDescent="0.35">
      <c r="A780" s="14">
        <v>3005</v>
      </c>
      <c r="B780" s="13" t="s">
        <v>232</v>
      </c>
      <c r="C780" s="14">
        <f t="shared" si="12"/>
        <v>1</v>
      </c>
      <c r="D780" s="14">
        <v>21.5</v>
      </c>
      <c r="E780" s="14">
        <v>363.05030099999999</v>
      </c>
      <c r="F780" s="14">
        <v>8.1999999999999993</v>
      </c>
      <c r="G780" s="14">
        <v>13.6</v>
      </c>
      <c r="H780" s="14">
        <v>0</v>
      </c>
      <c r="I780" s="14">
        <v>0</v>
      </c>
      <c r="J780" s="14">
        <v>0</v>
      </c>
      <c r="K780" s="14">
        <v>0</v>
      </c>
    </row>
    <row r="781" spans="1:11" ht="14.4" thickBot="1" x14ac:dyDescent="0.35">
      <c r="A781" s="14">
        <v>3006</v>
      </c>
      <c r="B781" s="13" t="s">
        <v>232</v>
      </c>
      <c r="C781" s="14">
        <f t="shared" si="12"/>
        <v>0</v>
      </c>
      <c r="D781" s="14">
        <v>19.5</v>
      </c>
      <c r="E781" s="14">
        <v>298.64765160000002</v>
      </c>
      <c r="F781" s="14">
        <v>7.7</v>
      </c>
      <c r="G781" s="14">
        <v>11.4</v>
      </c>
      <c r="H781" s="14">
        <v>0</v>
      </c>
      <c r="I781" s="14">
        <v>1</v>
      </c>
      <c r="J781" s="13" t="s">
        <v>228</v>
      </c>
      <c r="K781" s="14">
        <v>0</v>
      </c>
    </row>
    <row r="782" spans="1:11" ht="14.4" thickBot="1" x14ac:dyDescent="0.35">
      <c r="A782" s="14">
        <v>3007</v>
      </c>
      <c r="B782" s="13" t="s">
        <v>232</v>
      </c>
      <c r="C782" s="14">
        <f t="shared" si="12"/>
        <v>1</v>
      </c>
      <c r="D782" s="14">
        <v>10.3</v>
      </c>
      <c r="E782" s="14">
        <v>83.322891150000004</v>
      </c>
      <c r="F782" s="14">
        <v>6.1</v>
      </c>
      <c r="G782" s="14">
        <v>6.1</v>
      </c>
      <c r="H782" s="14">
        <v>0</v>
      </c>
      <c r="I782" s="14">
        <v>0</v>
      </c>
      <c r="J782" s="14">
        <v>0</v>
      </c>
      <c r="K782" s="14">
        <v>0</v>
      </c>
    </row>
    <row r="783" spans="1:11" ht="14.4" thickBot="1" x14ac:dyDescent="0.35">
      <c r="A783" s="14">
        <v>3007</v>
      </c>
      <c r="B783" s="13" t="s">
        <v>232</v>
      </c>
      <c r="C783" s="14">
        <f t="shared" si="12"/>
        <v>0</v>
      </c>
      <c r="D783" s="14">
        <v>136.80000000000001</v>
      </c>
      <c r="E783" s="14">
        <v>14698.129730000001</v>
      </c>
      <c r="F783" s="14">
        <v>48.2</v>
      </c>
      <c r="G783" s="14">
        <v>51.1</v>
      </c>
      <c r="H783" s="14">
        <v>0</v>
      </c>
      <c r="I783" s="14">
        <v>1</v>
      </c>
      <c r="J783" s="13" t="s">
        <v>107</v>
      </c>
      <c r="K783" s="14">
        <v>0</v>
      </c>
    </row>
    <row r="784" spans="1:11" ht="14.4" thickBot="1" x14ac:dyDescent="0.35">
      <c r="A784" s="14">
        <v>3009</v>
      </c>
      <c r="B784" s="13" t="s">
        <v>232</v>
      </c>
      <c r="C784" s="14">
        <f t="shared" si="12"/>
        <v>0</v>
      </c>
      <c r="D784" s="14">
        <v>43</v>
      </c>
      <c r="E784" s="14">
        <v>1452.201204</v>
      </c>
      <c r="F784" s="14">
        <v>24.5</v>
      </c>
      <c r="G784" s="14">
        <v>24.5</v>
      </c>
      <c r="H784" s="14">
        <v>0</v>
      </c>
      <c r="I784" s="14">
        <v>1</v>
      </c>
      <c r="J784" s="13" t="s">
        <v>117</v>
      </c>
      <c r="K784" s="14">
        <v>0</v>
      </c>
    </row>
    <row r="785" spans="1:11" ht="14.4" thickBot="1" x14ac:dyDescent="0.35">
      <c r="A785" s="14">
        <v>3009</v>
      </c>
      <c r="B785" s="13" t="s">
        <v>232</v>
      </c>
      <c r="C785" s="14">
        <f t="shared" si="12"/>
        <v>1</v>
      </c>
      <c r="D785" s="14">
        <v>22.5</v>
      </c>
      <c r="E785" s="14">
        <v>397.60782019999999</v>
      </c>
      <c r="F785" s="14">
        <v>10</v>
      </c>
      <c r="G785" s="14">
        <v>10</v>
      </c>
      <c r="H785" s="14">
        <v>0</v>
      </c>
      <c r="I785" s="14">
        <v>0</v>
      </c>
      <c r="J785" s="14">
        <v>0</v>
      </c>
      <c r="K785" s="14">
        <v>0</v>
      </c>
    </row>
    <row r="786" spans="1:11" ht="14.4" thickBot="1" x14ac:dyDescent="0.35">
      <c r="A786" s="14">
        <v>3009</v>
      </c>
      <c r="B786" s="13" t="s">
        <v>232</v>
      </c>
      <c r="C786" s="14">
        <f t="shared" si="12"/>
        <v>0</v>
      </c>
      <c r="D786" s="14">
        <v>153</v>
      </c>
      <c r="E786" s="14">
        <v>18385.385610000001</v>
      </c>
      <c r="F786" s="14">
        <v>50.3</v>
      </c>
      <c r="G786" s="14">
        <v>50.3</v>
      </c>
      <c r="H786" s="14">
        <v>0</v>
      </c>
      <c r="I786" s="14">
        <v>1</v>
      </c>
      <c r="J786" s="13" t="s">
        <v>119</v>
      </c>
      <c r="K786" s="14">
        <v>0</v>
      </c>
    </row>
    <row r="787" spans="1:11" ht="14.4" thickBot="1" x14ac:dyDescent="0.35">
      <c r="A787" s="14">
        <v>3009</v>
      </c>
      <c r="B787" s="13" t="s">
        <v>232</v>
      </c>
      <c r="C787" s="14">
        <f t="shared" si="12"/>
        <v>0</v>
      </c>
      <c r="D787" s="14">
        <v>54</v>
      </c>
      <c r="E787" s="14">
        <v>2290.2210439999999</v>
      </c>
      <c r="F787" s="14">
        <v>24.3</v>
      </c>
      <c r="G787" s="14">
        <v>24.3</v>
      </c>
      <c r="H787" s="14">
        <v>0</v>
      </c>
      <c r="I787" s="14">
        <v>1</v>
      </c>
      <c r="J787" s="13" t="s">
        <v>117</v>
      </c>
      <c r="K787" s="14">
        <v>0</v>
      </c>
    </row>
    <row r="788" spans="1:11" ht="14.4" thickBot="1" x14ac:dyDescent="0.35">
      <c r="A788" s="14">
        <v>3009</v>
      </c>
      <c r="B788" s="13" t="s">
        <v>232</v>
      </c>
      <c r="C788" s="14">
        <f t="shared" si="12"/>
        <v>0</v>
      </c>
      <c r="D788" s="14">
        <v>76</v>
      </c>
      <c r="E788" s="14">
        <v>4536.4597919999997</v>
      </c>
      <c r="F788" s="14">
        <v>35.5</v>
      </c>
      <c r="G788" s="14">
        <v>35.5</v>
      </c>
      <c r="H788" s="14">
        <v>0</v>
      </c>
      <c r="I788" s="14">
        <v>1</v>
      </c>
      <c r="J788" s="13" t="s">
        <v>119</v>
      </c>
      <c r="K788" s="14">
        <v>0</v>
      </c>
    </row>
    <row r="789" spans="1:11" ht="14.4" thickBot="1" x14ac:dyDescent="0.35">
      <c r="A789" s="14">
        <v>3009</v>
      </c>
      <c r="B789" s="13" t="s">
        <v>232</v>
      </c>
      <c r="C789" s="14">
        <f t="shared" si="12"/>
        <v>1</v>
      </c>
      <c r="D789" s="14">
        <v>31</v>
      </c>
      <c r="E789" s="14">
        <v>754.76763500000004</v>
      </c>
      <c r="F789" s="14">
        <v>14.5</v>
      </c>
      <c r="G789" s="14">
        <v>14.5</v>
      </c>
      <c r="H789" s="14">
        <v>0</v>
      </c>
      <c r="I789" s="14">
        <v>0</v>
      </c>
      <c r="J789" s="14">
        <v>0</v>
      </c>
      <c r="K789" s="14">
        <v>0</v>
      </c>
    </row>
    <row r="790" spans="1:11" ht="14.4" thickBot="1" x14ac:dyDescent="0.35">
      <c r="A790" s="14">
        <v>3010</v>
      </c>
      <c r="B790" s="13" t="s">
        <v>232</v>
      </c>
      <c r="C790" s="14">
        <f t="shared" si="12"/>
        <v>0</v>
      </c>
      <c r="D790" s="14">
        <v>265</v>
      </c>
      <c r="E790" s="14">
        <v>55154.586020000002</v>
      </c>
      <c r="F790" s="14">
        <v>61.5</v>
      </c>
      <c r="G790" s="14">
        <v>61.5</v>
      </c>
      <c r="H790" s="14">
        <v>0</v>
      </c>
      <c r="I790" s="14">
        <v>1</v>
      </c>
      <c r="J790" s="13" t="s">
        <v>119</v>
      </c>
      <c r="K790" s="14">
        <v>0</v>
      </c>
    </row>
    <row r="791" spans="1:11" ht="14.4" thickBot="1" x14ac:dyDescent="0.35">
      <c r="A791" s="14">
        <v>3010</v>
      </c>
      <c r="B791" s="13" t="s">
        <v>232</v>
      </c>
      <c r="C791" s="14">
        <f t="shared" si="12"/>
        <v>1</v>
      </c>
      <c r="D791" s="14">
        <v>13.5</v>
      </c>
      <c r="E791" s="14">
        <v>143.1388153</v>
      </c>
      <c r="F791" s="14">
        <v>10.1</v>
      </c>
      <c r="G791" s="14">
        <v>10.1</v>
      </c>
      <c r="H791" s="14">
        <v>0</v>
      </c>
      <c r="I791" s="14">
        <v>0</v>
      </c>
      <c r="J791" s="14">
        <v>0</v>
      </c>
      <c r="K791" s="14">
        <v>0</v>
      </c>
    </row>
    <row r="792" spans="1:11" ht="14.4" thickBot="1" x14ac:dyDescent="0.35">
      <c r="A792" s="14">
        <v>3010</v>
      </c>
      <c r="B792" s="13" t="s">
        <v>232</v>
      </c>
      <c r="C792" s="14">
        <f t="shared" si="12"/>
        <v>1</v>
      </c>
      <c r="D792" s="14">
        <v>13.5</v>
      </c>
      <c r="E792" s="14">
        <v>143.1388153</v>
      </c>
      <c r="F792" s="14">
        <v>10.3</v>
      </c>
      <c r="G792" s="14">
        <v>10.3</v>
      </c>
      <c r="H792" s="14">
        <v>0</v>
      </c>
      <c r="I792" s="14">
        <v>0</v>
      </c>
      <c r="J792" s="14">
        <v>0</v>
      </c>
      <c r="K792" s="14">
        <v>0</v>
      </c>
    </row>
    <row r="793" spans="1:11" ht="14.4" thickBot="1" x14ac:dyDescent="0.35">
      <c r="A793" s="14">
        <v>3013</v>
      </c>
      <c r="B793" s="13" t="s">
        <v>232</v>
      </c>
      <c r="C793" s="14">
        <f t="shared" si="12"/>
        <v>1</v>
      </c>
      <c r="D793" s="14">
        <v>14.8</v>
      </c>
      <c r="E793" s="14">
        <v>172.03361369999999</v>
      </c>
      <c r="F793" s="14">
        <v>3.3</v>
      </c>
      <c r="G793" s="14">
        <v>9.1</v>
      </c>
      <c r="H793" s="14">
        <v>0</v>
      </c>
      <c r="I793" s="14">
        <v>0</v>
      </c>
      <c r="J793" s="13">
        <v>0</v>
      </c>
      <c r="K793" s="14">
        <v>0</v>
      </c>
    </row>
    <row r="794" spans="1:11" ht="14.4" thickBot="1" x14ac:dyDescent="0.35">
      <c r="A794" s="14">
        <v>3013</v>
      </c>
      <c r="B794" s="13" t="s">
        <v>232</v>
      </c>
      <c r="C794" s="14">
        <f t="shared" si="12"/>
        <v>0</v>
      </c>
      <c r="D794" s="14">
        <v>178.6</v>
      </c>
      <c r="E794" s="14">
        <v>25052.599200000001</v>
      </c>
      <c r="F794" s="14">
        <v>32.799999999999997</v>
      </c>
      <c r="G794" s="14">
        <v>49.7</v>
      </c>
      <c r="H794" s="14">
        <v>0</v>
      </c>
      <c r="I794" s="14">
        <v>1</v>
      </c>
      <c r="J794" s="13" t="s">
        <v>117</v>
      </c>
      <c r="K794" s="14">
        <v>0</v>
      </c>
    </row>
    <row r="795" spans="1:11" ht="14.4" thickBot="1" x14ac:dyDescent="0.35">
      <c r="A795" s="14">
        <v>3013</v>
      </c>
      <c r="B795" s="13" t="s">
        <v>232</v>
      </c>
      <c r="C795" s="14">
        <f t="shared" si="12"/>
        <v>0</v>
      </c>
      <c r="D795" s="14">
        <v>109</v>
      </c>
      <c r="E795" s="14">
        <v>9331.3155790000001</v>
      </c>
      <c r="F795" s="14">
        <v>20.9</v>
      </c>
      <c r="G795" s="14">
        <v>46.8</v>
      </c>
      <c r="H795" s="14">
        <v>0</v>
      </c>
      <c r="I795" s="14">
        <v>1</v>
      </c>
      <c r="J795" s="13" t="s">
        <v>107</v>
      </c>
      <c r="K795" s="14">
        <v>0</v>
      </c>
    </row>
    <row r="796" spans="1:11" ht="14.4" thickBot="1" x14ac:dyDescent="0.35">
      <c r="A796" s="14">
        <v>3013</v>
      </c>
      <c r="B796" s="13" t="s">
        <v>232</v>
      </c>
      <c r="C796" s="14">
        <f t="shared" si="12"/>
        <v>0</v>
      </c>
      <c r="D796" s="14">
        <v>244.3</v>
      </c>
      <c r="E796" s="14">
        <v>46874.518029999999</v>
      </c>
      <c r="F796" s="14">
        <v>22.8</v>
      </c>
      <c r="G796" s="14">
        <v>51.1</v>
      </c>
      <c r="H796" s="14">
        <v>0</v>
      </c>
      <c r="I796" s="14">
        <v>1</v>
      </c>
      <c r="J796" s="13" t="s">
        <v>119</v>
      </c>
      <c r="K796" s="14">
        <v>0</v>
      </c>
    </row>
    <row r="797" spans="1:11" ht="14.4" thickBot="1" x14ac:dyDescent="0.35">
      <c r="A797" s="14">
        <v>3013</v>
      </c>
      <c r="B797" s="13" t="s">
        <v>232</v>
      </c>
      <c r="C797" s="14">
        <f t="shared" si="12"/>
        <v>0</v>
      </c>
      <c r="D797" s="14">
        <v>32.799999999999997</v>
      </c>
      <c r="E797" s="14">
        <v>844.96276009999997</v>
      </c>
      <c r="F797" s="14">
        <v>6.5</v>
      </c>
      <c r="G797" s="14">
        <v>14.5</v>
      </c>
      <c r="H797" s="14">
        <v>0</v>
      </c>
      <c r="I797" s="14">
        <v>1</v>
      </c>
      <c r="J797" s="13" t="s">
        <v>107</v>
      </c>
      <c r="K797" s="14">
        <v>0</v>
      </c>
    </row>
    <row r="798" spans="1:11" ht="14.4" thickBot="1" x14ac:dyDescent="0.35">
      <c r="A798" s="14">
        <v>3013</v>
      </c>
      <c r="B798" s="13" t="s">
        <v>232</v>
      </c>
      <c r="C798" s="14">
        <f t="shared" si="12"/>
        <v>0</v>
      </c>
      <c r="D798" s="14">
        <v>155.4</v>
      </c>
      <c r="E798" s="14">
        <v>18966.705910000001</v>
      </c>
      <c r="F798" s="14">
        <v>28</v>
      </c>
      <c r="G798" s="14">
        <v>46.3</v>
      </c>
      <c r="H798" s="14">
        <v>0</v>
      </c>
      <c r="I798" s="14">
        <v>1</v>
      </c>
      <c r="J798" s="13" t="s">
        <v>119</v>
      </c>
      <c r="K798" s="14">
        <v>0</v>
      </c>
    </row>
    <row r="799" spans="1:11" ht="14.4" thickBot="1" x14ac:dyDescent="0.35">
      <c r="A799" s="14">
        <v>3013</v>
      </c>
      <c r="B799" s="13" t="s">
        <v>232</v>
      </c>
      <c r="C799" s="14">
        <f t="shared" si="12"/>
        <v>1</v>
      </c>
      <c r="D799" s="14">
        <v>25</v>
      </c>
      <c r="E799" s="14">
        <v>490.87385210000002</v>
      </c>
      <c r="F799" s="14">
        <v>6.7</v>
      </c>
      <c r="G799" s="14">
        <v>9.4</v>
      </c>
      <c r="H799" s="14">
        <v>0</v>
      </c>
      <c r="I799" s="14">
        <v>0</v>
      </c>
      <c r="J799" s="13">
        <v>0</v>
      </c>
      <c r="K799" s="14">
        <v>0</v>
      </c>
    </row>
    <row r="800" spans="1:11" ht="14.4" thickBot="1" x14ac:dyDescent="0.35">
      <c r="A800" s="14">
        <v>3013</v>
      </c>
      <c r="B800" s="13" t="s">
        <v>232</v>
      </c>
      <c r="C800" s="14">
        <f t="shared" si="12"/>
        <v>1</v>
      </c>
      <c r="D800" s="14">
        <v>16.3</v>
      </c>
      <c r="E800" s="14">
        <v>208.672438</v>
      </c>
      <c r="F800" s="14">
        <v>4.2</v>
      </c>
      <c r="G800" s="14">
        <v>7.7</v>
      </c>
      <c r="H800" s="14">
        <v>0</v>
      </c>
      <c r="I800" s="14">
        <v>0</v>
      </c>
      <c r="J800" s="13">
        <v>0</v>
      </c>
      <c r="K800" s="14">
        <v>0</v>
      </c>
    </row>
    <row r="801" spans="1:11" ht="14.4" thickBot="1" x14ac:dyDescent="0.35">
      <c r="A801" s="14">
        <v>3016</v>
      </c>
      <c r="B801" s="13" t="s">
        <v>232</v>
      </c>
      <c r="C801" s="14">
        <f t="shared" si="12"/>
        <v>0</v>
      </c>
      <c r="D801" s="14">
        <v>156</v>
      </c>
      <c r="E801" s="14">
        <v>19113.449700000001</v>
      </c>
      <c r="F801" s="14">
        <v>43.2</v>
      </c>
      <c r="G801" s="14">
        <v>43.2</v>
      </c>
      <c r="H801" s="14">
        <v>0</v>
      </c>
      <c r="I801" s="14">
        <v>1</v>
      </c>
      <c r="J801" s="13" t="s">
        <v>117</v>
      </c>
      <c r="K801" s="14">
        <v>0</v>
      </c>
    </row>
    <row r="802" spans="1:11" ht="14.4" thickBot="1" x14ac:dyDescent="0.35">
      <c r="A802" s="14">
        <v>3016</v>
      </c>
      <c r="B802" s="13" t="s">
        <v>232</v>
      </c>
      <c r="C802" s="14">
        <f t="shared" si="12"/>
        <v>1</v>
      </c>
      <c r="D802" s="14">
        <v>11</v>
      </c>
      <c r="E802" s="14">
        <v>95.033177769999995</v>
      </c>
      <c r="F802" s="14">
        <v>6.8</v>
      </c>
      <c r="G802" s="14">
        <v>6.8</v>
      </c>
      <c r="H802" s="14">
        <v>0</v>
      </c>
      <c r="I802" s="14">
        <v>0</v>
      </c>
      <c r="J802" s="14">
        <v>0</v>
      </c>
      <c r="K802" s="14">
        <v>0</v>
      </c>
    </row>
    <row r="803" spans="1:11" ht="14.4" thickBot="1" x14ac:dyDescent="0.35">
      <c r="A803" s="14">
        <v>3016</v>
      </c>
      <c r="B803" s="13" t="s">
        <v>232</v>
      </c>
      <c r="C803" s="14">
        <f t="shared" si="12"/>
        <v>1</v>
      </c>
      <c r="D803" s="14">
        <v>15.5</v>
      </c>
      <c r="E803" s="14">
        <v>188.69190879999999</v>
      </c>
      <c r="F803" s="14">
        <v>7</v>
      </c>
      <c r="G803" s="14">
        <v>7</v>
      </c>
      <c r="H803" s="14">
        <v>0</v>
      </c>
      <c r="I803" s="14">
        <v>0</v>
      </c>
      <c r="J803" s="14">
        <v>0</v>
      </c>
      <c r="K803" s="14">
        <v>0</v>
      </c>
    </row>
    <row r="804" spans="1:11" ht="14.4" thickBot="1" x14ac:dyDescent="0.35">
      <c r="A804" s="14">
        <v>3016</v>
      </c>
      <c r="B804" s="13" t="s">
        <v>232</v>
      </c>
      <c r="C804" s="14">
        <f t="shared" si="12"/>
        <v>1</v>
      </c>
      <c r="D804" s="14">
        <v>19</v>
      </c>
      <c r="E804" s="14">
        <v>283.52873699999998</v>
      </c>
      <c r="F804" s="14">
        <v>17.8</v>
      </c>
      <c r="G804" s="14">
        <v>17.8</v>
      </c>
      <c r="H804" s="14">
        <v>0</v>
      </c>
      <c r="I804" s="14">
        <v>0</v>
      </c>
      <c r="J804" s="14">
        <v>0</v>
      </c>
      <c r="K804" s="14">
        <v>0</v>
      </c>
    </row>
    <row r="805" spans="1:11" ht="14.4" thickBot="1" x14ac:dyDescent="0.35">
      <c r="A805" s="14">
        <v>3018</v>
      </c>
      <c r="B805" s="13" t="s">
        <v>232</v>
      </c>
      <c r="C805" s="14">
        <f t="shared" si="12"/>
        <v>0</v>
      </c>
      <c r="D805" s="14">
        <v>51.6</v>
      </c>
      <c r="E805" s="14">
        <v>2091.1697340000001</v>
      </c>
      <c r="F805" s="14">
        <v>17.899999999999999</v>
      </c>
      <c r="G805" s="14">
        <v>17.899999999999999</v>
      </c>
      <c r="H805" s="14">
        <v>0</v>
      </c>
      <c r="I805" s="14">
        <v>1</v>
      </c>
      <c r="J805" s="13" t="s">
        <v>107</v>
      </c>
      <c r="K805" s="14">
        <v>0</v>
      </c>
    </row>
    <row r="806" spans="1:11" ht="14.4" thickBot="1" x14ac:dyDescent="0.35">
      <c r="A806" s="14">
        <v>3018</v>
      </c>
      <c r="B806" s="13" t="s">
        <v>232</v>
      </c>
      <c r="C806" s="14">
        <f t="shared" si="12"/>
        <v>0</v>
      </c>
      <c r="D806" s="14">
        <v>54.6</v>
      </c>
      <c r="E806" s="14">
        <v>2341.3975890000002</v>
      </c>
      <c r="F806" s="14">
        <v>13.8</v>
      </c>
      <c r="G806" s="14">
        <v>14.8</v>
      </c>
      <c r="H806" s="14">
        <v>0</v>
      </c>
      <c r="I806" s="14">
        <v>1</v>
      </c>
      <c r="J806" s="13" t="s">
        <v>119</v>
      </c>
      <c r="K806" s="14">
        <v>0</v>
      </c>
    </row>
    <row r="807" spans="1:11" ht="14.4" thickBot="1" x14ac:dyDescent="0.35">
      <c r="A807" s="14">
        <v>3018</v>
      </c>
      <c r="B807" s="13" t="s">
        <v>232</v>
      </c>
      <c r="C807" s="14">
        <f t="shared" si="12"/>
        <v>0</v>
      </c>
      <c r="D807" s="14">
        <v>244.8</v>
      </c>
      <c r="E807" s="14">
        <v>47066.587149999999</v>
      </c>
      <c r="F807" s="14">
        <v>22.3</v>
      </c>
      <c r="G807" s="14">
        <v>61.4</v>
      </c>
      <c r="H807" s="14">
        <v>0</v>
      </c>
      <c r="I807" s="14">
        <v>1</v>
      </c>
      <c r="J807" s="13" t="s">
        <v>117</v>
      </c>
      <c r="K807" s="14">
        <v>0</v>
      </c>
    </row>
    <row r="808" spans="1:11" ht="14.4" thickBot="1" x14ac:dyDescent="0.35">
      <c r="A808" s="14">
        <v>3018</v>
      </c>
      <c r="B808" s="13" t="s">
        <v>232</v>
      </c>
      <c r="C808" s="14">
        <f t="shared" si="12"/>
        <v>0</v>
      </c>
      <c r="D808" s="14">
        <v>49.7</v>
      </c>
      <c r="E808" s="14">
        <v>1940.0041490000001</v>
      </c>
      <c r="F808" s="14">
        <v>14.6</v>
      </c>
      <c r="G808" s="14">
        <v>14.6</v>
      </c>
      <c r="H808" s="14">
        <v>0</v>
      </c>
      <c r="I808" s="14">
        <v>1</v>
      </c>
      <c r="J808" s="13" t="s">
        <v>119</v>
      </c>
      <c r="K808" s="14">
        <v>0</v>
      </c>
    </row>
    <row r="809" spans="1:11" ht="14.4" thickBot="1" x14ac:dyDescent="0.35">
      <c r="A809" s="14">
        <v>3018</v>
      </c>
      <c r="B809" s="13" t="s">
        <v>232</v>
      </c>
      <c r="C809" s="14">
        <f t="shared" si="12"/>
        <v>1</v>
      </c>
      <c r="D809" s="14">
        <v>11</v>
      </c>
      <c r="E809" s="14">
        <v>95.033177769999995</v>
      </c>
      <c r="F809" s="14">
        <v>6.8</v>
      </c>
      <c r="G809" s="14">
        <v>6.8</v>
      </c>
      <c r="H809" s="14">
        <v>0</v>
      </c>
      <c r="I809" s="14">
        <v>1</v>
      </c>
      <c r="J809" s="14">
        <v>0</v>
      </c>
      <c r="K809" s="14">
        <v>0</v>
      </c>
    </row>
    <row r="810" spans="1:11" ht="14.4" thickBot="1" x14ac:dyDescent="0.35">
      <c r="A810" s="14">
        <v>3018</v>
      </c>
      <c r="B810" s="13" t="s">
        <v>232</v>
      </c>
      <c r="C810" s="14">
        <f t="shared" si="12"/>
        <v>1</v>
      </c>
      <c r="D810" s="14">
        <v>123.7</v>
      </c>
      <c r="E810" s="14">
        <v>12017.91922</v>
      </c>
      <c r="F810" s="14">
        <v>4.9000000000000004</v>
      </c>
      <c r="G810" s="14">
        <v>4.9000000000000004</v>
      </c>
      <c r="H810" s="14">
        <v>1</v>
      </c>
      <c r="I810" s="14">
        <v>0</v>
      </c>
      <c r="J810" s="14">
        <v>0</v>
      </c>
      <c r="K810" s="14">
        <v>0</v>
      </c>
    </row>
    <row r="811" spans="1:11" ht="14.4" thickBot="1" x14ac:dyDescent="0.35">
      <c r="A811" s="14">
        <v>3018</v>
      </c>
      <c r="B811" s="13" t="s">
        <v>232</v>
      </c>
      <c r="C811" s="14">
        <f t="shared" si="12"/>
        <v>1</v>
      </c>
      <c r="D811" s="14">
        <v>30.4</v>
      </c>
      <c r="E811" s="14">
        <v>725.83356670000001</v>
      </c>
      <c r="F811" s="14">
        <v>17.2</v>
      </c>
      <c r="G811" s="14">
        <v>17.2</v>
      </c>
      <c r="H811" s="14">
        <v>1</v>
      </c>
      <c r="I811" s="13" t="s">
        <v>229</v>
      </c>
      <c r="J811" s="14">
        <v>0</v>
      </c>
      <c r="K811" s="14">
        <v>0</v>
      </c>
    </row>
    <row r="812" spans="1:11" ht="14.4" thickBot="1" x14ac:dyDescent="0.35">
      <c r="A812" s="14">
        <v>3020</v>
      </c>
      <c r="B812" s="13" t="s">
        <v>232</v>
      </c>
      <c r="C812" s="14">
        <f t="shared" si="12"/>
        <v>1</v>
      </c>
      <c r="D812" s="14">
        <v>37</v>
      </c>
      <c r="E812" s="14">
        <v>1075.210086</v>
      </c>
      <c r="F812" s="14">
        <v>9.5</v>
      </c>
      <c r="G812" s="14">
        <v>11.5</v>
      </c>
      <c r="H812" s="14">
        <v>0</v>
      </c>
      <c r="I812" s="14">
        <v>0</v>
      </c>
      <c r="J812" s="14">
        <v>0</v>
      </c>
      <c r="K812" s="14">
        <v>0</v>
      </c>
    </row>
    <row r="813" spans="1:11" ht="14.4" thickBot="1" x14ac:dyDescent="0.35">
      <c r="A813" s="14">
        <v>3020</v>
      </c>
      <c r="B813" s="13" t="s">
        <v>232</v>
      </c>
      <c r="C813" s="14">
        <f t="shared" si="12"/>
        <v>0</v>
      </c>
      <c r="D813" s="14">
        <v>210.1</v>
      </c>
      <c r="E813" s="14">
        <v>34669.05358</v>
      </c>
      <c r="F813" s="14">
        <v>16.8</v>
      </c>
      <c r="G813" s="14">
        <v>42.3</v>
      </c>
      <c r="H813" s="14">
        <v>0</v>
      </c>
      <c r="I813" s="14">
        <v>1</v>
      </c>
      <c r="J813" s="13" t="s">
        <v>117</v>
      </c>
      <c r="K813" s="14">
        <v>0</v>
      </c>
    </row>
    <row r="814" spans="1:11" ht="14.4" thickBot="1" x14ac:dyDescent="0.35">
      <c r="A814" s="14">
        <v>3020</v>
      </c>
      <c r="B814" s="13" t="s">
        <v>232</v>
      </c>
      <c r="C814" s="14">
        <f t="shared" si="12"/>
        <v>0</v>
      </c>
      <c r="D814" s="14">
        <v>120</v>
      </c>
      <c r="E814" s="14">
        <v>11309.733550000001</v>
      </c>
      <c r="F814" s="14">
        <v>36.799999999999997</v>
      </c>
      <c r="G814" s="14">
        <v>48.5</v>
      </c>
      <c r="H814" s="14">
        <v>0</v>
      </c>
      <c r="I814" s="14">
        <v>1</v>
      </c>
      <c r="J814" s="13" t="s">
        <v>112</v>
      </c>
      <c r="K814" s="14">
        <v>0</v>
      </c>
    </row>
    <row r="815" spans="1:11" ht="14.4" thickBot="1" x14ac:dyDescent="0.35">
      <c r="A815" s="14">
        <v>4001</v>
      </c>
      <c r="B815" s="13" t="s">
        <v>232</v>
      </c>
      <c r="C815" s="14">
        <f t="shared" si="12"/>
        <v>0</v>
      </c>
      <c r="D815" s="14">
        <v>244</v>
      </c>
      <c r="E815" s="14">
        <v>46759.465060000002</v>
      </c>
      <c r="F815" s="14">
        <v>48.2</v>
      </c>
      <c r="G815" s="14">
        <v>48.2</v>
      </c>
      <c r="H815" s="14">
        <v>0</v>
      </c>
      <c r="I815" s="14">
        <v>1</v>
      </c>
      <c r="J815" s="13" t="s">
        <v>119</v>
      </c>
      <c r="K815" s="14">
        <v>1</v>
      </c>
    </row>
    <row r="816" spans="1:11" ht="14.4" thickBot="1" x14ac:dyDescent="0.35">
      <c r="A816" s="14">
        <v>4001</v>
      </c>
      <c r="B816" s="13" t="s">
        <v>232</v>
      </c>
      <c r="C816" s="14">
        <f t="shared" si="12"/>
        <v>1</v>
      </c>
      <c r="D816" s="14">
        <v>24.6</v>
      </c>
      <c r="E816" s="14">
        <v>475.29155259999999</v>
      </c>
      <c r="F816" s="14">
        <v>13.6</v>
      </c>
      <c r="G816" s="14">
        <v>13.6</v>
      </c>
      <c r="H816" s="14">
        <v>0</v>
      </c>
      <c r="I816" s="14">
        <v>0</v>
      </c>
      <c r="J816" s="14">
        <v>0</v>
      </c>
      <c r="K816" s="14">
        <v>1</v>
      </c>
    </row>
    <row r="817" spans="1:11" ht="14.4" thickBot="1" x14ac:dyDescent="0.35">
      <c r="A817" s="14">
        <v>4001</v>
      </c>
      <c r="B817" s="13" t="s">
        <v>232</v>
      </c>
      <c r="C817" s="14">
        <f t="shared" si="12"/>
        <v>1</v>
      </c>
      <c r="D817" s="14">
        <v>22.1</v>
      </c>
      <c r="E817" s="14">
        <v>383.596317</v>
      </c>
      <c r="F817" s="14">
        <v>14.9</v>
      </c>
      <c r="G817" s="14">
        <v>15.9</v>
      </c>
      <c r="H817" s="14">
        <v>0</v>
      </c>
      <c r="I817" s="14">
        <v>0</v>
      </c>
      <c r="J817" s="14">
        <v>0</v>
      </c>
      <c r="K817" s="14">
        <v>1</v>
      </c>
    </row>
    <row r="818" spans="1:11" ht="14.4" thickBot="1" x14ac:dyDescent="0.35">
      <c r="A818" s="14">
        <v>4002</v>
      </c>
      <c r="B818" s="13" t="s">
        <v>232</v>
      </c>
      <c r="C818" s="14">
        <f t="shared" si="12"/>
        <v>0</v>
      </c>
      <c r="D818" s="14">
        <v>180.6</v>
      </c>
      <c r="E818" s="14">
        <v>25616.829239999999</v>
      </c>
      <c r="F818" s="14">
        <v>35.299999999999997</v>
      </c>
      <c r="G818" s="14">
        <v>54.1</v>
      </c>
      <c r="H818" s="14">
        <v>0</v>
      </c>
      <c r="I818" s="14">
        <v>1</v>
      </c>
      <c r="J818" s="13" t="s">
        <v>119</v>
      </c>
      <c r="K818" s="14">
        <v>1</v>
      </c>
    </row>
    <row r="819" spans="1:11" ht="14.4" thickBot="1" x14ac:dyDescent="0.35">
      <c r="A819" s="14">
        <v>4002</v>
      </c>
      <c r="B819" s="13" t="s">
        <v>232</v>
      </c>
      <c r="C819" s="14">
        <f t="shared" si="12"/>
        <v>0</v>
      </c>
      <c r="D819" s="14">
        <v>173</v>
      </c>
      <c r="E819" s="14">
        <v>23506.181629999999</v>
      </c>
      <c r="F819" s="14">
        <v>22.6</v>
      </c>
      <c r="G819" s="14">
        <v>55.8</v>
      </c>
      <c r="H819" s="14">
        <v>0</v>
      </c>
      <c r="I819" s="14">
        <v>1</v>
      </c>
      <c r="J819" s="13" t="s">
        <v>119</v>
      </c>
      <c r="K819" s="14">
        <v>1</v>
      </c>
    </row>
    <row r="820" spans="1:11" ht="14.4" thickBot="1" x14ac:dyDescent="0.35">
      <c r="A820" s="14">
        <v>4003</v>
      </c>
      <c r="B820" s="13" t="s">
        <v>232</v>
      </c>
      <c r="C820" s="14">
        <f t="shared" si="12"/>
        <v>0</v>
      </c>
      <c r="D820" s="14">
        <v>52.8</v>
      </c>
      <c r="E820" s="14">
        <v>2189.5644160000002</v>
      </c>
      <c r="F820" s="14">
        <v>26.2</v>
      </c>
      <c r="G820" s="14">
        <v>26.2</v>
      </c>
      <c r="H820" s="14">
        <v>0</v>
      </c>
      <c r="I820" s="14">
        <v>1</v>
      </c>
      <c r="J820" s="13" t="s">
        <v>119</v>
      </c>
      <c r="K820" s="14">
        <v>1</v>
      </c>
    </row>
    <row r="821" spans="1:11" ht="14.4" thickBot="1" x14ac:dyDescent="0.35">
      <c r="A821" s="14">
        <v>4003</v>
      </c>
      <c r="B821" s="13" t="s">
        <v>232</v>
      </c>
      <c r="C821" s="14">
        <f t="shared" si="12"/>
        <v>0</v>
      </c>
      <c r="D821" s="14">
        <v>106.8</v>
      </c>
      <c r="E821" s="14">
        <v>8958.4399470000008</v>
      </c>
      <c r="F821" s="14">
        <v>22.3</v>
      </c>
      <c r="G821" s="14">
        <v>35.9</v>
      </c>
      <c r="H821" s="14">
        <v>0</v>
      </c>
      <c r="I821" s="14">
        <v>1</v>
      </c>
      <c r="J821" s="13" t="s">
        <v>117</v>
      </c>
      <c r="K821" s="14">
        <v>1</v>
      </c>
    </row>
    <row r="822" spans="1:11" ht="14.4" thickBot="1" x14ac:dyDescent="0.35">
      <c r="A822" s="14">
        <v>4003</v>
      </c>
      <c r="B822" s="13" t="s">
        <v>232</v>
      </c>
      <c r="C822" s="14">
        <f t="shared" si="12"/>
        <v>0</v>
      </c>
      <c r="D822" s="14">
        <v>79.099999999999994</v>
      </c>
      <c r="E822" s="14">
        <v>4914.0870830000003</v>
      </c>
      <c r="F822" s="14">
        <v>19.8</v>
      </c>
      <c r="G822" s="14">
        <v>28.2</v>
      </c>
      <c r="H822" s="14">
        <v>0</v>
      </c>
      <c r="I822" s="14">
        <v>1</v>
      </c>
      <c r="J822" s="13" t="s">
        <v>119</v>
      </c>
      <c r="K822" s="14">
        <v>1</v>
      </c>
    </row>
    <row r="823" spans="1:11" ht="14.4" thickBot="1" x14ac:dyDescent="0.35">
      <c r="A823" s="14">
        <v>4003</v>
      </c>
      <c r="B823" s="13" t="s">
        <v>232</v>
      </c>
      <c r="C823" s="14">
        <f t="shared" si="12"/>
        <v>1</v>
      </c>
      <c r="D823" s="14">
        <v>16.399999999999999</v>
      </c>
      <c r="E823" s="14">
        <v>211.24069</v>
      </c>
      <c r="F823" s="14">
        <v>9.6</v>
      </c>
      <c r="G823" s="14">
        <v>9.6</v>
      </c>
      <c r="H823" s="14">
        <v>0</v>
      </c>
      <c r="I823" s="14">
        <v>0</v>
      </c>
      <c r="J823" s="14">
        <v>0</v>
      </c>
      <c r="K823" s="14">
        <v>1</v>
      </c>
    </row>
    <row r="824" spans="1:11" ht="14.4" thickBot="1" x14ac:dyDescent="0.35">
      <c r="A824" s="14">
        <v>4004</v>
      </c>
      <c r="B824" s="13" t="s">
        <v>232</v>
      </c>
      <c r="C824" s="14">
        <f t="shared" si="12"/>
        <v>0</v>
      </c>
      <c r="D824" s="14">
        <v>62.8</v>
      </c>
      <c r="E824" s="14">
        <v>3097.4846929999999</v>
      </c>
      <c r="F824" s="14">
        <v>21</v>
      </c>
      <c r="G824" s="14">
        <v>32.6</v>
      </c>
      <c r="H824" s="14">
        <v>0</v>
      </c>
      <c r="I824" s="14">
        <v>1</v>
      </c>
      <c r="J824" s="13" t="s">
        <v>117</v>
      </c>
      <c r="K824" s="14">
        <v>1</v>
      </c>
    </row>
    <row r="825" spans="1:11" ht="14.4" thickBot="1" x14ac:dyDescent="0.35">
      <c r="A825" s="14">
        <v>4005</v>
      </c>
      <c r="B825" s="13" t="s">
        <v>232</v>
      </c>
      <c r="C825" s="14">
        <f t="shared" si="12"/>
        <v>0</v>
      </c>
      <c r="D825" s="14">
        <v>92.2</v>
      </c>
      <c r="E825" s="14">
        <v>6676.5441229999997</v>
      </c>
      <c r="F825" s="14">
        <v>22.1</v>
      </c>
      <c r="G825" s="14">
        <v>22.1</v>
      </c>
      <c r="H825" s="14">
        <v>0</v>
      </c>
      <c r="I825" s="14">
        <v>1</v>
      </c>
      <c r="J825" s="13" t="s">
        <v>117</v>
      </c>
      <c r="K825" s="14">
        <v>1</v>
      </c>
    </row>
    <row r="826" spans="1:11" ht="14.4" thickBot="1" x14ac:dyDescent="0.35">
      <c r="A826" s="14">
        <v>4006</v>
      </c>
      <c r="B826" s="13" t="s">
        <v>232</v>
      </c>
      <c r="C826" s="14">
        <f t="shared" si="12"/>
        <v>0</v>
      </c>
      <c r="D826" s="14">
        <v>126.9</v>
      </c>
      <c r="E826" s="14">
        <v>12647.745720000001</v>
      </c>
      <c r="F826" s="14">
        <v>20.6</v>
      </c>
      <c r="G826" s="14">
        <v>37.9</v>
      </c>
      <c r="H826" s="14">
        <v>0</v>
      </c>
      <c r="I826" s="14">
        <v>1</v>
      </c>
      <c r="J826" s="13" t="s">
        <v>117</v>
      </c>
      <c r="K826" s="14">
        <v>1</v>
      </c>
    </row>
    <row r="827" spans="1:11" ht="14.4" thickBot="1" x14ac:dyDescent="0.35">
      <c r="A827" s="14">
        <v>4006</v>
      </c>
      <c r="B827" s="13" t="s">
        <v>232</v>
      </c>
      <c r="C827" s="14">
        <f t="shared" si="12"/>
        <v>0</v>
      </c>
      <c r="D827" s="14">
        <v>38.200000000000003</v>
      </c>
      <c r="E827" s="14">
        <v>1146.0844159999999</v>
      </c>
      <c r="F827" s="14">
        <v>11.9</v>
      </c>
      <c r="G827" s="14">
        <v>16.8</v>
      </c>
      <c r="H827" s="14">
        <v>0</v>
      </c>
      <c r="I827" s="14">
        <v>1</v>
      </c>
      <c r="J827" s="13" t="s">
        <v>119</v>
      </c>
      <c r="K827" s="14">
        <v>1</v>
      </c>
    </row>
    <row r="828" spans="1:11" ht="14.4" thickBot="1" x14ac:dyDescent="0.35">
      <c r="A828" s="14">
        <v>4009</v>
      </c>
      <c r="B828" s="13" t="s">
        <v>232</v>
      </c>
      <c r="C828" s="14">
        <f t="shared" si="12"/>
        <v>0</v>
      </c>
      <c r="D828" s="14">
        <v>24.2</v>
      </c>
      <c r="E828" s="14">
        <v>459.96058040000003</v>
      </c>
      <c r="F828" s="14">
        <v>4.3</v>
      </c>
      <c r="G828" s="14">
        <v>9.6999999999999993</v>
      </c>
      <c r="H828" s="14">
        <v>0</v>
      </c>
      <c r="I828" s="14">
        <v>1</v>
      </c>
      <c r="J828" s="13" t="s">
        <v>228</v>
      </c>
      <c r="K828" s="14">
        <v>1</v>
      </c>
    </row>
    <row r="829" spans="1:11" ht="14.4" thickBot="1" x14ac:dyDescent="0.35">
      <c r="A829" s="14">
        <v>4009</v>
      </c>
      <c r="B829" s="13" t="s">
        <v>232</v>
      </c>
      <c r="C829" s="14">
        <f t="shared" si="12"/>
        <v>1</v>
      </c>
      <c r="D829" s="14">
        <v>18.600000000000001</v>
      </c>
      <c r="E829" s="14">
        <v>271.7163486</v>
      </c>
      <c r="F829" s="14">
        <v>2.2999999999999998</v>
      </c>
      <c r="G829" s="14">
        <v>8.1999999999999993</v>
      </c>
      <c r="H829" s="14">
        <v>0</v>
      </c>
      <c r="I829" s="14">
        <v>0</v>
      </c>
      <c r="J829" s="14">
        <v>0</v>
      </c>
      <c r="K829" s="14">
        <v>1</v>
      </c>
    </row>
    <row r="830" spans="1:11" ht="14.4" thickBot="1" x14ac:dyDescent="0.35">
      <c r="A830" s="14">
        <v>4009</v>
      </c>
      <c r="B830" s="13" t="s">
        <v>232</v>
      </c>
      <c r="C830" s="14">
        <f t="shared" si="12"/>
        <v>0</v>
      </c>
      <c r="D830" s="14">
        <v>46.5</v>
      </c>
      <c r="E830" s="14">
        <v>1698.227179</v>
      </c>
      <c r="F830" s="14">
        <v>9.8000000000000007</v>
      </c>
      <c r="G830" s="14">
        <v>26.4</v>
      </c>
      <c r="H830" s="14">
        <v>0</v>
      </c>
      <c r="I830" s="14">
        <v>1</v>
      </c>
      <c r="J830" s="13" t="s">
        <v>117</v>
      </c>
      <c r="K830" s="14">
        <v>1</v>
      </c>
    </row>
    <row r="831" spans="1:11" ht="14.4" thickBot="1" x14ac:dyDescent="0.35">
      <c r="A831" s="14">
        <v>4009</v>
      </c>
      <c r="B831" s="13" t="s">
        <v>232</v>
      </c>
      <c r="C831" s="14">
        <f t="shared" si="12"/>
        <v>0</v>
      </c>
      <c r="D831" s="14">
        <v>70.599999999999994</v>
      </c>
      <c r="E831" s="14">
        <v>3914.7071900000001</v>
      </c>
      <c r="F831" s="14">
        <v>15.5</v>
      </c>
      <c r="G831" s="14">
        <v>28</v>
      </c>
      <c r="H831" s="14">
        <v>0</v>
      </c>
      <c r="I831" s="14">
        <v>1</v>
      </c>
      <c r="J831" s="13" t="s">
        <v>117</v>
      </c>
      <c r="K831" s="14">
        <v>1</v>
      </c>
    </row>
    <row r="832" spans="1:11" ht="14.4" thickBot="1" x14ac:dyDescent="0.35">
      <c r="A832" s="14">
        <v>4009</v>
      </c>
      <c r="B832" s="13" t="s">
        <v>232</v>
      </c>
      <c r="C832" s="14">
        <f t="shared" si="12"/>
        <v>0</v>
      </c>
      <c r="D832" s="14">
        <v>65.5</v>
      </c>
      <c r="E832" s="14">
        <v>3369.5544709999999</v>
      </c>
      <c r="F832" s="14">
        <v>12.1</v>
      </c>
      <c r="G832" s="14">
        <v>26.7</v>
      </c>
      <c r="H832" s="14">
        <v>0</v>
      </c>
      <c r="I832" s="14">
        <v>1</v>
      </c>
      <c r="J832" s="13" t="s">
        <v>117</v>
      </c>
      <c r="K832" s="14">
        <v>1</v>
      </c>
    </row>
    <row r="833" spans="1:11" ht="14.4" thickBot="1" x14ac:dyDescent="0.35">
      <c r="A833" s="14">
        <v>4009</v>
      </c>
      <c r="B833" s="13" t="s">
        <v>232</v>
      </c>
      <c r="C833" s="14">
        <f t="shared" si="12"/>
        <v>0</v>
      </c>
      <c r="D833" s="14">
        <v>66.5</v>
      </c>
      <c r="E833" s="14">
        <v>3473.2270279999998</v>
      </c>
      <c r="F833" s="14">
        <v>15.4</v>
      </c>
      <c r="G833" s="14">
        <v>28.9</v>
      </c>
      <c r="H833" s="14">
        <v>0</v>
      </c>
      <c r="I833" s="14">
        <v>1</v>
      </c>
      <c r="J833" s="13" t="s">
        <v>117</v>
      </c>
      <c r="K833" s="14">
        <v>1</v>
      </c>
    </row>
    <row r="834" spans="1:11" ht="14.4" thickBot="1" x14ac:dyDescent="0.35">
      <c r="A834" s="14">
        <v>4009</v>
      </c>
      <c r="B834" s="13" t="s">
        <v>232</v>
      </c>
      <c r="C834" s="14">
        <f t="shared" si="12"/>
        <v>1</v>
      </c>
      <c r="D834" s="14">
        <v>10.5</v>
      </c>
      <c r="E834" s="14">
        <v>86.590147509999994</v>
      </c>
      <c r="F834" s="14">
        <v>3.8</v>
      </c>
      <c r="G834" s="14">
        <v>4.7</v>
      </c>
      <c r="H834" s="14">
        <v>0</v>
      </c>
      <c r="I834" s="14">
        <v>0</v>
      </c>
      <c r="J834" s="14">
        <v>0</v>
      </c>
      <c r="K834" s="14">
        <v>1</v>
      </c>
    </row>
    <row r="835" spans="1:11" ht="14.4" thickBot="1" x14ac:dyDescent="0.35">
      <c r="A835" s="14">
        <v>4009</v>
      </c>
      <c r="B835" s="13" t="s">
        <v>232</v>
      </c>
      <c r="C835" s="14">
        <f t="shared" ref="C835:C898" si="13" xml:space="preserve"> IF(J835=0, 1,0)</f>
        <v>0</v>
      </c>
      <c r="D835" s="14">
        <v>26.5</v>
      </c>
      <c r="E835" s="14">
        <v>551.54586019999999</v>
      </c>
      <c r="F835" s="14">
        <v>6.8</v>
      </c>
      <c r="G835" s="14">
        <v>10.6</v>
      </c>
      <c r="H835" s="14">
        <v>0</v>
      </c>
      <c r="I835" s="14">
        <v>1</v>
      </c>
      <c r="J835" s="13" t="s">
        <v>228</v>
      </c>
      <c r="K835" s="14">
        <v>1</v>
      </c>
    </row>
    <row r="836" spans="1:11" ht="14.4" thickBot="1" x14ac:dyDescent="0.35">
      <c r="A836" s="14">
        <v>4009</v>
      </c>
      <c r="B836" s="13" t="s">
        <v>232</v>
      </c>
      <c r="C836" s="14">
        <f t="shared" si="13"/>
        <v>0</v>
      </c>
      <c r="D836" s="14">
        <v>44.7</v>
      </c>
      <c r="E836" s="14">
        <v>1569.296216</v>
      </c>
      <c r="F836" s="14">
        <v>13.8</v>
      </c>
      <c r="G836" s="14">
        <v>30</v>
      </c>
      <c r="H836" s="14">
        <v>0</v>
      </c>
      <c r="I836" s="14">
        <v>1</v>
      </c>
      <c r="J836" s="13" t="s">
        <v>117</v>
      </c>
      <c r="K836" s="14">
        <v>1</v>
      </c>
    </row>
    <row r="837" spans="1:11" ht="14.4" thickBot="1" x14ac:dyDescent="0.35">
      <c r="A837" s="14">
        <v>4009</v>
      </c>
      <c r="B837" s="13" t="s">
        <v>232</v>
      </c>
      <c r="C837" s="14">
        <f t="shared" si="13"/>
        <v>0</v>
      </c>
      <c r="D837" s="14">
        <v>89.2</v>
      </c>
      <c r="E837" s="14">
        <v>6249.130443</v>
      </c>
      <c r="F837" s="14">
        <v>18.399999999999999</v>
      </c>
      <c r="G837" s="14">
        <v>28.9</v>
      </c>
      <c r="H837" s="14">
        <v>0</v>
      </c>
      <c r="I837" s="14">
        <v>1</v>
      </c>
      <c r="J837" s="13" t="s">
        <v>117</v>
      </c>
      <c r="K837" s="14">
        <v>1</v>
      </c>
    </row>
    <row r="838" spans="1:11" ht="14.4" thickBot="1" x14ac:dyDescent="0.35">
      <c r="A838" s="14">
        <v>4010</v>
      </c>
      <c r="B838" s="13" t="s">
        <v>232</v>
      </c>
      <c r="C838" s="14">
        <f t="shared" si="13"/>
        <v>1</v>
      </c>
      <c r="D838" s="14">
        <v>33.5</v>
      </c>
      <c r="E838" s="14">
        <v>881.41308890000005</v>
      </c>
      <c r="F838" s="14">
        <v>6.5</v>
      </c>
      <c r="G838" s="14">
        <v>6.5</v>
      </c>
      <c r="H838" s="14">
        <v>0</v>
      </c>
      <c r="I838" s="14">
        <v>0</v>
      </c>
      <c r="J838" s="14">
        <v>0</v>
      </c>
      <c r="K838" s="14">
        <v>1</v>
      </c>
    </row>
    <row r="839" spans="1:11" ht="14.4" thickBot="1" x14ac:dyDescent="0.35">
      <c r="A839" s="14">
        <v>4010</v>
      </c>
      <c r="B839" s="13" t="s">
        <v>232</v>
      </c>
      <c r="C839" s="14">
        <f t="shared" si="13"/>
        <v>0</v>
      </c>
      <c r="D839" s="14">
        <v>196.5</v>
      </c>
      <c r="E839" s="14">
        <v>30325.990229999999</v>
      </c>
      <c r="F839" s="14">
        <v>21.7</v>
      </c>
      <c r="G839" s="14">
        <v>60.3</v>
      </c>
      <c r="H839" s="14">
        <v>0</v>
      </c>
      <c r="I839" s="14">
        <v>1</v>
      </c>
      <c r="J839" s="13" t="s">
        <v>117</v>
      </c>
      <c r="K839" s="14">
        <v>1</v>
      </c>
    </row>
    <row r="840" spans="1:11" ht="14.4" thickBot="1" x14ac:dyDescent="0.35">
      <c r="A840" s="14">
        <v>4010</v>
      </c>
      <c r="B840" s="13" t="s">
        <v>232</v>
      </c>
      <c r="C840" s="14">
        <f t="shared" si="13"/>
        <v>1</v>
      </c>
      <c r="D840" s="14">
        <v>34.799999999999997</v>
      </c>
      <c r="E840" s="14">
        <v>951.14859179999996</v>
      </c>
      <c r="F840" s="14">
        <v>7.2</v>
      </c>
      <c r="G840" s="14">
        <v>25.1</v>
      </c>
      <c r="H840" s="14">
        <v>0</v>
      </c>
      <c r="I840" s="14">
        <v>0</v>
      </c>
      <c r="J840" s="14">
        <v>0</v>
      </c>
      <c r="K840" s="14">
        <v>1</v>
      </c>
    </row>
    <row r="841" spans="1:11" ht="14.4" thickBot="1" x14ac:dyDescent="0.35">
      <c r="A841" s="14">
        <v>4010</v>
      </c>
      <c r="B841" s="13" t="s">
        <v>232</v>
      </c>
      <c r="C841" s="14">
        <f t="shared" si="13"/>
        <v>1</v>
      </c>
      <c r="D841" s="14">
        <v>37.700000000000003</v>
      </c>
      <c r="E841" s="14">
        <v>1116.278556</v>
      </c>
      <c r="F841" s="14">
        <v>11.6</v>
      </c>
      <c r="G841" s="14">
        <v>29.8</v>
      </c>
      <c r="H841" s="14">
        <v>0</v>
      </c>
      <c r="I841" s="14">
        <v>0</v>
      </c>
      <c r="J841" s="14">
        <v>0</v>
      </c>
      <c r="K841" s="14">
        <v>1</v>
      </c>
    </row>
    <row r="842" spans="1:11" ht="14.4" thickBot="1" x14ac:dyDescent="0.35">
      <c r="A842" s="14">
        <v>4010</v>
      </c>
      <c r="B842" s="13" t="s">
        <v>232</v>
      </c>
      <c r="C842" s="14">
        <f t="shared" si="13"/>
        <v>1</v>
      </c>
      <c r="D842" s="14">
        <v>20</v>
      </c>
      <c r="E842" s="14">
        <v>314.15926539999998</v>
      </c>
      <c r="F842" s="14">
        <v>8</v>
      </c>
      <c r="G842" s="14">
        <v>8</v>
      </c>
      <c r="H842" s="14">
        <v>0</v>
      </c>
      <c r="I842" s="14">
        <v>0</v>
      </c>
      <c r="J842" s="14">
        <v>0</v>
      </c>
      <c r="K842" s="14">
        <v>1</v>
      </c>
    </row>
    <row r="843" spans="1:11" ht="14.4" thickBot="1" x14ac:dyDescent="0.35">
      <c r="A843" s="14">
        <v>4010</v>
      </c>
      <c r="B843" s="13" t="s">
        <v>232</v>
      </c>
      <c r="C843" s="14">
        <f t="shared" si="13"/>
        <v>0</v>
      </c>
      <c r="D843" s="14">
        <v>156</v>
      </c>
      <c r="E843" s="14">
        <v>19113.449700000001</v>
      </c>
      <c r="F843" s="14">
        <v>25.1</v>
      </c>
      <c r="G843" s="14">
        <v>59</v>
      </c>
      <c r="H843" s="14">
        <v>0</v>
      </c>
      <c r="I843" s="14">
        <v>1</v>
      </c>
      <c r="J843" s="13" t="s">
        <v>117</v>
      </c>
      <c r="K843" s="14">
        <v>1</v>
      </c>
    </row>
    <row r="844" spans="1:11" ht="14.4" thickBot="1" x14ac:dyDescent="0.35">
      <c r="A844" s="14">
        <v>4010</v>
      </c>
      <c r="B844" s="13" t="s">
        <v>232</v>
      </c>
      <c r="C844" s="14">
        <f t="shared" si="13"/>
        <v>0</v>
      </c>
      <c r="D844" s="14">
        <v>47.8</v>
      </c>
      <c r="E844" s="14">
        <v>1794.5091399999999</v>
      </c>
      <c r="F844" s="14">
        <v>25.7</v>
      </c>
      <c r="G844" s="14">
        <v>27.8</v>
      </c>
      <c r="H844" s="14">
        <v>0</v>
      </c>
      <c r="I844" s="14">
        <v>1</v>
      </c>
      <c r="J844" s="13" t="s">
        <v>112</v>
      </c>
      <c r="K844" s="14">
        <v>1</v>
      </c>
    </row>
    <row r="845" spans="1:11" ht="14.4" thickBot="1" x14ac:dyDescent="0.35">
      <c r="A845" s="14">
        <v>4010</v>
      </c>
      <c r="B845" s="13" t="s">
        <v>232</v>
      </c>
      <c r="C845" s="14">
        <f t="shared" si="13"/>
        <v>1</v>
      </c>
      <c r="D845" s="14">
        <v>15.1</v>
      </c>
      <c r="E845" s="14">
        <v>179.07863520000001</v>
      </c>
      <c r="F845" s="14">
        <v>3.1</v>
      </c>
      <c r="G845" s="14">
        <v>8.4</v>
      </c>
      <c r="H845" s="14">
        <v>0</v>
      </c>
      <c r="I845" s="14">
        <v>0</v>
      </c>
      <c r="J845" s="14">
        <v>0</v>
      </c>
      <c r="K845" s="14">
        <v>1</v>
      </c>
    </row>
    <row r="846" spans="1:11" ht="14.4" thickBot="1" x14ac:dyDescent="0.35">
      <c r="A846" s="14">
        <v>4010</v>
      </c>
      <c r="B846" s="13" t="s">
        <v>232</v>
      </c>
      <c r="C846" s="14">
        <f t="shared" si="13"/>
        <v>0</v>
      </c>
      <c r="D846" s="14">
        <v>105.4</v>
      </c>
      <c r="E846" s="14">
        <v>8725.1138609999998</v>
      </c>
      <c r="F846" s="14">
        <v>34.299999999999997</v>
      </c>
      <c r="G846" s="14">
        <v>53.5</v>
      </c>
      <c r="H846" s="14">
        <v>0</v>
      </c>
      <c r="I846" s="14">
        <v>1</v>
      </c>
      <c r="J846" s="13" t="s">
        <v>117</v>
      </c>
      <c r="K846" s="14">
        <v>1</v>
      </c>
    </row>
    <row r="847" spans="1:11" ht="14.4" thickBot="1" x14ac:dyDescent="0.35">
      <c r="A847" s="14">
        <v>4010</v>
      </c>
      <c r="B847" s="13" t="s">
        <v>232</v>
      </c>
      <c r="C847" s="14">
        <f t="shared" si="13"/>
        <v>0</v>
      </c>
      <c r="D847" s="14">
        <v>213.5</v>
      </c>
      <c r="E847" s="14">
        <v>35800.215429999997</v>
      </c>
      <c r="F847" s="14">
        <v>38.4</v>
      </c>
      <c r="G847" s="14">
        <v>66.8</v>
      </c>
      <c r="H847" s="14">
        <v>0</v>
      </c>
      <c r="I847" s="14">
        <v>1</v>
      </c>
      <c r="J847" s="13" t="s">
        <v>117</v>
      </c>
      <c r="K847" s="14">
        <v>1</v>
      </c>
    </row>
    <row r="848" spans="1:11" ht="14.4" thickBot="1" x14ac:dyDescent="0.35">
      <c r="A848" s="14">
        <v>4010</v>
      </c>
      <c r="B848" s="13" t="s">
        <v>232</v>
      </c>
      <c r="C848" s="14">
        <f t="shared" si="13"/>
        <v>0</v>
      </c>
      <c r="D848" s="14">
        <v>71.3</v>
      </c>
      <c r="E848" s="14">
        <v>3992.720789</v>
      </c>
      <c r="F848" s="14">
        <v>23.7</v>
      </c>
      <c r="G848" s="14">
        <v>38.799999999999997</v>
      </c>
      <c r="H848" s="14">
        <v>0</v>
      </c>
      <c r="I848" s="14">
        <v>1</v>
      </c>
      <c r="J848" s="13" t="s">
        <v>117</v>
      </c>
      <c r="K848" s="14">
        <v>1</v>
      </c>
    </row>
    <row r="849" spans="1:11" ht="14.4" thickBot="1" x14ac:dyDescent="0.35">
      <c r="A849" s="14">
        <v>4011</v>
      </c>
      <c r="B849" s="13" t="s">
        <v>232</v>
      </c>
      <c r="C849" s="14">
        <f t="shared" si="13"/>
        <v>0</v>
      </c>
      <c r="D849" s="14">
        <v>53.2</v>
      </c>
      <c r="E849" s="14">
        <v>2222.8652980000002</v>
      </c>
      <c r="F849" s="14">
        <v>11.9</v>
      </c>
      <c r="G849" s="14">
        <v>25.8</v>
      </c>
      <c r="H849" s="14">
        <v>0</v>
      </c>
      <c r="I849" s="14">
        <v>1</v>
      </c>
      <c r="J849" s="13" t="s">
        <v>117</v>
      </c>
      <c r="K849" s="14">
        <v>1</v>
      </c>
    </row>
    <row r="850" spans="1:11" ht="14.4" thickBot="1" x14ac:dyDescent="0.35">
      <c r="A850" s="14">
        <v>4011</v>
      </c>
      <c r="B850" s="13" t="s">
        <v>232</v>
      </c>
      <c r="C850" s="14">
        <f t="shared" si="13"/>
        <v>1</v>
      </c>
      <c r="D850" s="14">
        <v>11.2</v>
      </c>
      <c r="E850" s="14">
        <v>98.520345620000001</v>
      </c>
      <c r="F850" s="14">
        <v>6</v>
      </c>
      <c r="G850" s="14">
        <v>7.4</v>
      </c>
      <c r="H850" s="14">
        <v>0</v>
      </c>
      <c r="I850" s="14">
        <v>0</v>
      </c>
      <c r="J850" s="14">
        <v>0</v>
      </c>
      <c r="K850" s="14">
        <v>1</v>
      </c>
    </row>
    <row r="851" spans="1:11" ht="14.4" thickBot="1" x14ac:dyDescent="0.35">
      <c r="A851" s="14">
        <v>4012</v>
      </c>
      <c r="B851" s="13" t="s">
        <v>232</v>
      </c>
      <c r="C851" s="14">
        <f t="shared" si="13"/>
        <v>1</v>
      </c>
      <c r="D851" s="14">
        <v>11.1</v>
      </c>
      <c r="E851" s="14">
        <v>96.768907709999993</v>
      </c>
      <c r="F851" s="14">
        <v>3.4</v>
      </c>
      <c r="G851" s="14">
        <v>6.8</v>
      </c>
      <c r="H851" s="14">
        <v>0</v>
      </c>
      <c r="I851" s="14">
        <v>0</v>
      </c>
      <c r="J851" s="14">
        <v>0</v>
      </c>
      <c r="K851" s="14">
        <v>1</v>
      </c>
    </row>
    <row r="852" spans="1:11" ht="14.4" thickBot="1" x14ac:dyDescent="0.35">
      <c r="A852" s="14">
        <v>4012</v>
      </c>
      <c r="B852" s="13" t="s">
        <v>232</v>
      </c>
      <c r="C852" s="14">
        <f t="shared" si="13"/>
        <v>0</v>
      </c>
      <c r="D852" s="14">
        <v>18.5</v>
      </c>
      <c r="E852" s="14">
        <v>268.80252139999999</v>
      </c>
      <c r="F852" s="14">
        <v>5.6</v>
      </c>
      <c r="G852" s="14">
        <v>11.6</v>
      </c>
      <c r="H852" s="14">
        <v>0</v>
      </c>
      <c r="I852" s="14">
        <v>1</v>
      </c>
      <c r="J852" s="13" t="s">
        <v>117</v>
      </c>
      <c r="K852" s="14">
        <v>1</v>
      </c>
    </row>
    <row r="853" spans="1:11" ht="14.4" thickBot="1" x14ac:dyDescent="0.35">
      <c r="A853" s="14">
        <v>4012</v>
      </c>
      <c r="B853" s="13" t="s">
        <v>232</v>
      </c>
      <c r="C853" s="14">
        <f t="shared" si="13"/>
        <v>0</v>
      </c>
      <c r="D853" s="14">
        <v>34.700000000000003</v>
      </c>
      <c r="E853" s="14">
        <v>945.6900746</v>
      </c>
      <c r="F853" s="14">
        <v>6.6</v>
      </c>
      <c r="G853" s="14">
        <v>18.899999999999999</v>
      </c>
      <c r="H853" s="14">
        <v>0</v>
      </c>
      <c r="I853" s="14">
        <v>1</v>
      </c>
      <c r="J853" s="13" t="s">
        <v>107</v>
      </c>
      <c r="K853" s="14">
        <v>1</v>
      </c>
    </row>
    <row r="854" spans="1:11" ht="14.4" thickBot="1" x14ac:dyDescent="0.35">
      <c r="A854" s="14">
        <v>4013</v>
      </c>
      <c r="B854" s="13" t="s">
        <v>232</v>
      </c>
      <c r="C854" s="14">
        <f t="shared" si="13"/>
        <v>0</v>
      </c>
      <c r="D854" s="14">
        <v>111.3</v>
      </c>
      <c r="E854" s="14">
        <v>9729.2689750000009</v>
      </c>
      <c r="F854" s="14">
        <v>12.7</v>
      </c>
      <c r="G854" s="14">
        <v>49.5</v>
      </c>
      <c r="H854" s="14">
        <v>0</v>
      </c>
      <c r="I854" s="14">
        <v>1</v>
      </c>
      <c r="J854" s="13" t="s">
        <v>119</v>
      </c>
      <c r="K854" s="14">
        <v>1</v>
      </c>
    </row>
    <row r="855" spans="1:11" ht="14.4" thickBot="1" x14ac:dyDescent="0.35">
      <c r="A855" s="14">
        <v>4013</v>
      </c>
      <c r="B855" s="13" t="s">
        <v>232</v>
      </c>
      <c r="C855" s="14">
        <f t="shared" si="13"/>
        <v>1</v>
      </c>
      <c r="D855" s="14">
        <v>19.899999999999999</v>
      </c>
      <c r="E855" s="14">
        <v>311.0255267</v>
      </c>
      <c r="F855" s="14">
        <v>4.0999999999999996</v>
      </c>
      <c r="G855" s="14">
        <v>16.3</v>
      </c>
      <c r="H855" s="14">
        <v>0</v>
      </c>
      <c r="I855" s="14">
        <v>0</v>
      </c>
      <c r="J855" s="14">
        <v>0</v>
      </c>
      <c r="K855" s="14">
        <v>1</v>
      </c>
    </row>
    <row r="856" spans="1:11" ht="14.4" thickBot="1" x14ac:dyDescent="0.35">
      <c r="A856" s="14">
        <v>4013</v>
      </c>
      <c r="B856" s="13" t="s">
        <v>232</v>
      </c>
      <c r="C856" s="14">
        <f t="shared" si="13"/>
        <v>1</v>
      </c>
      <c r="D856" s="14">
        <v>13.2</v>
      </c>
      <c r="E856" s="14">
        <v>136.84777600000001</v>
      </c>
      <c r="F856" s="14">
        <v>2.6</v>
      </c>
      <c r="G856" s="14">
        <v>8.1</v>
      </c>
      <c r="H856" s="14">
        <v>0</v>
      </c>
      <c r="I856" s="14">
        <v>0</v>
      </c>
      <c r="J856" s="14">
        <v>0</v>
      </c>
      <c r="K856" s="14">
        <v>1</v>
      </c>
    </row>
    <row r="857" spans="1:11" ht="14.4" thickBot="1" x14ac:dyDescent="0.35">
      <c r="A857" s="14">
        <v>4013</v>
      </c>
      <c r="B857" s="13" t="s">
        <v>232</v>
      </c>
      <c r="C857" s="14">
        <f t="shared" si="13"/>
        <v>0</v>
      </c>
      <c r="D857" s="14">
        <v>101.4</v>
      </c>
      <c r="E857" s="14">
        <v>8075.4324999999999</v>
      </c>
      <c r="F857" s="14">
        <v>7.3</v>
      </c>
      <c r="G857" s="14">
        <v>39</v>
      </c>
      <c r="H857" s="14">
        <v>0</v>
      </c>
      <c r="I857" s="14">
        <v>1</v>
      </c>
      <c r="J857" s="13" t="s">
        <v>119</v>
      </c>
      <c r="K857" s="14">
        <v>1</v>
      </c>
    </row>
    <row r="858" spans="1:11" ht="14.4" thickBot="1" x14ac:dyDescent="0.35">
      <c r="A858" s="14">
        <v>4013</v>
      </c>
      <c r="B858" s="13" t="s">
        <v>232</v>
      </c>
      <c r="C858" s="14">
        <f t="shared" si="13"/>
        <v>0</v>
      </c>
      <c r="D858" s="14">
        <v>223.3</v>
      </c>
      <c r="E858" s="14">
        <v>39162.222229999999</v>
      </c>
      <c r="F858" s="14">
        <v>12.3</v>
      </c>
      <c r="G858" s="14">
        <v>62.8</v>
      </c>
      <c r="H858" s="14">
        <v>0</v>
      </c>
      <c r="I858" s="14">
        <v>1</v>
      </c>
      <c r="J858" s="13" t="s">
        <v>119</v>
      </c>
      <c r="K858" s="14">
        <v>1</v>
      </c>
    </row>
    <row r="859" spans="1:11" ht="14.4" thickBot="1" x14ac:dyDescent="0.35">
      <c r="A859" s="14">
        <v>4013</v>
      </c>
      <c r="B859" s="13" t="s">
        <v>232</v>
      </c>
      <c r="C859" s="14">
        <f t="shared" si="13"/>
        <v>0</v>
      </c>
      <c r="D859" s="14">
        <v>35</v>
      </c>
      <c r="E859" s="14">
        <v>962.11275020000005</v>
      </c>
      <c r="F859" s="14">
        <v>5.8</v>
      </c>
      <c r="G859" s="14">
        <v>18.399999999999999</v>
      </c>
      <c r="H859" s="14">
        <v>0</v>
      </c>
      <c r="I859" s="14">
        <v>1</v>
      </c>
      <c r="J859" s="13" t="s">
        <v>107</v>
      </c>
      <c r="K859" s="14">
        <v>1</v>
      </c>
    </row>
    <row r="860" spans="1:11" ht="14.4" thickBot="1" x14ac:dyDescent="0.35">
      <c r="A860" s="14">
        <v>4013</v>
      </c>
      <c r="B860" s="13" t="s">
        <v>232</v>
      </c>
      <c r="C860" s="14">
        <f t="shared" si="13"/>
        <v>1</v>
      </c>
      <c r="D860" s="14">
        <v>10.199999999999999</v>
      </c>
      <c r="E860" s="14">
        <v>81.712824920000003</v>
      </c>
      <c r="F860" s="14">
        <v>3.5</v>
      </c>
      <c r="G860" s="14">
        <v>8.6999999999999993</v>
      </c>
      <c r="H860" s="14">
        <v>0</v>
      </c>
      <c r="I860" s="14">
        <v>0</v>
      </c>
      <c r="J860" s="14">
        <v>0</v>
      </c>
      <c r="K860" s="14">
        <v>1</v>
      </c>
    </row>
    <row r="861" spans="1:11" ht="14.4" thickBot="1" x14ac:dyDescent="0.35">
      <c r="A861" s="14">
        <v>4013</v>
      </c>
      <c r="B861" s="13" t="s">
        <v>232</v>
      </c>
      <c r="C861" s="14">
        <f t="shared" si="13"/>
        <v>1</v>
      </c>
      <c r="D861" s="14">
        <v>10.6</v>
      </c>
      <c r="E861" s="14">
        <v>88.247337639999998</v>
      </c>
      <c r="F861" s="14">
        <v>2.9</v>
      </c>
      <c r="G861" s="14">
        <v>11.6</v>
      </c>
      <c r="H861" s="14">
        <v>0</v>
      </c>
      <c r="I861" s="14">
        <v>0</v>
      </c>
      <c r="J861" s="14">
        <v>0</v>
      </c>
      <c r="K861" s="14">
        <v>1</v>
      </c>
    </row>
    <row r="862" spans="1:11" ht="14.4" thickBot="1" x14ac:dyDescent="0.35">
      <c r="A862" s="14">
        <v>4014</v>
      </c>
      <c r="B862" s="13" t="s">
        <v>232</v>
      </c>
      <c r="C862" s="14">
        <f t="shared" si="13"/>
        <v>0</v>
      </c>
      <c r="D862" s="14">
        <v>96.5</v>
      </c>
      <c r="E862" s="14">
        <v>7313.8240470000001</v>
      </c>
      <c r="F862" s="14">
        <v>42.6</v>
      </c>
      <c r="G862" s="14">
        <v>46.6</v>
      </c>
      <c r="H862" s="14">
        <v>0</v>
      </c>
      <c r="I862" s="14">
        <v>1</v>
      </c>
      <c r="J862" s="13" t="s">
        <v>119</v>
      </c>
      <c r="K862" s="14">
        <v>1</v>
      </c>
    </row>
    <row r="863" spans="1:11" ht="14.4" thickBot="1" x14ac:dyDescent="0.35">
      <c r="A863" s="14">
        <v>4014</v>
      </c>
      <c r="B863" s="13" t="s">
        <v>232</v>
      </c>
      <c r="C863" s="14">
        <f t="shared" si="13"/>
        <v>0</v>
      </c>
      <c r="D863" s="14">
        <v>41</v>
      </c>
      <c r="E863" s="14">
        <v>1320.2543129999999</v>
      </c>
      <c r="F863" s="14">
        <v>22.9</v>
      </c>
      <c r="G863" s="14">
        <v>22.9</v>
      </c>
      <c r="H863" s="14">
        <v>0</v>
      </c>
      <c r="I863" s="14">
        <v>1</v>
      </c>
      <c r="J863" s="13" t="s">
        <v>228</v>
      </c>
      <c r="K863" s="14">
        <v>1</v>
      </c>
    </row>
    <row r="864" spans="1:11" ht="14.4" thickBot="1" x14ac:dyDescent="0.35">
      <c r="A864" s="14">
        <v>4014</v>
      </c>
      <c r="B864" s="13" t="s">
        <v>232</v>
      </c>
      <c r="C864" s="14">
        <f t="shared" si="13"/>
        <v>0</v>
      </c>
      <c r="D864" s="14">
        <v>91</v>
      </c>
      <c r="E864" s="14">
        <v>6503.8821909999997</v>
      </c>
      <c r="F864" s="14">
        <v>34.4</v>
      </c>
      <c r="G864" s="14">
        <v>43</v>
      </c>
      <c r="H864" s="14">
        <v>0</v>
      </c>
      <c r="I864" s="14">
        <v>1</v>
      </c>
      <c r="J864" s="13" t="s">
        <v>117</v>
      </c>
      <c r="K864" s="14">
        <v>1</v>
      </c>
    </row>
    <row r="865" spans="1:11" ht="14.4" thickBot="1" x14ac:dyDescent="0.35">
      <c r="A865" s="14">
        <v>4014</v>
      </c>
      <c r="B865" s="13" t="s">
        <v>232</v>
      </c>
      <c r="C865" s="14">
        <f t="shared" si="13"/>
        <v>0</v>
      </c>
      <c r="D865" s="14">
        <v>286</v>
      </c>
      <c r="E865" s="14">
        <v>64242.428169999999</v>
      </c>
      <c r="F865" s="14">
        <v>40.799999999999997</v>
      </c>
      <c r="G865" s="14">
        <v>59.7</v>
      </c>
      <c r="H865" s="14">
        <v>0</v>
      </c>
      <c r="I865" s="14">
        <v>1</v>
      </c>
      <c r="J865" s="13" t="s">
        <v>117</v>
      </c>
      <c r="K865" s="14">
        <v>1</v>
      </c>
    </row>
    <row r="866" spans="1:11" ht="14.4" thickBot="1" x14ac:dyDescent="0.35">
      <c r="A866" s="14">
        <v>4014</v>
      </c>
      <c r="B866" s="13" t="s">
        <v>232</v>
      </c>
      <c r="C866" s="14">
        <f t="shared" si="13"/>
        <v>0</v>
      </c>
      <c r="D866" s="14">
        <v>76.599999999999994</v>
      </c>
      <c r="E866" s="14">
        <v>4608.3708479999996</v>
      </c>
      <c r="F866" s="14">
        <v>41.8</v>
      </c>
      <c r="G866" s="14">
        <v>44.8</v>
      </c>
      <c r="H866" s="14">
        <v>0</v>
      </c>
      <c r="I866" s="14">
        <v>1</v>
      </c>
      <c r="J866" s="13" t="s">
        <v>117</v>
      </c>
      <c r="K866" s="14">
        <v>1</v>
      </c>
    </row>
    <row r="867" spans="1:11" ht="14.4" thickBot="1" x14ac:dyDescent="0.35">
      <c r="A867" s="14">
        <v>4015</v>
      </c>
      <c r="B867" s="13" t="s">
        <v>232</v>
      </c>
      <c r="C867" s="14">
        <f t="shared" si="13"/>
        <v>1</v>
      </c>
      <c r="D867" s="14">
        <v>26.5</v>
      </c>
      <c r="E867" s="14">
        <v>551.54586019999999</v>
      </c>
      <c r="F867" s="14">
        <v>16.600000000000001</v>
      </c>
      <c r="G867" s="14">
        <v>16.600000000000001</v>
      </c>
      <c r="H867" s="14">
        <v>0</v>
      </c>
      <c r="I867" s="14">
        <v>0</v>
      </c>
      <c r="J867" s="14">
        <v>0</v>
      </c>
      <c r="K867" s="14">
        <v>1</v>
      </c>
    </row>
    <row r="868" spans="1:11" ht="14.4" thickBot="1" x14ac:dyDescent="0.35">
      <c r="A868" s="14">
        <v>4015</v>
      </c>
      <c r="B868" s="13" t="s">
        <v>232</v>
      </c>
      <c r="C868" s="14">
        <f t="shared" si="13"/>
        <v>1</v>
      </c>
      <c r="D868" s="14">
        <v>11.5</v>
      </c>
      <c r="E868" s="14">
        <v>103.8689071</v>
      </c>
      <c r="F868" s="14">
        <v>9.8000000000000007</v>
      </c>
      <c r="G868" s="14">
        <v>9.8000000000000007</v>
      </c>
      <c r="H868" s="14">
        <v>0</v>
      </c>
      <c r="I868" s="14">
        <v>0</v>
      </c>
      <c r="J868" s="14">
        <v>0</v>
      </c>
      <c r="K868" s="14">
        <v>1</v>
      </c>
    </row>
    <row r="869" spans="1:11" ht="14.4" thickBot="1" x14ac:dyDescent="0.35">
      <c r="A869" s="14">
        <v>4015</v>
      </c>
      <c r="B869" s="13" t="s">
        <v>232</v>
      </c>
      <c r="C869" s="14">
        <f t="shared" si="13"/>
        <v>1</v>
      </c>
      <c r="D869" s="14">
        <v>131.19999999999999</v>
      </c>
      <c r="E869" s="14">
        <v>13519.40416</v>
      </c>
      <c r="F869" s="14">
        <v>2.5</v>
      </c>
      <c r="G869" s="14">
        <v>2.5</v>
      </c>
      <c r="H869" s="14">
        <v>1</v>
      </c>
      <c r="I869" s="13" t="s">
        <v>229</v>
      </c>
      <c r="J869" s="14">
        <v>0</v>
      </c>
      <c r="K869" s="14">
        <v>1</v>
      </c>
    </row>
    <row r="870" spans="1:11" ht="14.4" thickBot="1" x14ac:dyDescent="0.35">
      <c r="A870" s="14">
        <v>4016</v>
      </c>
      <c r="B870" s="13" t="s">
        <v>232</v>
      </c>
      <c r="C870" s="14">
        <f t="shared" si="13"/>
        <v>0</v>
      </c>
      <c r="D870" s="14">
        <v>49.6</v>
      </c>
      <c r="E870" s="14">
        <v>1932.205146</v>
      </c>
      <c r="F870" s="14">
        <v>19.600000000000001</v>
      </c>
      <c r="G870" s="14">
        <v>19.600000000000001</v>
      </c>
      <c r="H870" s="14">
        <v>0</v>
      </c>
      <c r="I870" s="14">
        <v>1</v>
      </c>
      <c r="J870" s="13" t="s">
        <v>228</v>
      </c>
      <c r="K870" s="14">
        <v>1</v>
      </c>
    </row>
    <row r="871" spans="1:11" ht="14.4" thickBot="1" x14ac:dyDescent="0.35">
      <c r="A871" s="14">
        <v>4016</v>
      </c>
      <c r="B871" s="13" t="s">
        <v>232</v>
      </c>
      <c r="C871" s="14">
        <f t="shared" si="13"/>
        <v>0</v>
      </c>
      <c r="D871" s="14">
        <v>96</v>
      </c>
      <c r="E871" s="14">
        <v>7238.2294739999998</v>
      </c>
      <c r="F871" s="14">
        <v>36.4</v>
      </c>
      <c r="G871" s="14">
        <v>36.4</v>
      </c>
      <c r="H871" s="14">
        <v>0</v>
      </c>
      <c r="I871" s="14">
        <v>1</v>
      </c>
      <c r="J871" s="13" t="s">
        <v>119</v>
      </c>
      <c r="K871" s="14">
        <v>1</v>
      </c>
    </row>
    <row r="872" spans="1:11" ht="14.4" thickBot="1" x14ac:dyDescent="0.35">
      <c r="A872" s="14">
        <v>4016</v>
      </c>
      <c r="B872" s="13" t="s">
        <v>232</v>
      </c>
      <c r="C872" s="14">
        <f t="shared" si="13"/>
        <v>0</v>
      </c>
      <c r="D872" s="14">
        <v>226</v>
      </c>
      <c r="E872" s="14">
        <v>40114.996590000002</v>
      </c>
      <c r="F872" s="14">
        <v>31.9</v>
      </c>
      <c r="G872" s="14">
        <v>57.1</v>
      </c>
      <c r="H872" s="14">
        <v>0</v>
      </c>
      <c r="I872" s="14">
        <v>1</v>
      </c>
      <c r="J872" s="13" t="s">
        <v>117</v>
      </c>
      <c r="K872" s="14">
        <v>1</v>
      </c>
    </row>
    <row r="873" spans="1:11" ht="14.4" thickBot="1" x14ac:dyDescent="0.35">
      <c r="A873" s="14">
        <v>4017</v>
      </c>
      <c r="B873" s="13" t="s">
        <v>232</v>
      </c>
      <c r="C873" s="14">
        <f t="shared" si="13"/>
        <v>1</v>
      </c>
      <c r="D873" s="14">
        <v>20</v>
      </c>
      <c r="E873" s="14">
        <v>314.15926539999998</v>
      </c>
      <c r="F873" s="14">
        <v>10.1</v>
      </c>
      <c r="G873" s="14">
        <v>10.1</v>
      </c>
      <c r="H873" s="14">
        <v>0</v>
      </c>
      <c r="I873" s="14">
        <v>0</v>
      </c>
      <c r="J873" s="14">
        <v>0</v>
      </c>
      <c r="K873" s="14">
        <v>1</v>
      </c>
    </row>
    <row r="874" spans="1:11" ht="14.4" thickBot="1" x14ac:dyDescent="0.35">
      <c r="A874" s="14">
        <v>4017</v>
      </c>
      <c r="B874" s="13" t="s">
        <v>232</v>
      </c>
      <c r="C874" s="14">
        <f t="shared" si="13"/>
        <v>0</v>
      </c>
      <c r="D874" s="14">
        <v>37</v>
      </c>
      <c r="E874" s="14">
        <v>1075.210086</v>
      </c>
      <c r="F874" s="14">
        <v>19.8</v>
      </c>
      <c r="G874" s="14">
        <v>19.8</v>
      </c>
      <c r="H874" s="14">
        <v>0</v>
      </c>
      <c r="I874" s="14">
        <v>1</v>
      </c>
      <c r="J874" s="13" t="s">
        <v>112</v>
      </c>
      <c r="K874" s="14">
        <v>1</v>
      </c>
    </row>
    <row r="875" spans="1:11" ht="14.4" thickBot="1" x14ac:dyDescent="0.35">
      <c r="A875" s="14">
        <v>4017</v>
      </c>
      <c r="B875" s="13" t="s">
        <v>232</v>
      </c>
      <c r="C875" s="14">
        <f t="shared" si="13"/>
        <v>1</v>
      </c>
      <c r="D875" s="14">
        <v>21.7</v>
      </c>
      <c r="E875" s="14">
        <v>369.83614119999999</v>
      </c>
      <c r="F875" s="14">
        <v>6.8</v>
      </c>
      <c r="G875" s="14">
        <v>6.8</v>
      </c>
      <c r="H875" s="14">
        <v>0</v>
      </c>
      <c r="I875" s="14">
        <v>0</v>
      </c>
      <c r="J875" s="14">
        <v>0</v>
      </c>
      <c r="K875" s="14">
        <v>1</v>
      </c>
    </row>
    <row r="876" spans="1:11" ht="14.4" thickBot="1" x14ac:dyDescent="0.35">
      <c r="A876" s="14">
        <v>4017</v>
      </c>
      <c r="B876" s="13" t="s">
        <v>232</v>
      </c>
      <c r="C876" s="14">
        <f t="shared" si="13"/>
        <v>0</v>
      </c>
      <c r="D876" s="14">
        <v>158.1</v>
      </c>
      <c r="E876" s="14">
        <v>19631.50619</v>
      </c>
      <c r="F876" s="14">
        <v>52.8</v>
      </c>
      <c r="G876" s="14">
        <v>54.8</v>
      </c>
      <c r="H876" s="14">
        <v>0</v>
      </c>
      <c r="I876" s="14">
        <v>1</v>
      </c>
      <c r="J876" s="13" t="s">
        <v>119</v>
      </c>
      <c r="K876" s="14">
        <v>1</v>
      </c>
    </row>
    <row r="877" spans="1:11" ht="14.4" thickBot="1" x14ac:dyDescent="0.35">
      <c r="A877" s="14">
        <v>4017</v>
      </c>
      <c r="B877" s="13" t="s">
        <v>232</v>
      </c>
      <c r="C877" s="14">
        <f t="shared" si="13"/>
        <v>1</v>
      </c>
      <c r="D877" s="14">
        <v>212.4</v>
      </c>
      <c r="E877" s="14">
        <v>35432.26425</v>
      </c>
      <c r="F877" s="14">
        <v>1.9</v>
      </c>
      <c r="G877" s="14">
        <v>1.9</v>
      </c>
      <c r="H877" s="14">
        <v>0</v>
      </c>
      <c r="I877" s="14">
        <v>0</v>
      </c>
      <c r="J877" s="14">
        <v>0</v>
      </c>
      <c r="K877" s="14">
        <v>1</v>
      </c>
    </row>
    <row r="878" spans="1:11" ht="14.4" thickBot="1" x14ac:dyDescent="0.35">
      <c r="A878" s="14">
        <v>4017</v>
      </c>
      <c r="B878" s="13" t="s">
        <v>232</v>
      </c>
      <c r="C878" s="14">
        <f t="shared" si="13"/>
        <v>0</v>
      </c>
      <c r="D878" s="14">
        <v>39.299999999999997</v>
      </c>
      <c r="E878" s="14">
        <v>1213.0396089999999</v>
      </c>
      <c r="F878" s="14">
        <v>23.4</v>
      </c>
      <c r="G878" s="14">
        <v>23.4</v>
      </c>
      <c r="H878" s="14">
        <v>0</v>
      </c>
      <c r="I878" s="14">
        <v>1</v>
      </c>
      <c r="J878" s="13" t="s">
        <v>112</v>
      </c>
      <c r="K878" s="14">
        <v>1</v>
      </c>
    </row>
    <row r="879" spans="1:11" ht="14.4" thickBot="1" x14ac:dyDescent="0.35">
      <c r="A879" s="14">
        <v>4017</v>
      </c>
      <c r="B879" s="13" t="s">
        <v>232</v>
      </c>
      <c r="C879" s="14">
        <f t="shared" si="13"/>
        <v>0</v>
      </c>
      <c r="D879" s="14">
        <v>42.9</v>
      </c>
      <c r="E879" s="14">
        <v>1445.4546339999999</v>
      </c>
      <c r="F879" s="14">
        <v>24.2</v>
      </c>
      <c r="G879" s="14">
        <v>24.2</v>
      </c>
      <c r="H879" s="14">
        <v>0</v>
      </c>
      <c r="I879" s="14">
        <v>1</v>
      </c>
      <c r="J879" s="13" t="s">
        <v>112</v>
      </c>
      <c r="K879" s="14">
        <v>1</v>
      </c>
    </row>
    <row r="880" spans="1:11" ht="14.4" thickBot="1" x14ac:dyDescent="0.35">
      <c r="A880" s="14">
        <v>4017</v>
      </c>
      <c r="B880" s="13" t="s">
        <v>232</v>
      </c>
      <c r="C880" s="14">
        <f t="shared" si="13"/>
        <v>1</v>
      </c>
      <c r="D880" s="14">
        <v>23.9</v>
      </c>
      <c r="E880" s="14">
        <v>448.62728490000001</v>
      </c>
      <c r="F880" s="14">
        <v>12.6</v>
      </c>
      <c r="G880" s="14">
        <v>12.6</v>
      </c>
      <c r="H880" s="14">
        <v>0</v>
      </c>
      <c r="I880" s="14">
        <v>0</v>
      </c>
      <c r="J880" s="14">
        <v>0</v>
      </c>
      <c r="K880" s="14">
        <v>1</v>
      </c>
    </row>
    <row r="881" spans="1:11" ht="14.4" thickBot="1" x14ac:dyDescent="0.35">
      <c r="A881" s="14">
        <v>4017</v>
      </c>
      <c r="B881" s="13" t="s">
        <v>232</v>
      </c>
      <c r="C881" s="14">
        <f t="shared" si="13"/>
        <v>1</v>
      </c>
      <c r="D881" s="14">
        <v>15.5</v>
      </c>
      <c r="E881" s="14">
        <v>188.69190879999999</v>
      </c>
      <c r="F881" s="14">
        <v>8.4</v>
      </c>
      <c r="G881" s="14">
        <v>8.4</v>
      </c>
      <c r="H881" s="14">
        <v>0</v>
      </c>
      <c r="I881" s="14">
        <v>0</v>
      </c>
      <c r="J881" s="14">
        <v>0</v>
      </c>
      <c r="K881" s="14">
        <v>1</v>
      </c>
    </row>
    <row r="882" spans="1:11" ht="14.4" thickBot="1" x14ac:dyDescent="0.35">
      <c r="A882" s="14">
        <v>4020</v>
      </c>
      <c r="B882" s="13" t="s">
        <v>232</v>
      </c>
      <c r="C882" s="14">
        <f t="shared" si="13"/>
        <v>0</v>
      </c>
      <c r="D882" s="14">
        <v>59.4</v>
      </c>
      <c r="E882" s="14">
        <v>2771.1674640000001</v>
      </c>
      <c r="F882" s="14">
        <v>19.8</v>
      </c>
      <c r="G882" s="14">
        <v>19.8</v>
      </c>
      <c r="H882" s="14">
        <v>0</v>
      </c>
      <c r="I882" s="14">
        <v>1</v>
      </c>
      <c r="J882" s="13" t="s">
        <v>107</v>
      </c>
      <c r="K882" s="14">
        <v>1</v>
      </c>
    </row>
    <row r="883" spans="1:11" ht="14.4" thickBot="1" x14ac:dyDescent="0.35">
      <c r="A883" s="14">
        <v>5001</v>
      </c>
      <c r="B883" s="13" t="s">
        <v>232</v>
      </c>
      <c r="C883" s="14">
        <f t="shared" si="13"/>
        <v>0</v>
      </c>
      <c r="D883" s="14">
        <v>242.8</v>
      </c>
      <c r="E883" s="14">
        <v>46300.666859999998</v>
      </c>
      <c r="F883" s="14">
        <v>37.9</v>
      </c>
      <c r="G883" s="14">
        <v>37.9</v>
      </c>
      <c r="H883" s="14">
        <v>0</v>
      </c>
      <c r="I883" s="14">
        <v>1</v>
      </c>
      <c r="J883" s="13" t="s">
        <v>117</v>
      </c>
      <c r="K883" s="14">
        <v>0</v>
      </c>
    </row>
    <row r="884" spans="1:11" ht="14.4" thickBot="1" x14ac:dyDescent="0.35">
      <c r="A884" s="14">
        <v>5001</v>
      </c>
      <c r="B884" s="13" t="s">
        <v>232</v>
      </c>
      <c r="C884" s="14">
        <f t="shared" si="13"/>
        <v>1</v>
      </c>
      <c r="D884" s="14">
        <v>17</v>
      </c>
      <c r="E884" s="14">
        <v>226.9800692</v>
      </c>
      <c r="F884" s="14">
        <v>12.1</v>
      </c>
      <c r="G884" s="14">
        <v>12.1</v>
      </c>
      <c r="H884" s="14">
        <v>0</v>
      </c>
      <c r="I884" s="14">
        <v>0</v>
      </c>
      <c r="J884" s="13">
        <v>0</v>
      </c>
      <c r="K884" s="14">
        <v>0</v>
      </c>
    </row>
    <row r="885" spans="1:11" ht="14.4" thickBot="1" x14ac:dyDescent="0.35">
      <c r="A885" s="14">
        <v>5001</v>
      </c>
      <c r="B885" s="13" t="s">
        <v>232</v>
      </c>
      <c r="C885" s="14">
        <f t="shared" si="13"/>
        <v>1</v>
      </c>
      <c r="D885" s="14">
        <v>44</v>
      </c>
      <c r="E885" s="14">
        <v>1520.5308439999999</v>
      </c>
      <c r="F885" s="14">
        <v>22.3</v>
      </c>
      <c r="G885" s="14">
        <v>22.3</v>
      </c>
      <c r="H885" s="14">
        <v>0</v>
      </c>
      <c r="I885" s="14">
        <v>0</v>
      </c>
      <c r="J885" s="13">
        <v>0</v>
      </c>
      <c r="K885" s="14">
        <v>0</v>
      </c>
    </row>
    <row r="886" spans="1:11" ht="14.4" thickBot="1" x14ac:dyDescent="0.35">
      <c r="A886" s="14">
        <v>5002</v>
      </c>
      <c r="B886" s="13" t="s">
        <v>232</v>
      </c>
      <c r="C886" s="14">
        <f t="shared" si="13"/>
        <v>0</v>
      </c>
      <c r="D886" s="14">
        <v>111</v>
      </c>
      <c r="E886" s="14">
        <v>9676.8907710000003</v>
      </c>
      <c r="F886" s="14">
        <v>51.3</v>
      </c>
      <c r="G886" s="14">
        <v>51.3</v>
      </c>
      <c r="H886" s="14">
        <v>0</v>
      </c>
      <c r="I886" s="14">
        <v>1</v>
      </c>
      <c r="J886" s="13" t="s">
        <v>119</v>
      </c>
      <c r="K886" s="14">
        <v>0</v>
      </c>
    </row>
    <row r="887" spans="1:11" ht="14.4" thickBot="1" x14ac:dyDescent="0.35">
      <c r="A887" s="14">
        <v>5002</v>
      </c>
      <c r="B887" s="13" t="s">
        <v>232</v>
      </c>
      <c r="C887" s="14">
        <f t="shared" si="13"/>
        <v>0</v>
      </c>
      <c r="D887" s="14">
        <v>141</v>
      </c>
      <c r="E887" s="14">
        <v>15614.500889999999</v>
      </c>
      <c r="F887" s="14">
        <v>39.200000000000003</v>
      </c>
      <c r="G887" s="14">
        <v>41.4</v>
      </c>
      <c r="H887" s="14">
        <v>0</v>
      </c>
      <c r="I887" s="14">
        <v>1</v>
      </c>
      <c r="J887" s="13" t="s">
        <v>119</v>
      </c>
      <c r="K887" s="14">
        <v>0</v>
      </c>
    </row>
    <row r="888" spans="1:11" ht="14.4" thickBot="1" x14ac:dyDescent="0.35">
      <c r="A888" s="14">
        <v>5002</v>
      </c>
      <c r="B888" s="13" t="s">
        <v>232</v>
      </c>
      <c r="C888" s="14">
        <f t="shared" si="13"/>
        <v>0</v>
      </c>
      <c r="D888" s="14">
        <v>158.1</v>
      </c>
      <c r="E888" s="14">
        <v>19631.50619</v>
      </c>
      <c r="F888" s="14">
        <v>47.9</v>
      </c>
      <c r="G888" s="14">
        <v>55</v>
      </c>
      <c r="H888" s="14">
        <v>0</v>
      </c>
      <c r="I888" s="14">
        <v>1</v>
      </c>
      <c r="J888" s="13" t="s">
        <v>119</v>
      </c>
      <c r="K888" s="14">
        <v>0</v>
      </c>
    </row>
    <row r="889" spans="1:11" ht="14.4" thickBot="1" x14ac:dyDescent="0.35">
      <c r="A889" s="14">
        <v>5002</v>
      </c>
      <c r="B889" s="13" t="s">
        <v>232</v>
      </c>
      <c r="C889" s="14">
        <f t="shared" si="13"/>
        <v>0</v>
      </c>
      <c r="D889" s="14">
        <v>157.5</v>
      </c>
      <c r="E889" s="14">
        <v>19482.783189999998</v>
      </c>
      <c r="F889" s="14">
        <v>42.8</v>
      </c>
      <c r="G889" s="14">
        <v>53.8</v>
      </c>
      <c r="H889" s="14">
        <v>0</v>
      </c>
      <c r="I889" s="14">
        <v>1</v>
      </c>
      <c r="J889" s="13" t="s">
        <v>119</v>
      </c>
      <c r="K889" s="14">
        <v>0</v>
      </c>
    </row>
    <row r="890" spans="1:11" ht="14.4" thickBot="1" x14ac:dyDescent="0.35">
      <c r="A890" s="14">
        <v>5003</v>
      </c>
      <c r="B890" s="13" t="s">
        <v>232</v>
      </c>
      <c r="C890" s="14">
        <f t="shared" si="13"/>
        <v>0</v>
      </c>
      <c r="D890" s="14">
        <v>217.9</v>
      </c>
      <c r="E890" s="14">
        <v>37291.026810000003</v>
      </c>
      <c r="F890" s="14">
        <v>55.5</v>
      </c>
      <c r="G890" s="14">
        <v>55.5</v>
      </c>
      <c r="H890" s="14">
        <v>0</v>
      </c>
      <c r="I890" s="14">
        <v>1</v>
      </c>
      <c r="J890" s="13" t="s">
        <v>107</v>
      </c>
      <c r="K890" s="14">
        <v>0</v>
      </c>
    </row>
    <row r="891" spans="1:11" ht="14.4" thickBot="1" x14ac:dyDescent="0.35">
      <c r="A891" s="14">
        <v>5003</v>
      </c>
      <c r="B891" s="13" t="s">
        <v>232</v>
      </c>
      <c r="C891" s="14">
        <f t="shared" si="13"/>
        <v>0</v>
      </c>
      <c r="D891" s="14">
        <v>189.4</v>
      </c>
      <c r="E891" s="14">
        <v>28174.085660000001</v>
      </c>
      <c r="F891" s="14">
        <v>65.5</v>
      </c>
      <c r="G891" s="14">
        <v>65.5</v>
      </c>
      <c r="H891" s="14">
        <v>0</v>
      </c>
      <c r="I891" s="14">
        <v>1</v>
      </c>
      <c r="J891" s="13" t="s">
        <v>119</v>
      </c>
      <c r="K891" s="14">
        <v>0</v>
      </c>
    </row>
    <row r="892" spans="1:11" ht="14.4" thickBot="1" x14ac:dyDescent="0.35">
      <c r="A892" s="14">
        <v>5003</v>
      </c>
      <c r="B892" s="13" t="s">
        <v>232</v>
      </c>
      <c r="C892" s="14">
        <f t="shared" si="13"/>
        <v>1</v>
      </c>
      <c r="D892" s="14">
        <v>36.200000000000003</v>
      </c>
      <c r="E892" s="14">
        <v>1029.217169</v>
      </c>
      <c r="F892" s="14">
        <v>26.4</v>
      </c>
      <c r="G892" s="14">
        <v>26.4</v>
      </c>
      <c r="H892" s="14">
        <v>0</v>
      </c>
      <c r="I892" s="14">
        <v>0</v>
      </c>
      <c r="J892" s="13">
        <v>0</v>
      </c>
      <c r="K892" s="14">
        <v>0</v>
      </c>
    </row>
    <row r="893" spans="1:11" ht="14.4" thickBot="1" x14ac:dyDescent="0.35">
      <c r="A893" s="14">
        <v>5003</v>
      </c>
      <c r="B893" s="13" t="s">
        <v>232</v>
      </c>
      <c r="C893" s="14">
        <f t="shared" si="13"/>
        <v>1</v>
      </c>
      <c r="D893" s="14">
        <v>35.6</v>
      </c>
      <c r="E893" s="14">
        <v>995.38221639999995</v>
      </c>
      <c r="F893" s="14">
        <v>18.100000000000001</v>
      </c>
      <c r="G893" s="14">
        <v>18.100000000000001</v>
      </c>
      <c r="H893" s="14">
        <v>0</v>
      </c>
      <c r="I893" s="14">
        <v>0</v>
      </c>
      <c r="J893" s="13">
        <v>0</v>
      </c>
      <c r="K893" s="14">
        <v>0</v>
      </c>
    </row>
    <row r="894" spans="1:11" ht="14.4" thickBot="1" x14ac:dyDescent="0.35">
      <c r="A894" s="14">
        <v>5003</v>
      </c>
      <c r="B894" s="13" t="s">
        <v>232</v>
      </c>
      <c r="C894" s="14">
        <f t="shared" si="13"/>
        <v>0</v>
      </c>
      <c r="D894" s="14">
        <v>225.5</v>
      </c>
      <c r="E894" s="14">
        <v>39937.69296</v>
      </c>
      <c r="F894" s="14">
        <v>56.2</v>
      </c>
      <c r="G894" s="14">
        <v>56.2</v>
      </c>
      <c r="H894" s="14">
        <v>0</v>
      </c>
      <c r="I894" s="14">
        <v>1</v>
      </c>
      <c r="J894" s="13" t="s">
        <v>119</v>
      </c>
      <c r="K894" s="14">
        <v>0</v>
      </c>
    </row>
    <row r="895" spans="1:11" ht="14.4" thickBot="1" x14ac:dyDescent="0.35">
      <c r="A895" s="14">
        <v>5003</v>
      </c>
      <c r="B895" s="13" t="s">
        <v>232</v>
      </c>
      <c r="C895" s="14">
        <f t="shared" si="13"/>
        <v>0</v>
      </c>
      <c r="D895" s="14">
        <v>217.9</v>
      </c>
      <c r="E895" s="14">
        <v>37291.026810000003</v>
      </c>
      <c r="F895" s="14">
        <v>55.5</v>
      </c>
      <c r="G895" s="14">
        <v>55.5</v>
      </c>
      <c r="H895" s="14">
        <v>0</v>
      </c>
      <c r="I895" s="14">
        <v>1</v>
      </c>
      <c r="J895" s="13" t="s">
        <v>107</v>
      </c>
      <c r="K895" s="14">
        <v>0</v>
      </c>
    </row>
    <row r="896" spans="1:11" ht="14.4" thickBot="1" x14ac:dyDescent="0.35">
      <c r="A896" s="14">
        <v>5003</v>
      </c>
      <c r="B896" s="13" t="s">
        <v>232</v>
      </c>
      <c r="C896" s="14">
        <f t="shared" si="13"/>
        <v>0</v>
      </c>
      <c r="D896" s="14">
        <v>189.4</v>
      </c>
      <c r="E896" s="14">
        <v>28174.085660000001</v>
      </c>
      <c r="F896" s="14">
        <v>65.5</v>
      </c>
      <c r="G896" s="14">
        <v>65.5</v>
      </c>
      <c r="H896" s="14">
        <v>0</v>
      </c>
      <c r="I896" s="14">
        <v>1</v>
      </c>
      <c r="J896" s="13" t="s">
        <v>119</v>
      </c>
      <c r="K896" s="14">
        <v>0</v>
      </c>
    </row>
    <row r="897" spans="1:11" ht="14.4" thickBot="1" x14ac:dyDescent="0.35">
      <c r="A897" s="14">
        <v>5003</v>
      </c>
      <c r="B897" s="13" t="s">
        <v>232</v>
      </c>
      <c r="C897" s="14">
        <f t="shared" si="13"/>
        <v>1</v>
      </c>
      <c r="D897" s="14">
        <v>36.200000000000003</v>
      </c>
      <c r="E897" s="14">
        <v>1029.217169</v>
      </c>
      <c r="F897" s="14">
        <v>26.4</v>
      </c>
      <c r="G897" s="14">
        <v>26.4</v>
      </c>
      <c r="H897" s="14">
        <v>0</v>
      </c>
      <c r="I897" s="14">
        <v>0</v>
      </c>
      <c r="J897" s="14">
        <v>0</v>
      </c>
      <c r="K897" s="14">
        <v>0</v>
      </c>
    </row>
    <row r="898" spans="1:11" ht="14.4" thickBot="1" x14ac:dyDescent="0.35">
      <c r="A898" s="14">
        <v>5003</v>
      </c>
      <c r="B898" s="13" t="s">
        <v>232</v>
      </c>
      <c r="C898" s="14">
        <f t="shared" si="13"/>
        <v>1</v>
      </c>
      <c r="D898" s="14">
        <v>35.6</v>
      </c>
      <c r="E898" s="14">
        <v>995.38221639999995</v>
      </c>
      <c r="F898" s="14">
        <v>18.100000000000001</v>
      </c>
      <c r="G898" s="14">
        <v>18.100000000000001</v>
      </c>
      <c r="H898" s="14">
        <v>0</v>
      </c>
      <c r="I898" s="14">
        <v>0</v>
      </c>
      <c r="J898" s="14">
        <v>0</v>
      </c>
      <c r="K898" s="14">
        <v>0</v>
      </c>
    </row>
    <row r="899" spans="1:11" ht="14.4" thickBot="1" x14ac:dyDescent="0.35">
      <c r="A899" s="14">
        <v>5003</v>
      </c>
      <c r="B899" s="13" t="s">
        <v>232</v>
      </c>
      <c r="C899" s="14">
        <f t="shared" ref="C899:C962" si="14" xml:space="preserve"> IF(J899=0, 1,0)</f>
        <v>0</v>
      </c>
      <c r="D899" s="14">
        <v>225.5</v>
      </c>
      <c r="E899" s="14">
        <v>39937.69296</v>
      </c>
      <c r="F899" s="14">
        <v>56.2</v>
      </c>
      <c r="G899" s="14">
        <v>56.2</v>
      </c>
      <c r="H899" s="14">
        <v>0</v>
      </c>
      <c r="I899" s="14">
        <v>1</v>
      </c>
      <c r="J899" s="13" t="s">
        <v>119</v>
      </c>
      <c r="K899" s="14">
        <v>0</v>
      </c>
    </row>
    <row r="900" spans="1:11" ht="14.4" thickBot="1" x14ac:dyDescent="0.35">
      <c r="A900" s="14">
        <v>5006</v>
      </c>
      <c r="B900" s="13" t="s">
        <v>232</v>
      </c>
      <c r="C900" s="14">
        <f t="shared" si="14"/>
        <v>0</v>
      </c>
      <c r="D900" s="14">
        <v>92.8</v>
      </c>
      <c r="E900" s="14">
        <v>6763.7233189999997</v>
      </c>
      <c r="F900" s="14">
        <v>38.200000000000003</v>
      </c>
      <c r="G900" s="14">
        <v>38.200000000000003</v>
      </c>
      <c r="H900" s="14">
        <v>0</v>
      </c>
      <c r="I900" s="14">
        <v>1</v>
      </c>
      <c r="J900" s="13" t="s">
        <v>117</v>
      </c>
      <c r="K900" s="14">
        <v>0</v>
      </c>
    </row>
    <row r="901" spans="1:11" ht="14.4" thickBot="1" x14ac:dyDescent="0.35">
      <c r="A901" s="14">
        <v>5006</v>
      </c>
      <c r="B901" s="13" t="s">
        <v>232</v>
      </c>
      <c r="C901" s="14">
        <f t="shared" si="14"/>
        <v>0</v>
      </c>
      <c r="D901" s="14">
        <v>182.5</v>
      </c>
      <c r="E901" s="14">
        <v>26158.667580000001</v>
      </c>
      <c r="F901" s="14">
        <v>50.4</v>
      </c>
      <c r="G901" s="14">
        <v>50.4</v>
      </c>
      <c r="H901" s="14">
        <v>0</v>
      </c>
      <c r="I901" s="14">
        <v>1</v>
      </c>
      <c r="J901" s="13" t="s">
        <v>117</v>
      </c>
      <c r="K901" s="14">
        <v>0</v>
      </c>
    </row>
    <row r="902" spans="1:11" ht="14.4" thickBot="1" x14ac:dyDescent="0.35">
      <c r="A902" s="14">
        <v>5006</v>
      </c>
      <c r="B902" s="13" t="s">
        <v>232</v>
      </c>
      <c r="C902" s="14">
        <f t="shared" si="14"/>
        <v>0</v>
      </c>
      <c r="D902" s="14">
        <v>82.5</v>
      </c>
      <c r="E902" s="14">
        <v>5345.61625</v>
      </c>
      <c r="F902" s="14">
        <v>36.5</v>
      </c>
      <c r="G902" s="14">
        <v>36.5</v>
      </c>
      <c r="H902" s="14">
        <v>0</v>
      </c>
      <c r="I902" s="14">
        <v>1</v>
      </c>
      <c r="J902" s="13" t="s">
        <v>117</v>
      </c>
      <c r="K902" s="14">
        <v>0</v>
      </c>
    </row>
    <row r="903" spans="1:11" ht="14.4" thickBot="1" x14ac:dyDescent="0.35">
      <c r="A903" s="14">
        <v>5007</v>
      </c>
      <c r="B903" s="13" t="s">
        <v>232</v>
      </c>
      <c r="C903" s="14">
        <f t="shared" si="14"/>
        <v>0</v>
      </c>
      <c r="D903" s="14">
        <v>142</v>
      </c>
      <c r="E903" s="14">
        <v>15836.76857</v>
      </c>
      <c r="F903" s="14">
        <v>55.2</v>
      </c>
      <c r="G903" s="14">
        <v>55.2</v>
      </c>
      <c r="H903" s="14">
        <v>0</v>
      </c>
      <c r="I903" s="14">
        <v>1</v>
      </c>
      <c r="J903" s="13" t="s">
        <v>117</v>
      </c>
      <c r="K903" s="14">
        <v>0</v>
      </c>
    </row>
    <row r="904" spans="1:11" ht="14.4" thickBot="1" x14ac:dyDescent="0.35">
      <c r="A904" s="14">
        <v>5007</v>
      </c>
      <c r="B904" s="13" t="s">
        <v>232</v>
      </c>
      <c r="C904" s="14">
        <f t="shared" si="14"/>
        <v>0</v>
      </c>
      <c r="D904" s="14">
        <v>32.5</v>
      </c>
      <c r="E904" s="14">
        <v>829.57681009999999</v>
      </c>
      <c r="F904" s="14">
        <v>23.5</v>
      </c>
      <c r="G904" s="14">
        <v>23.5</v>
      </c>
      <c r="H904" s="14">
        <v>0</v>
      </c>
      <c r="I904" s="14">
        <v>1</v>
      </c>
      <c r="J904" s="13" t="s">
        <v>117</v>
      </c>
      <c r="K904" s="14">
        <v>0</v>
      </c>
    </row>
    <row r="905" spans="1:11" ht="14.4" thickBot="1" x14ac:dyDescent="0.35">
      <c r="A905" s="14">
        <v>5007</v>
      </c>
      <c r="B905" s="13" t="s">
        <v>232</v>
      </c>
      <c r="C905" s="14">
        <f t="shared" si="14"/>
        <v>0</v>
      </c>
      <c r="D905" s="14">
        <v>57.4</v>
      </c>
      <c r="E905" s="14">
        <v>2587.698453</v>
      </c>
      <c r="F905" s="14">
        <v>40</v>
      </c>
      <c r="G905" s="14">
        <v>40</v>
      </c>
      <c r="H905" s="14">
        <v>0</v>
      </c>
      <c r="I905" s="14">
        <v>1</v>
      </c>
      <c r="J905" s="13" t="s">
        <v>117</v>
      </c>
      <c r="K905" s="14">
        <v>0</v>
      </c>
    </row>
    <row r="906" spans="1:11" ht="14.4" thickBot="1" x14ac:dyDescent="0.35">
      <c r="A906" s="14">
        <v>5008</v>
      </c>
      <c r="B906" s="13" t="s">
        <v>232</v>
      </c>
      <c r="C906" s="14">
        <f t="shared" si="14"/>
        <v>1</v>
      </c>
      <c r="D906" s="14">
        <v>13</v>
      </c>
      <c r="E906" s="14">
        <v>132.7322896</v>
      </c>
      <c r="F906" s="14">
        <v>16</v>
      </c>
      <c r="G906" s="14">
        <v>16</v>
      </c>
      <c r="H906" s="14">
        <v>0</v>
      </c>
      <c r="I906" s="14">
        <v>0</v>
      </c>
      <c r="J906" s="14">
        <v>0</v>
      </c>
      <c r="K906" s="14">
        <v>0</v>
      </c>
    </row>
    <row r="907" spans="1:11" ht="14.4" thickBot="1" x14ac:dyDescent="0.35">
      <c r="A907" s="14">
        <v>5008</v>
      </c>
      <c r="B907" s="13" t="s">
        <v>232</v>
      </c>
      <c r="C907" s="14">
        <f t="shared" si="14"/>
        <v>1</v>
      </c>
      <c r="D907" s="14">
        <v>17.5</v>
      </c>
      <c r="E907" s="14">
        <v>240.5281875</v>
      </c>
      <c r="F907" s="14">
        <v>15.4</v>
      </c>
      <c r="G907" s="14">
        <v>15.4</v>
      </c>
      <c r="H907" s="14">
        <v>0</v>
      </c>
      <c r="I907" s="14">
        <v>0</v>
      </c>
      <c r="J907" s="14">
        <v>0</v>
      </c>
      <c r="K907" s="14">
        <v>0</v>
      </c>
    </row>
    <row r="908" spans="1:11" ht="14.4" thickBot="1" x14ac:dyDescent="0.35">
      <c r="A908" s="14">
        <v>5008</v>
      </c>
      <c r="B908" s="13" t="s">
        <v>232</v>
      </c>
      <c r="C908" s="14">
        <f t="shared" si="14"/>
        <v>1</v>
      </c>
      <c r="D908" s="14">
        <v>12.5</v>
      </c>
      <c r="E908" s="14">
        <v>122.718463</v>
      </c>
      <c r="F908" s="14">
        <v>6.8</v>
      </c>
      <c r="G908" s="14">
        <v>6.8</v>
      </c>
      <c r="H908" s="14">
        <v>0</v>
      </c>
      <c r="I908" s="14">
        <v>0</v>
      </c>
      <c r="J908" s="14">
        <v>0</v>
      </c>
      <c r="K908" s="14">
        <v>0</v>
      </c>
    </row>
    <row r="909" spans="1:11" ht="14.4" thickBot="1" x14ac:dyDescent="0.35">
      <c r="A909" s="14">
        <v>5008</v>
      </c>
      <c r="B909" s="13" t="s">
        <v>232</v>
      </c>
      <c r="C909" s="14">
        <f t="shared" si="14"/>
        <v>1</v>
      </c>
      <c r="D909" s="14">
        <v>14.3</v>
      </c>
      <c r="E909" s="14">
        <v>160.60607039999999</v>
      </c>
      <c r="F909" s="14">
        <v>11.9</v>
      </c>
      <c r="G909" s="14">
        <v>11.9</v>
      </c>
      <c r="H909" s="14">
        <v>0</v>
      </c>
      <c r="I909" s="14">
        <v>0</v>
      </c>
      <c r="J909" s="14">
        <v>0</v>
      </c>
      <c r="K909" s="14">
        <v>0</v>
      </c>
    </row>
    <row r="910" spans="1:11" ht="14.4" thickBot="1" x14ac:dyDescent="0.35">
      <c r="A910" s="14">
        <v>5008</v>
      </c>
      <c r="B910" s="13" t="s">
        <v>232</v>
      </c>
      <c r="C910" s="14">
        <f t="shared" si="14"/>
        <v>1</v>
      </c>
      <c r="D910" s="14">
        <v>15.8</v>
      </c>
      <c r="E910" s="14">
        <v>196.06679750000001</v>
      </c>
      <c r="F910" s="14">
        <v>14.2</v>
      </c>
      <c r="G910" s="14">
        <v>14.2</v>
      </c>
      <c r="H910" s="14">
        <v>0</v>
      </c>
      <c r="I910" s="14">
        <v>0</v>
      </c>
      <c r="J910" s="14">
        <v>0</v>
      </c>
      <c r="K910" s="14">
        <v>0</v>
      </c>
    </row>
    <row r="911" spans="1:11" ht="14.4" thickBot="1" x14ac:dyDescent="0.35">
      <c r="A911" s="14">
        <v>5008</v>
      </c>
      <c r="B911" s="13" t="s">
        <v>232</v>
      </c>
      <c r="C911" s="14">
        <f t="shared" si="14"/>
        <v>0</v>
      </c>
      <c r="D911" s="14">
        <v>49</v>
      </c>
      <c r="E911" s="14">
        <v>1885.74099</v>
      </c>
      <c r="F911" s="14">
        <v>30.3</v>
      </c>
      <c r="G911" s="14">
        <v>30.3</v>
      </c>
      <c r="H911" s="14">
        <v>0</v>
      </c>
      <c r="I911" s="14">
        <v>1</v>
      </c>
      <c r="J911" s="13" t="s">
        <v>117</v>
      </c>
      <c r="K911" s="14">
        <v>0</v>
      </c>
    </row>
    <row r="912" spans="1:11" ht="14.4" thickBot="1" x14ac:dyDescent="0.35">
      <c r="A912" s="14">
        <v>5008</v>
      </c>
      <c r="B912" s="13" t="s">
        <v>232</v>
      </c>
      <c r="C912" s="14">
        <f t="shared" si="14"/>
        <v>0</v>
      </c>
      <c r="D912" s="14">
        <v>224.8</v>
      </c>
      <c r="E912" s="14">
        <v>39690.1276</v>
      </c>
      <c r="F912" s="14">
        <v>31.6</v>
      </c>
      <c r="G912" s="14">
        <v>31.6</v>
      </c>
      <c r="H912" s="14">
        <v>0</v>
      </c>
      <c r="I912" s="14">
        <v>1</v>
      </c>
      <c r="J912" s="13" t="s">
        <v>228</v>
      </c>
      <c r="K912" s="14">
        <v>0</v>
      </c>
    </row>
    <row r="913" spans="1:11" ht="14.4" thickBot="1" x14ac:dyDescent="0.35">
      <c r="A913" s="14">
        <v>5008</v>
      </c>
      <c r="B913" s="13" t="s">
        <v>232</v>
      </c>
      <c r="C913" s="14">
        <f t="shared" si="14"/>
        <v>1</v>
      </c>
      <c r="D913" s="14">
        <v>11.8</v>
      </c>
      <c r="E913" s="14">
        <v>109.3588403</v>
      </c>
      <c r="F913" s="14">
        <v>14.1</v>
      </c>
      <c r="G913" s="14">
        <v>14.1</v>
      </c>
      <c r="H913" s="14">
        <v>0</v>
      </c>
      <c r="I913" s="14">
        <v>0</v>
      </c>
      <c r="J913" s="14">
        <v>0</v>
      </c>
      <c r="K913" s="14">
        <v>0</v>
      </c>
    </row>
    <row r="914" spans="1:11" ht="14.4" thickBot="1" x14ac:dyDescent="0.35">
      <c r="A914" s="14">
        <v>5008</v>
      </c>
      <c r="B914" s="13" t="s">
        <v>232</v>
      </c>
      <c r="C914" s="14">
        <f t="shared" si="14"/>
        <v>1</v>
      </c>
      <c r="D914" s="14">
        <v>11.8</v>
      </c>
      <c r="E914" s="14">
        <v>109.3588403</v>
      </c>
      <c r="F914" s="14">
        <v>8.9</v>
      </c>
      <c r="G914" s="14">
        <v>8.9</v>
      </c>
      <c r="H914" s="14">
        <v>0</v>
      </c>
      <c r="I914" s="14">
        <v>0</v>
      </c>
      <c r="J914" s="14">
        <v>0</v>
      </c>
      <c r="K914" s="14">
        <v>0</v>
      </c>
    </row>
    <row r="915" spans="1:11" ht="14.4" thickBot="1" x14ac:dyDescent="0.35">
      <c r="A915" s="14">
        <v>5008</v>
      </c>
      <c r="B915" s="13" t="s">
        <v>232</v>
      </c>
      <c r="C915" s="14">
        <f t="shared" si="14"/>
        <v>1</v>
      </c>
      <c r="D915" s="14">
        <v>11.4</v>
      </c>
      <c r="E915" s="14">
        <v>102.0703453</v>
      </c>
      <c r="F915" s="14">
        <v>9.3000000000000007</v>
      </c>
      <c r="G915" s="14">
        <v>9.3000000000000007</v>
      </c>
      <c r="H915" s="14">
        <v>0</v>
      </c>
      <c r="I915" s="14">
        <v>0</v>
      </c>
      <c r="J915" s="14">
        <v>0</v>
      </c>
      <c r="K915" s="14">
        <v>0</v>
      </c>
    </row>
    <row r="916" spans="1:11" ht="14.4" thickBot="1" x14ac:dyDescent="0.35">
      <c r="A916" s="14">
        <v>5008</v>
      </c>
      <c r="B916" s="13" t="s">
        <v>232</v>
      </c>
      <c r="C916" s="14">
        <f t="shared" si="14"/>
        <v>1</v>
      </c>
      <c r="D916" s="14">
        <v>17.3</v>
      </c>
      <c r="E916" s="14">
        <v>235.0618163</v>
      </c>
      <c r="F916" s="14">
        <v>3.8</v>
      </c>
      <c r="G916" s="14">
        <v>3.8</v>
      </c>
      <c r="H916" s="14">
        <v>0</v>
      </c>
      <c r="I916" s="14">
        <v>0</v>
      </c>
      <c r="J916" s="14">
        <v>0</v>
      </c>
      <c r="K916" s="14">
        <v>0</v>
      </c>
    </row>
    <row r="917" spans="1:11" ht="14.4" thickBot="1" x14ac:dyDescent="0.35">
      <c r="A917" s="14">
        <v>5008</v>
      </c>
      <c r="B917" s="13" t="s">
        <v>232</v>
      </c>
      <c r="C917" s="14">
        <f t="shared" si="14"/>
        <v>1</v>
      </c>
      <c r="D917" s="14">
        <v>26</v>
      </c>
      <c r="E917" s="14">
        <v>530.92915849999997</v>
      </c>
      <c r="F917" s="14">
        <v>18</v>
      </c>
      <c r="G917" s="14">
        <v>20.2</v>
      </c>
      <c r="H917" s="14">
        <v>0</v>
      </c>
      <c r="I917" s="14">
        <v>0</v>
      </c>
      <c r="J917" s="14">
        <v>0</v>
      </c>
      <c r="K917" s="14">
        <v>0</v>
      </c>
    </row>
    <row r="918" spans="1:11" ht="14.4" thickBot="1" x14ac:dyDescent="0.35">
      <c r="A918" s="14">
        <v>5009</v>
      </c>
      <c r="B918" s="13" t="s">
        <v>232</v>
      </c>
      <c r="C918" s="14">
        <f t="shared" si="14"/>
        <v>0</v>
      </c>
      <c r="D918" s="14">
        <v>72.3</v>
      </c>
      <c r="E918" s="14">
        <v>4105.5039660000002</v>
      </c>
      <c r="F918" s="14">
        <v>23.9</v>
      </c>
      <c r="G918" s="14">
        <v>23.9</v>
      </c>
      <c r="H918" s="14">
        <v>0</v>
      </c>
      <c r="I918" s="14">
        <v>1</v>
      </c>
      <c r="J918" s="13" t="s">
        <v>117</v>
      </c>
      <c r="K918" s="14">
        <v>0</v>
      </c>
    </row>
    <row r="919" spans="1:11" ht="14.4" thickBot="1" x14ac:dyDescent="0.35">
      <c r="A919" s="14">
        <v>5009</v>
      </c>
      <c r="B919" s="13" t="s">
        <v>232</v>
      </c>
      <c r="C919" s="14">
        <f t="shared" si="14"/>
        <v>0</v>
      </c>
      <c r="D919" s="14">
        <v>111.5</v>
      </c>
      <c r="E919" s="14">
        <v>9764.2663169999996</v>
      </c>
      <c r="F919" s="14">
        <v>47.4</v>
      </c>
      <c r="G919" s="14">
        <v>47.4</v>
      </c>
      <c r="H919" s="14">
        <v>0</v>
      </c>
      <c r="I919" s="14">
        <v>1</v>
      </c>
      <c r="J919" s="13" t="s">
        <v>119</v>
      </c>
      <c r="K919" s="14">
        <v>0</v>
      </c>
    </row>
    <row r="920" spans="1:11" ht="14.4" thickBot="1" x14ac:dyDescent="0.35">
      <c r="A920" s="14">
        <v>5009</v>
      </c>
      <c r="B920" s="13" t="s">
        <v>232</v>
      </c>
      <c r="C920" s="14">
        <f t="shared" si="14"/>
        <v>1</v>
      </c>
      <c r="D920" s="14">
        <v>29.6</v>
      </c>
      <c r="E920" s="14">
        <v>688.13445479999996</v>
      </c>
      <c r="F920" s="14">
        <v>14</v>
      </c>
      <c r="G920" s="14">
        <v>14</v>
      </c>
      <c r="H920" s="14">
        <v>0</v>
      </c>
      <c r="I920" s="14">
        <v>0</v>
      </c>
      <c r="J920" s="14">
        <v>0</v>
      </c>
      <c r="K920" s="14">
        <v>0</v>
      </c>
    </row>
    <row r="921" spans="1:11" ht="14.4" thickBot="1" x14ac:dyDescent="0.35">
      <c r="A921" s="14">
        <v>5009</v>
      </c>
      <c r="B921" s="13" t="s">
        <v>232</v>
      </c>
      <c r="C921" s="14">
        <f t="shared" si="14"/>
        <v>0</v>
      </c>
      <c r="D921" s="14">
        <v>81.400000000000006</v>
      </c>
      <c r="E921" s="14">
        <v>5204.016815</v>
      </c>
      <c r="F921" s="14">
        <v>36.700000000000003</v>
      </c>
      <c r="G921" s="14">
        <v>36.700000000000003</v>
      </c>
      <c r="H921" s="14">
        <v>0</v>
      </c>
      <c r="I921" s="14">
        <v>1</v>
      </c>
      <c r="J921" s="13" t="s">
        <v>107</v>
      </c>
      <c r="K921" s="14">
        <v>0</v>
      </c>
    </row>
    <row r="922" spans="1:11" ht="14.4" thickBot="1" x14ac:dyDescent="0.35">
      <c r="A922" s="14">
        <v>5009</v>
      </c>
      <c r="B922" s="13" t="s">
        <v>232</v>
      </c>
      <c r="C922" s="14">
        <f t="shared" si="14"/>
        <v>0</v>
      </c>
      <c r="D922" s="14">
        <v>185.2</v>
      </c>
      <c r="E922" s="14">
        <v>26938.403020000002</v>
      </c>
      <c r="F922" s="14">
        <v>65.2</v>
      </c>
      <c r="G922" s="14">
        <v>65.2</v>
      </c>
      <c r="H922" s="14">
        <v>0</v>
      </c>
      <c r="I922" s="14">
        <v>1</v>
      </c>
      <c r="J922" s="13" t="s">
        <v>107</v>
      </c>
      <c r="K922" s="14">
        <v>0</v>
      </c>
    </row>
    <row r="923" spans="1:11" ht="14.4" thickBot="1" x14ac:dyDescent="0.35">
      <c r="A923" s="14">
        <v>5009</v>
      </c>
      <c r="B923" s="13" t="s">
        <v>232</v>
      </c>
      <c r="C923" s="14">
        <f t="shared" si="14"/>
        <v>1</v>
      </c>
      <c r="D923" s="14">
        <v>12.5</v>
      </c>
      <c r="E923" s="14">
        <v>122.718463</v>
      </c>
      <c r="F923" s="14">
        <v>9.1999999999999993</v>
      </c>
      <c r="G923" s="14">
        <v>9.1999999999999993</v>
      </c>
      <c r="H923" s="14">
        <v>0</v>
      </c>
      <c r="I923" s="14">
        <v>0</v>
      </c>
      <c r="J923" s="14">
        <v>0</v>
      </c>
      <c r="K923" s="14">
        <v>0</v>
      </c>
    </row>
    <row r="924" spans="1:11" ht="14.4" thickBot="1" x14ac:dyDescent="0.35">
      <c r="A924" s="14">
        <v>5009</v>
      </c>
      <c r="B924" s="13" t="s">
        <v>232</v>
      </c>
      <c r="C924" s="14">
        <f t="shared" si="14"/>
        <v>0</v>
      </c>
      <c r="D924" s="14">
        <v>95</v>
      </c>
      <c r="E924" s="14">
        <v>7088.218425</v>
      </c>
      <c r="F924" s="14">
        <v>34.299999999999997</v>
      </c>
      <c r="G924" s="14">
        <v>34.299999999999997</v>
      </c>
      <c r="H924" s="14">
        <v>0</v>
      </c>
      <c r="I924" s="14">
        <v>1</v>
      </c>
      <c r="J924" s="13" t="s">
        <v>117</v>
      </c>
      <c r="K924" s="14">
        <v>0</v>
      </c>
    </row>
    <row r="925" spans="1:11" ht="14.4" thickBot="1" x14ac:dyDescent="0.35">
      <c r="A925" s="14">
        <v>5009</v>
      </c>
      <c r="B925" s="13" t="s">
        <v>232</v>
      </c>
      <c r="C925" s="14">
        <f t="shared" si="14"/>
        <v>0</v>
      </c>
      <c r="D925" s="14">
        <v>78.8</v>
      </c>
      <c r="E925" s="14">
        <v>4876.8827719999999</v>
      </c>
      <c r="F925" s="14">
        <v>46.1</v>
      </c>
      <c r="G925" s="14">
        <v>46.1</v>
      </c>
      <c r="H925" s="14">
        <v>0</v>
      </c>
      <c r="I925" s="14">
        <v>1</v>
      </c>
      <c r="J925" s="13" t="s">
        <v>119</v>
      </c>
      <c r="K925" s="14">
        <v>0</v>
      </c>
    </row>
    <row r="926" spans="1:11" ht="14.4" thickBot="1" x14ac:dyDescent="0.35">
      <c r="A926" s="14">
        <v>5009</v>
      </c>
      <c r="B926" s="13" t="s">
        <v>232</v>
      </c>
      <c r="C926" s="14">
        <f t="shared" si="14"/>
        <v>1</v>
      </c>
      <c r="D926" s="14">
        <v>14.6</v>
      </c>
      <c r="E926" s="14">
        <v>167.41547249999999</v>
      </c>
      <c r="F926" s="14">
        <v>8.6999999999999993</v>
      </c>
      <c r="G926" s="14">
        <v>8.6999999999999993</v>
      </c>
      <c r="H926" s="14">
        <v>0</v>
      </c>
      <c r="I926" s="14">
        <v>0</v>
      </c>
      <c r="J926" s="14">
        <v>0</v>
      </c>
      <c r="K926" s="14">
        <v>0</v>
      </c>
    </row>
    <row r="927" spans="1:11" ht="14.4" thickBot="1" x14ac:dyDescent="0.35">
      <c r="A927" s="14">
        <v>5009</v>
      </c>
      <c r="B927" s="13" t="s">
        <v>232</v>
      </c>
      <c r="C927" s="14">
        <f t="shared" si="14"/>
        <v>1</v>
      </c>
      <c r="D927" s="14">
        <v>45.7</v>
      </c>
      <c r="E927" s="14">
        <v>1640.29621</v>
      </c>
      <c r="F927" s="14">
        <v>13.5</v>
      </c>
      <c r="G927" s="14">
        <v>13.5</v>
      </c>
      <c r="H927" s="14">
        <v>0</v>
      </c>
      <c r="I927" s="14">
        <v>0</v>
      </c>
      <c r="J927" s="14">
        <v>0</v>
      </c>
      <c r="K927" s="14">
        <v>0</v>
      </c>
    </row>
    <row r="928" spans="1:11" ht="14.4" thickBot="1" x14ac:dyDescent="0.35">
      <c r="A928" s="14">
        <v>5009</v>
      </c>
      <c r="B928" s="13" t="s">
        <v>232</v>
      </c>
      <c r="C928" s="14">
        <f t="shared" si="14"/>
        <v>0</v>
      </c>
      <c r="D928" s="14">
        <v>159.4</v>
      </c>
      <c r="E928" s="14">
        <v>19955.67928</v>
      </c>
      <c r="F928" s="14">
        <v>67.7</v>
      </c>
      <c r="G928" s="14">
        <v>67.7</v>
      </c>
      <c r="H928" s="14">
        <v>0</v>
      </c>
      <c r="I928" s="14">
        <v>1</v>
      </c>
      <c r="J928" s="13" t="s">
        <v>119</v>
      </c>
      <c r="K928" s="14">
        <v>0</v>
      </c>
    </row>
    <row r="929" spans="1:11" ht="14.4" thickBot="1" x14ac:dyDescent="0.35">
      <c r="A929" s="14">
        <v>5009</v>
      </c>
      <c r="B929" s="13" t="s">
        <v>232</v>
      </c>
      <c r="C929" s="14">
        <f t="shared" si="14"/>
        <v>0</v>
      </c>
      <c r="D929" s="14">
        <v>90.5</v>
      </c>
      <c r="E929" s="14">
        <v>6432.6073079999996</v>
      </c>
      <c r="F929" s="14">
        <v>45.7</v>
      </c>
      <c r="G929" s="14">
        <v>45.7</v>
      </c>
      <c r="H929" s="14">
        <v>0</v>
      </c>
      <c r="I929" s="14">
        <v>1</v>
      </c>
      <c r="J929" s="13" t="s">
        <v>117</v>
      </c>
      <c r="K929" s="14">
        <v>0</v>
      </c>
    </row>
    <row r="930" spans="1:11" ht="14.4" thickBot="1" x14ac:dyDescent="0.35">
      <c r="A930" s="14">
        <v>5009</v>
      </c>
      <c r="B930" s="13" t="s">
        <v>232</v>
      </c>
      <c r="C930" s="14">
        <f t="shared" si="14"/>
        <v>0</v>
      </c>
      <c r="D930" s="14">
        <v>95</v>
      </c>
      <c r="E930" s="14">
        <v>7088.218425</v>
      </c>
      <c r="F930" s="14">
        <v>39.700000000000003</v>
      </c>
      <c r="G930" s="14">
        <v>39.700000000000003</v>
      </c>
      <c r="H930" s="14">
        <v>0</v>
      </c>
      <c r="I930" s="14">
        <v>1</v>
      </c>
      <c r="J930" s="13" t="s">
        <v>119</v>
      </c>
      <c r="K930" s="14">
        <v>0</v>
      </c>
    </row>
    <row r="931" spans="1:11" ht="14.4" thickBot="1" x14ac:dyDescent="0.35">
      <c r="A931" s="14">
        <v>5011</v>
      </c>
      <c r="B931" s="13" t="s">
        <v>232</v>
      </c>
      <c r="C931" s="14">
        <f t="shared" si="14"/>
        <v>0</v>
      </c>
      <c r="D931" s="14">
        <v>174</v>
      </c>
      <c r="E931" s="14">
        <v>23778.714800000002</v>
      </c>
      <c r="F931" s="14">
        <v>70.099999999999994</v>
      </c>
      <c r="G931" s="14">
        <v>70.099999999999994</v>
      </c>
      <c r="H931" s="14">
        <v>0</v>
      </c>
      <c r="I931" s="14">
        <v>1</v>
      </c>
      <c r="J931" s="13" t="s">
        <v>119</v>
      </c>
      <c r="K931" s="14">
        <v>0</v>
      </c>
    </row>
    <row r="932" spans="1:11" ht="14.4" thickBot="1" x14ac:dyDescent="0.35">
      <c r="A932" s="14">
        <v>5011</v>
      </c>
      <c r="B932" s="13" t="s">
        <v>232</v>
      </c>
      <c r="C932" s="14">
        <f t="shared" si="14"/>
        <v>0</v>
      </c>
      <c r="D932" s="14">
        <v>81.8</v>
      </c>
      <c r="E932" s="14">
        <v>5255.2876070000002</v>
      </c>
      <c r="F932" s="14">
        <v>44</v>
      </c>
      <c r="G932" s="14">
        <v>44</v>
      </c>
      <c r="H932" s="14">
        <v>0</v>
      </c>
      <c r="I932" s="14">
        <v>1</v>
      </c>
      <c r="J932" s="13" t="s">
        <v>119</v>
      </c>
      <c r="K932" s="14">
        <v>0</v>
      </c>
    </row>
    <row r="933" spans="1:11" ht="14.4" thickBot="1" x14ac:dyDescent="0.35">
      <c r="A933" s="14">
        <v>5011</v>
      </c>
      <c r="B933" s="13" t="s">
        <v>232</v>
      </c>
      <c r="C933" s="14">
        <f t="shared" si="14"/>
        <v>0</v>
      </c>
      <c r="D933" s="14">
        <v>88.5</v>
      </c>
      <c r="E933" s="14">
        <v>6151.434765</v>
      </c>
      <c r="F933" s="14">
        <v>50.5</v>
      </c>
      <c r="G933" s="14">
        <v>50.5</v>
      </c>
      <c r="H933" s="14">
        <v>0</v>
      </c>
      <c r="I933" s="14">
        <v>1</v>
      </c>
      <c r="J933" s="13" t="s">
        <v>107</v>
      </c>
      <c r="K933" s="14">
        <v>0</v>
      </c>
    </row>
    <row r="934" spans="1:11" ht="14.4" thickBot="1" x14ac:dyDescent="0.35">
      <c r="A934" s="14">
        <v>5011</v>
      </c>
      <c r="B934" s="13" t="s">
        <v>232</v>
      </c>
      <c r="C934" s="14">
        <f t="shared" si="14"/>
        <v>0</v>
      </c>
      <c r="D934" s="14">
        <v>205.5</v>
      </c>
      <c r="E934" s="14">
        <v>33167.560790000003</v>
      </c>
      <c r="F934" s="14">
        <v>72.8</v>
      </c>
      <c r="G934" s="14">
        <v>72.8</v>
      </c>
      <c r="H934" s="14">
        <v>0</v>
      </c>
      <c r="I934" s="14">
        <v>1</v>
      </c>
      <c r="J934" s="13" t="s">
        <v>107</v>
      </c>
      <c r="K934" s="14">
        <v>0</v>
      </c>
    </row>
    <row r="935" spans="1:11" ht="14.4" thickBot="1" x14ac:dyDescent="0.35">
      <c r="A935" s="14">
        <v>5014</v>
      </c>
      <c r="B935" s="13" t="s">
        <v>232</v>
      </c>
      <c r="C935" s="14">
        <f t="shared" si="14"/>
        <v>0</v>
      </c>
      <c r="D935" s="14">
        <v>166.4</v>
      </c>
      <c r="E935" s="14">
        <v>21746.858329999999</v>
      </c>
      <c r="F935" s="14">
        <v>55.9</v>
      </c>
      <c r="G935" s="14">
        <v>55.9</v>
      </c>
      <c r="H935" s="14">
        <v>0</v>
      </c>
      <c r="I935" s="14">
        <v>1</v>
      </c>
      <c r="J935" s="13" t="s">
        <v>107</v>
      </c>
      <c r="K935" s="14">
        <v>0</v>
      </c>
    </row>
    <row r="936" spans="1:11" ht="14.4" thickBot="1" x14ac:dyDescent="0.35">
      <c r="A936" s="14">
        <v>5014</v>
      </c>
      <c r="B936" s="13" t="s">
        <v>232</v>
      </c>
      <c r="C936" s="14">
        <f t="shared" si="14"/>
        <v>1</v>
      </c>
      <c r="D936" s="14">
        <v>24.5</v>
      </c>
      <c r="E936" s="14">
        <v>471.43524760000003</v>
      </c>
      <c r="F936" s="14">
        <v>17.3</v>
      </c>
      <c r="G936" s="14">
        <v>17.3</v>
      </c>
      <c r="H936" s="14">
        <v>0</v>
      </c>
      <c r="I936" s="14">
        <v>0</v>
      </c>
      <c r="J936" s="13">
        <v>0</v>
      </c>
      <c r="K936" s="14">
        <v>0</v>
      </c>
    </row>
    <row r="937" spans="1:11" ht="14.4" thickBot="1" x14ac:dyDescent="0.35">
      <c r="A937" s="14">
        <v>5014</v>
      </c>
      <c r="B937" s="13" t="s">
        <v>232</v>
      </c>
      <c r="C937" s="14">
        <f t="shared" si="14"/>
        <v>1</v>
      </c>
      <c r="D937" s="14">
        <v>24.3</v>
      </c>
      <c r="E937" s="14">
        <v>463.76976150000002</v>
      </c>
      <c r="F937" s="14">
        <v>14.3</v>
      </c>
      <c r="G937" s="14">
        <v>14.3</v>
      </c>
      <c r="H937" s="14">
        <v>0</v>
      </c>
      <c r="I937" s="14">
        <v>0</v>
      </c>
      <c r="J937" s="13">
        <v>0</v>
      </c>
      <c r="K937" s="14">
        <v>0</v>
      </c>
    </row>
    <row r="938" spans="1:11" ht="14.4" thickBot="1" x14ac:dyDescent="0.35">
      <c r="A938" s="14">
        <v>5014</v>
      </c>
      <c r="B938" s="13" t="s">
        <v>232</v>
      </c>
      <c r="C938" s="14">
        <f t="shared" si="14"/>
        <v>0</v>
      </c>
      <c r="D938" s="14">
        <v>130.5</v>
      </c>
      <c r="E938" s="14">
        <v>13375.52707</v>
      </c>
      <c r="F938" s="14">
        <v>52.9</v>
      </c>
      <c r="G938" s="14">
        <v>52.9</v>
      </c>
      <c r="H938" s="14">
        <v>0</v>
      </c>
      <c r="I938" s="14">
        <v>1</v>
      </c>
      <c r="J938" s="13" t="s">
        <v>107</v>
      </c>
      <c r="K938" s="14">
        <v>0</v>
      </c>
    </row>
    <row r="939" spans="1:11" ht="14.4" thickBot="1" x14ac:dyDescent="0.35">
      <c r="A939" s="14">
        <v>5014</v>
      </c>
      <c r="B939" s="13" t="s">
        <v>232</v>
      </c>
      <c r="C939" s="14">
        <f t="shared" si="14"/>
        <v>0</v>
      </c>
      <c r="D939" s="14">
        <v>217.3</v>
      </c>
      <c r="E939" s="14">
        <v>37085.943639999998</v>
      </c>
      <c r="F939" s="14">
        <v>55.6</v>
      </c>
      <c r="G939" s="14">
        <v>55.6</v>
      </c>
      <c r="H939" s="14">
        <v>0</v>
      </c>
      <c r="I939" s="14">
        <v>1</v>
      </c>
      <c r="J939" s="13" t="s">
        <v>107</v>
      </c>
      <c r="K939" s="14">
        <v>0</v>
      </c>
    </row>
    <row r="940" spans="1:11" ht="14.4" thickBot="1" x14ac:dyDescent="0.35">
      <c r="A940" s="14">
        <v>5014</v>
      </c>
      <c r="B940" s="13" t="s">
        <v>232</v>
      </c>
      <c r="C940" s="14">
        <f t="shared" si="14"/>
        <v>0</v>
      </c>
      <c r="D940" s="14">
        <v>59.5</v>
      </c>
      <c r="E940" s="14">
        <v>2780.5058479999998</v>
      </c>
      <c r="F940" s="14">
        <v>30.9</v>
      </c>
      <c r="G940" s="14">
        <v>30.9</v>
      </c>
      <c r="H940" s="14">
        <v>0</v>
      </c>
      <c r="I940" s="14">
        <v>1</v>
      </c>
      <c r="J940" s="13" t="s">
        <v>107</v>
      </c>
      <c r="K940" s="14">
        <v>0</v>
      </c>
    </row>
    <row r="941" spans="1:11" ht="14.4" thickBot="1" x14ac:dyDescent="0.35">
      <c r="A941" s="14">
        <v>5015</v>
      </c>
      <c r="B941" s="13" t="s">
        <v>232</v>
      </c>
      <c r="C941" s="14">
        <f t="shared" si="14"/>
        <v>0</v>
      </c>
      <c r="D941" s="14">
        <v>248.4</v>
      </c>
      <c r="E941" s="14">
        <v>48461.077299999997</v>
      </c>
      <c r="F941" s="14">
        <v>22.6</v>
      </c>
      <c r="G941" s="14">
        <v>22.6</v>
      </c>
      <c r="H941" s="14">
        <v>0</v>
      </c>
      <c r="I941" s="14">
        <v>1</v>
      </c>
      <c r="J941" s="13" t="s">
        <v>228</v>
      </c>
      <c r="K941" s="14">
        <v>0</v>
      </c>
    </row>
    <row r="942" spans="1:11" ht="14.4" thickBot="1" x14ac:dyDescent="0.35">
      <c r="A942" s="14">
        <v>5015</v>
      </c>
      <c r="B942" s="13" t="s">
        <v>232</v>
      </c>
      <c r="C942" s="14">
        <f t="shared" si="14"/>
        <v>0</v>
      </c>
      <c r="D942" s="14">
        <v>75.5</v>
      </c>
      <c r="E942" s="14">
        <v>4476.9658810000001</v>
      </c>
      <c r="F942" s="14">
        <v>41.6</v>
      </c>
      <c r="G942" s="14">
        <v>41.6</v>
      </c>
      <c r="H942" s="14">
        <v>0</v>
      </c>
      <c r="I942" s="14">
        <v>1</v>
      </c>
      <c r="J942" s="13" t="s">
        <v>119</v>
      </c>
      <c r="K942" s="14">
        <v>0</v>
      </c>
    </row>
    <row r="943" spans="1:11" ht="14.4" thickBot="1" x14ac:dyDescent="0.35">
      <c r="A943" s="14">
        <v>5015</v>
      </c>
      <c r="B943" s="13" t="s">
        <v>232</v>
      </c>
      <c r="C943" s="14">
        <f t="shared" si="14"/>
        <v>0</v>
      </c>
      <c r="D943" s="14">
        <v>145.9</v>
      </c>
      <c r="E943" s="14">
        <v>16718.621480000002</v>
      </c>
      <c r="F943" s="14">
        <v>69.900000000000006</v>
      </c>
      <c r="G943" s="14">
        <v>69.900000000000006</v>
      </c>
      <c r="H943" s="14">
        <v>0</v>
      </c>
      <c r="I943" s="14">
        <v>1</v>
      </c>
      <c r="J943" s="13" t="s">
        <v>119</v>
      </c>
      <c r="K943" s="14">
        <v>0</v>
      </c>
    </row>
    <row r="944" spans="1:11" ht="14.4" thickBot="1" x14ac:dyDescent="0.35">
      <c r="A944" s="14">
        <v>5015</v>
      </c>
      <c r="B944" s="13" t="s">
        <v>232</v>
      </c>
      <c r="C944" s="14">
        <f t="shared" si="14"/>
        <v>0</v>
      </c>
      <c r="D944" s="14">
        <v>139.19999999999999</v>
      </c>
      <c r="E944" s="14">
        <v>15218.377469999999</v>
      </c>
      <c r="F944" s="14">
        <v>54.4</v>
      </c>
      <c r="G944" s="14">
        <v>54.4</v>
      </c>
      <c r="H944" s="14">
        <v>0</v>
      </c>
      <c r="I944" s="14">
        <v>1</v>
      </c>
      <c r="J944" s="13" t="s">
        <v>119</v>
      </c>
      <c r="K944" s="14">
        <v>0</v>
      </c>
    </row>
    <row r="945" spans="1:11" ht="14.4" thickBot="1" x14ac:dyDescent="0.35">
      <c r="A945" s="14">
        <v>5015</v>
      </c>
      <c r="B945" s="13" t="s">
        <v>232</v>
      </c>
      <c r="C945" s="14">
        <f t="shared" si="14"/>
        <v>0</v>
      </c>
      <c r="D945" s="14">
        <v>320.5</v>
      </c>
      <c r="E945" s="14">
        <v>80676.295689999999</v>
      </c>
      <c r="F945" s="14">
        <v>70.5</v>
      </c>
      <c r="G945" s="14">
        <v>70.5</v>
      </c>
      <c r="H945" s="14">
        <v>0</v>
      </c>
      <c r="I945" s="14">
        <v>1</v>
      </c>
      <c r="J945" s="13" t="s">
        <v>117</v>
      </c>
      <c r="K945" s="14">
        <v>0</v>
      </c>
    </row>
    <row r="946" spans="1:11" ht="14.4" thickBot="1" x14ac:dyDescent="0.35">
      <c r="A946" s="14">
        <v>5015</v>
      </c>
      <c r="B946" s="13" t="s">
        <v>232</v>
      </c>
      <c r="C946" s="14">
        <f t="shared" si="14"/>
        <v>0</v>
      </c>
      <c r="D946" s="14">
        <v>91.8</v>
      </c>
      <c r="E946" s="14">
        <v>6618.7388190000001</v>
      </c>
      <c r="F946" s="14">
        <v>36.200000000000003</v>
      </c>
      <c r="G946" s="14">
        <v>36.200000000000003</v>
      </c>
      <c r="H946" s="14">
        <v>0</v>
      </c>
      <c r="I946" s="14">
        <v>1</v>
      </c>
      <c r="J946" s="13" t="s">
        <v>117</v>
      </c>
      <c r="K946" s="14">
        <v>0</v>
      </c>
    </row>
    <row r="947" spans="1:11" ht="14.4" thickBot="1" x14ac:dyDescent="0.35">
      <c r="A947" s="14">
        <v>5016</v>
      </c>
      <c r="B947" s="13" t="s">
        <v>232</v>
      </c>
      <c r="C947" s="14">
        <f t="shared" si="14"/>
        <v>1</v>
      </c>
      <c r="D947" s="14">
        <v>36.4</v>
      </c>
      <c r="E947" s="14">
        <v>1040.6211510000001</v>
      </c>
      <c r="F947" s="14">
        <v>20.7</v>
      </c>
      <c r="G947" s="14">
        <v>20.7</v>
      </c>
      <c r="H947" s="14">
        <v>0</v>
      </c>
      <c r="I947" s="14">
        <v>0</v>
      </c>
      <c r="J947" s="14">
        <v>0</v>
      </c>
      <c r="K947" s="14">
        <v>0</v>
      </c>
    </row>
    <row r="948" spans="1:11" ht="14.4" thickBot="1" x14ac:dyDescent="0.35">
      <c r="A948" s="14">
        <v>5016</v>
      </c>
      <c r="B948" s="13" t="s">
        <v>232</v>
      </c>
      <c r="C948" s="14">
        <f t="shared" si="14"/>
        <v>0</v>
      </c>
      <c r="D948" s="14">
        <v>200.3</v>
      </c>
      <c r="E948" s="14">
        <v>31510.244999999999</v>
      </c>
      <c r="F948" s="14">
        <v>70.7</v>
      </c>
      <c r="G948" s="14">
        <v>70.7</v>
      </c>
      <c r="H948" s="14">
        <v>0</v>
      </c>
      <c r="I948" s="14">
        <v>1</v>
      </c>
      <c r="J948" s="13" t="s">
        <v>119</v>
      </c>
      <c r="K948" s="14">
        <v>0</v>
      </c>
    </row>
    <row r="949" spans="1:11" ht="14.4" thickBot="1" x14ac:dyDescent="0.35">
      <c r="A949" s="14">
        <v>5016</v>
      </c>
      <c r="B949" s="13" t="s">
        <v>232</v>
      </c>
      <c r="C949" s="14">
        <f t="shared" si="14"/>
        <v>0</v>
      </c>
      <c r="D949" s="14">
        <v>151.1</v>
      </c>
      <c r="E949" s="14">
        <v>17931.590400000001</v>
      </c>
      <c r="F949" s="14">
        <v>53.2</v>
      </c>
      <c r="G949" s="14">
        <v>53.2</v>
      </c>
      <c r="H949" s="14">
        <v>0</v>
      </c>
      <c r="I949" s="14">
        <v>1</v>
      </c>
      <c r="J949" s="13" t="s">
        <v>119</v>
      </c>
      <c r="K949" s="14">
        <v>0</v>
      </c>
    </row>
    <row r="950" spans="1:11" ht="14.4" thickBot="1" x14ac:dyDescent="0.35">
      <c r="A950" s="14">
        <v>5016</v>
      </c>
      <c r="B950" s="13" t="s">
        <v>232</v>
      </c>
      <c r="C950" s="14">
        <f t="shared" si="14"/>
        <v>0</v>
      </c>
      <c r="D950" s="14">
        <v>97.8</v>
      </c>
      <c r="E950" s="14">
        <v>7512.2077689999996</v>
      </c>
      <c r="F950" s="14">
        <v>37.6</v>
      </c>
      <c r="G950" s="14">
        <v>37.6</v>
      </c>
      <c r="H950" s="14">
        <v>0</v>
      </c>
      <c r="I950" s="14">
        <v>1</v>
      </c>
      <c r="J950" s="13" t="s">
        <v>119</v>
      </c>
      <c r="K950" s="14">
        <v>0</v>
      </c>
    </row>
    <row r="951" spans="1:11" ht="14.4" thickBot="1" x14ac:dyDescent="0.35">
      <c r="A951" s="14">
        <v>5017</v>
      </c>
      <c r="B951" s="13" t="s">
        <v>232</v>
      </c>
      <c r="C951" s="14">
        <f t="shared" si="14"/>
        <v>0</v>
      </c>
      <c r="D951" s="14">
        <v>103.8</v>
      </c>
      <c r="E951" s="14">
        <v>8462.2253880000007</v>
      </c>
      <c r="F951" s="14">
        <v>53.6</v>
      </c>
      <c r="G951" s="14">
        <v>53.6</v>
      </c>
      <c r="H951" s="14">
        <v>0</v>
      </c>
      <c r="I951" s="14">
        <v>1</v>
      </c>
      <c r="J951" s="13" t="s">
        <v>107</v>
      </c>
      <c r="K951" s="14">
        <v>0</v>
      </c>
    </row>
    <row r="952" spans="1:11" ht="14.4" thickBot="1" x14ac:dyDescent="0.35">
      <c r="A952" s="14">
        <v>5017</v>
      </c>
      <c r="B952" s="13" t="s">
        <v>232</v>
      </c>
      <c r="C952" s="14">
        <f t="shared" si="14"/>
        <v>0</v>
      </c>
      <c r="D952" s="14">
        <v>220.1</v>
      </c>
      <c r="E952" s="14">
        <v>38047.836479999998</v>
      </c>
      <c r="F952" s="14">
        <v>53.9</v>
      </c>
      <c r="G952" s="14">
        <v>53.9</v>
      </c>
      <c r="H952" s="14">
        <v>0</v>
      </c>
      <c r="I952" s="14">
        <v>1</v>
      </c>
      <c r="J952" s="13" t="s">
        <v>107</v>
      </c>
      <c r="K952" s="14">
        <v>0</v>
      </c>
    </row>
    <row r="953" spans="1:11" ht="14.4" thickBot="1" x14ac:dyDescent="0.35">
      <c r="A953" s="14">
        <v>5018</v>
      </c>
      <c r="B953" s="13" t="s">
        <v>232</v>
      </c>
      <c r="C953" s="14">
        <f t="shared" si="14"/>
        <v>0</v>
      </c>
      <c r="D953" s="14">
        <v>30.7</v>
      </c>
      <c r="E953" s="14">
        <v>740.22991500000001</v>
      </c>
      <c r="F953" s="14">
        <v>27.7</v>
      </c>
      <c r="G953" s="14">
        <v>27.7</v>
      </c>
      <c r="H953" s="14">
        <v>0</v>
      </c>
      <c r="I953" s="14">
        <v>1</v>
      </c>
      <c r="J953" s="13" t="s">
        <v>228</v>
      </c>
      <c r="K953" s="14">
        <v>0</v>
      </c>
    </row>
    <row r="954" spans="1:11" ht="14.4" thickBot="1" x14ac:dyDescent="0.35">
      <c r="A954" s="14">
        <v>5018</v>
      </c>
      <c r="B954" s="13" t="s">
        <v>232</v>
      </c>
      <c r="C954" s="14">
        <f t="shared" si="14"/>
        <v>1</v>
      </c>
      <c r="D954" s="14">
        <v>11.9</v>
      </c>
      <c r="E954" s="14">
        <v>111.2202339</v>
      </c>
      <c r="F954" s="14">
        <v>8.9</v>
      </c>
      <c r="G954" s="14">
        <v>8.9</v>
      </c>
      <c r="H954" s="14">
        <v>0</v>
      </c>
      <c r="I954" s="14">
        <v>0</v>
      </c>
      <c r="J954" s="14">
        <v>0</v>
      </c>
      <c r="K954" s="14">
        <v>0</v>
      </c>
    </row>
    <row r="955" spans="1:11" ht="14.4" thickBot="1" x14ac:dyDescent="0.35">
      <c r="A955" s="14">
        <v>5018</v>
      </c>
      <c r="B955" s="13" t="s">
        <v>232</v>
      </c>
      <c r="C955" s="14">
        <f t="shared" si="14"/>
        <v>1</v>
      </c>
      <c r="D955" s="14">
        <v>14.2</v>
      </c>
      <c r="E955" s="14">
        <v>158.36768570000001</v>
      </c>
      <c r="F955" s="14">
        <v>9.8000000000000007</v>
      </c>
      <c r="G955" s="14">
        <v>9.8000000000000007</v>
      </c>
      <c r="H955" s="14">
        <v>0</v>
      </c>
      <c r="I955" s="14">
        <v>0</v>
      </c>
      <c r="J955" s="14">
        <v>0</v>
      </c>
      <c r="K955" s="14">
        <v>0</v>
      </c>
    </row>
    <row r="956" spans="1:11" ht="14.4" thickBot="1" x14ac:dyDescent="0.35">
      <c r="A956" s="14">
        <v>5018</v>
      </c>
      <c r="B956" s="13" t="s">
        <v>232</v>
      </c>
      <c r="C956" s="14">
        <f t="shared" si="14"/>
        <v>0</v>
      </c>
      <c r="D956" s="14">
        <v>133</v>
      </c>
      <c r="E956" s="14">
        <v>13892.90811</v>
      </c>
      <c r="F956" s="14">
        <v>55.1</v>
      </c>
      <c r="G956" s="14">
        <v>55.1</v>
      </c>
      <c r="H956" s="14">
        <v>0</v>
      </c>
      <c r="I956" s="14">
        <v>1</v>
      </c>
      <c r="J956" s="13" t="s">
        <v>117</v>
      </c>
      <c r="K956" s="14">
        <v>0</v>
      </c>
    </row>
    <row r="957" spans="1:11" ht="14.4" thickBot="1" x14ac:dyDescent="0.35">
      <c r="A957" s="14">
        <v>5018</v>
      </c>
      <c r="B957" s="13" t="s">
        <v>232</v>
      </c>
      <c r="C957" s="14">
        <f t="shared" si="14"/>
        <v>0</v>
      </c>
      <c r="D957" s="14">
        <v>48.1</v>
      </c>
      <c r="E957" s="14">
        <v>1817.105045</v>
      </c>
      <c r="F957" s="14">
        <v>26.7</v>
      </c>
      <c r="G957" s="14">
        <v>26.7</v>
      </c>
      <c r="H957" s="14">
        <v>0</v>
      </c>
      <c r="I957" s="14">
        <v>1</v>
      </c>
      <c r="J957" s="13" t="s">
        <v>119</v>
      </c>
      <c r="K957" s="14">
        <v>0</v>
      </c>
    </row>
    <row r="958" spans="1:11" ht="14.4" thickBot="1" x14ac:dyDescent="0.35">
      <c r="A958" s="14">
        <v>5018</v>
      </c>
      <c r="B958" s="13" t="s">
        <v>232</v>
      </c>
      <c r="C958" s="14">
        <f t="shared" si="14"/>
        <v>1</v>
      </c>
      <c r="D958" s="14">
        <v>13.7</v>
      </c>
      <c r="E958" s="14">
        <v>147.41138129999999</v>
      </c>
      <c r="F958" s="14">
        <v>13.4</v>
      </c>
      <c r="G958" s="14">
        <v>13.4</v>
      </c>
      <c r="H958" s="14">
        <v>0</v>
      </c>
      <c r="I958" s="14">
        <v>0</v>
      </c>
      <c r="J958" s="14">
        <v>0</v>
      </c>
      <c r="K958" s="14">
        <v>0</v>
      </c>
    </row>
    <row r="959" spans="1:11" ht="14.4" thickBot="1" x14ac:dyDescent="0.35">
      <c r="A959" s="14">
        <v>5018</v>
      </c>
      <c r="B959" s="13" t="s">
        <v>232</v>
      </c>
      <c r="C959" s="14">
        <f t="shared" si="14"/>
        <v>0</v>
      </c>
      <c r="D959" s="14">
        <v>79.5</v>
      </c>
      <c r="E959" s="14">
        <v>4963.9127420000004</v>
      </c>
      <c r="F959" s="14">
        <v>41.5</v>
      </c>
      <c r="G959" s="14">
        <v>41.5</v>
      </c>
      <c r="H959" s="14">
        <v>0</v>
      </c>
      <c r="I959" s="14">
        <v>1</v>
      </c>
      <c r="J959" s="13" t="s">
        <v>119</v>
      </c>
      <c r="K959" s="14">
        <v>0</v>
      </c>
    </row>
    <row r="960" spans="1:11" ht="14.4" thickBot="1" x14ac:dyDescent="0.35">
      <c r="A960" s="14">
        <v>5018</v>
      </c>
      <c r="B960" s="13" t="s">
        <v>232</v>
      </c>
      <c r="C960" s="14">
        <f t="shared" si="14"/>
        <v>0</v>
      </c>
      <c r="D960" s="14">
        <v>35.200000000000003</v>
      </c>
      <c r="E960" s="14">
        <v>973.13974040000005</v>
      </c>
      <c r="F960" s="14">
        <v>19.399999999999999</v>
      </c>
      <c r="G960" s="14">
        <v>19.399999999999999</v>
      </c>
      <c r="H960" s="14">
        <v>0</v>
      </c>
      <c r="I960" s="14">
        <v>1</v>
      </c>
      <c r="J960" s="13" t="s">
        <v>119</v>
      </c>
      <c r="K960" s="14">
        <v>0</v>
      </c>
    </row>
    <row r="961" spans="1:11" ht="14.4" thickBot="1" x14ac:dyDescent="0.35">
      <c r="A961" s="14">
        <v>5020</v>
      </c>
      <c r="B961" s="13" t="s">
        <v>232</v>
      </c>
      <c r="C961" s="14">
        <f t="shared" si="14"/>
        <v>1</v>
      </c>
      <c r="D961" s="14">
        <v>29</v>
      </c>
      <c r="E961" s="14">
        <v>660.51985539999998</v>
      </c>
      <c r="F961" s="14">
        <v>18.899999999999999</v>
      </c>
      <c r="G961" s="14">
        <v>18.899999999999999</v>
      </c>
      <c r="H961" s="14">
        <v>0</v>
      </c>
      <c r="I961" s="14">
        <v>0</v>
      </c>
      <c r="J961" s="13">
        <v>0</v>
      </c>
      <c r="K961" s="14">
        <v>0</v>
      </c>
    </row>
    <row r="962" spans="1:11" ht="14.4" thickBot="1" x14ac:dyDescent="0.35">
      <c r="A962" s="14">
        <v>5020</v>
      </c>
      <c r="B962" s="13" t="s">
        <v>232</v>
      </c>
      <c r="C962" s="14">
        <f t="shared" si="14"/>
        <v>1</v>
      </c>
      <c r="D962" s="14">
        <v>23.6</v>
      </c>
      <c r="E962" s="14">
        <v>437.43536110000002</v>
      </c>
      <c r="F962" s="14">
        <v>17.7</v>
      </c>
      <c r="G962" s="14">
        <v>17.7</v>
      </c>
      <c r="H962" s="14">
        <v>0</v>
      </c>
      <c r="I962" s="14">
        <v>0</v>
      </c>
      <c r="J962" s="13">
        <v>0</v>
      </c>
      <c r="K962" s="14">
        <v>0</v>
      </c>
    </row>
    <row r="963" spans="1:11" ht="14.4" thickBot="1" x14ac:dyDescent="0.35">
      <c r="A963" s="14">
        <v>5020</v>
      </c>
      <c r="B963" s="13" t="s">
        <v>232</v>
      </c>
      <c r="C963" s="14">
        <f t="shared" ref="C963:C965" si="15" xml:space="preserve"> IF(J963=0, 1,0)</f>
        <v>1</v>
      </c>
      <c r="D963" s="14">
        <v>12.5</v>
      </c>
      <c r="E963" s="14">
        <v>122.718463</v>
      </c>
      <c r="F963" s="14">
        <v>13.1</v>
      </c>
      <c r="G963" s="14">
        <v>13.1</v>
      </c>
      <c r="H963" s="14">
        <v>0</v>
      </c>
      <c r="I963" s="14">
        <v>0</v>
      </c>
      <c r="J963" s="13">
        <v>0</v>
      </c>
      <c r="K963" s="14">
        <v>0</v>
      </c>
    </row>
    <row r="964" spans="1:11" ht="14.4" thickBot="1" x14ac:dyDescent="0.35">
      <c r="A964" s="14">
        <v>5020</v>
      </c>
      <c r="B964" s="13" t="s">
        <v>232</v>
      </c>
      <c r="C964" s="14">
        <f t="shared" si="15"/>
        <v>0</v>
      </c>
      <c r="D964" s="14">
        <v>100</v>
      </c>
      <c r="E964" s="14">
        <v>7853.9816339999998</v>
      </c>
      <c r="F964" s="14">
        <v>52.1</v>
      </c>
      <c r="G964" s="14">
        <v>52.1</v>
      </c>
      <c r="H964" s="14">
        <v>0</v>
      </c>
      <c r="I964" s="14">
        <v>1</v>
      </c>
      <c r="J964" s="13" t="s">
        <v>112</v>
      </c>
      <c r="K964" s="14">
        <v>0</v>
      </c>
    </row>
    <row r="965" spans="1:11" ht="14.4" thickBot="1" x14ac:dyDescent="0.35">
      <c r="A965" s="14">
        <v>5020</v>
      </c>
      <c r="B965" s="13" t="s">
        <v>232</v>
      </c>
      <c r="C965" s="14">
        <f t="shared" si="15"/>
        <v>0</v>
      </c>
      <c r="D965" s="14">
        <v>202</v>
      </c>
      <c r="E965" s="14">
        <v>32047.38666</v>
      </c>
      <c r="F965" s="14">
        <v>10.199999999999999</v>
      </c>
      <c r="G965" s="14">
        <v>10.199999999999999</v>
      </c>
      <c r="H965" s="14">
        <v>0</v>
      </c>
      <c r="I965" s="14">
        <v>1</v>
      </c>
      <c r="J965" s="13" t="s">
        <v>228</v>
      </c>
      <c r="K965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Metadata_plot_level (2)</vt:lpstr>
      <vt:lpstr>Metadata_plot_level</vt:lpstr>
      <vt:lpstr>Sheet2</vt:lpstr>
      <vt:lpstr>topkill_correction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2022-06-23T20:43:09Z</dcterms:created>
  <dcterms:modified xsi:type="dcterms:W3CDTF">2022-09-20T19:58:35Z</dcterms:modified>
</cp:coreProperties>
</file>