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kylerberardi/Desktop/"/>
    </mc:Choice>
  </mc:AlternateContent>
  <xr:revisionPtr revIDLastSave="0" documentId="13_ncr:1_{98957E5D-4B81-6643-9EC2-6BBCEFE8CD01}" xr6:coauthVersionLast="47" xr6:coauthVersionMax="47" xr10:uidLastSave="{00000000-0000-0000-0000-000000000000}"/>
  <bookViews>
    <workbookView xWindow="0" yWindow="500" windowWidth="28800" windowHeight="16340" activeTab="2" xr2:uid="{00000000-000D-0000-FFFF-FFFF00000000}"/>
  </bookViews>
  <sheets>
    <sheet name="East_Coast_Latitudinal_Cline" sheetId="1" r:id="rId1"/>
    <sheet name="Seasons_Wild_Pennsylvania" sheetId="2" r:id="rId2"/>
    <sheet name="Seasons_Experimental_Orchard_16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sc+vyg+e5Gd7LeiDq2spp99CyZnKfwb+b8LT8Bn6vCE="/>
    </ext>
  </extLst>
</workbook>
</file>

<file path=xl/calcChain.xml><?xml version="1.0" encoding="utf-8"?>
<calcChain xmlns="http://schemas.openxmlformats.org/spreadsheetml/2006/main">
  <c r="X155" i="3" l="1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Y155" i="3" s="1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Y149" i="3" s="1"/>
  <c r="E149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Y143" i="3" s="1"/>
  <c r="E143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Y137" i="3" s="1"/>
  <c r="E137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Y131" i="3" s="1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Y125" i="3" s="1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Y118" i="3" s="1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Y112" i="3" s="1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Y100" i="3" s="1"/>
  <c r="AA97" i="3"/>
  <c r="AA100" i="3" s="1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Y93" i="3" s="1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Y87" i="3" s="1"/>
  <c r="E87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Y81" i="3" s="1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Y75" i="3" s="1"/>
  <c r="H75" i="3"/>
  <c r="G75" i="3"/>
  <c r="F75" i="3"/>
  <c r="E75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Y69" i="3" s="1"/>
  <c r="E69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Y63" i="3" s="1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Y57" i="3" s="1"/>
  <c r="G57" i="3"/>
  <c r="F57" i="3"/>
  <c r="E57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Y51" i="3" s="1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Y45" i="3" s="1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Y39" i="3" s="1"/>
  <c r="G39" i="3"/>
  <c r="F39" i="3"/>
  <c r="E39" i="3"/>
  <c r="AA36" i="3"/>
  <c r="AA39" i="3" s="1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Y32" i="3" s="1"/>
  <c r="E32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Y26" i="3" s="1"/>
  <c r="AA20" i="3"/>
  <c r="AA23" i="3" s="1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Y20" i="3" s="1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Y14" i="3" s="1"/>
  <c r="AB11" i="3" s="1"/>
  <c r="E14" i="3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W157" i="2" s="1"/>
  <c r="C157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W149" i="2" s="1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W131" i="2" s="1"/>
  <c r="C131" i="2"/>
  <c r="L121" i="2"/>
  <c r="K121" i="2"/>
  <c r="J121" i="2"/>
  <c r="I121" i="2"/>
  <c r="H121" i="2"/>
  <c r="G121" i="2"/>
  <c r="F121" i="2"/>
  <c r="E121" i="2"/>
  <c r="D121" i="2"/>
  <c r="C121" i="2"/>
  <c r="M121" i="2" s="1"/>
  <c r="L107" i="2"/>
  <c r="K107" i="2"/>
  <c r="J107" i="2"/>
  <c r="I107" i="2"/>
  <c r="H107" i="2"/>
  <c r="G107" i="2"/>
  <c r="F107" i="2"/>
  <c r="E107" i="2"/>
  <c r="M107" i="2" s="1"/>
  <c r="D107" i="2"/>
  <c r="C107" i="2"/>
  <c r="L92" i="2"/>
  <c r="K92" i="2"/>
  <c r="J92" i="2"/>
  <c r="I92" i="2"/>
  <c r="H92" i="2"/>
  <c r="G92" i="2"/>
  <c r="F92" i="2"/>
  <c r="E92" i="2"/>
  <c r="M92" i="2" s="1"/>
  <c r="D92" i="2"/>
  <c r="C92" i="2"/>
  <c r="L78" i="2"/>
  <c r="K78" i="2"/>
  <c r="J78" i="2"/>
  <c r="I78" i="2"/>
  <c r="H78" i="2"/>
  <c r="G78" i="2"/>
  <c r="F78" i="2"/>
  <c r="E78" i="2"/>
  <c r="D78" i="2"/>
  <c r="C78" i="2"/>
  <c r="M78" i="2" s="1"/>
  <c r="L63" i="2"/>
  <c r="K63" i="2"/>
  <c r="J63" i="2"/>
  <c r="I63" i="2"/>
  <c r="H63" i="2"/>
  <c r="G63" i="2"/>
  <c r="F63" i="2"/>
  <c r="E63" i="2"/>
  <c r="D63" i="2"/>
  <c r="C63" i="2"/>
  <c r="M63" i="2" s="1"/>
  <c r="L49" i="2"/>
  <c r="K49" i="2"/>
  <c r="J49" i="2"/>
  <c r="I49" i="2"/>
  <c r="H49" i="2"/>
  <c r="G49" i="2"/>
  <c r="F49" i="2"/>
  <c r="E49" i="2"/>
  <c r="M49" i="2" s="1"/>
  <c r="D49" i="2"/>
  <c r="C49" i="2"/>
  <c r="L34" i="2"/>
  <c r="K34" i="2"/>
  <c r="J34" i="2"/>
  <c r="I34" i="2"/>
  <c r="H34" i="2"/>
  <c r="G34" i="2"/>
  <c r="F34" i="2"/>
  <c r="E34" i="2"/>
  <c r="D34" i="2"/>
  <c r="M34" i="2" s="1"/>
  <c r="C34" i="2"/>
  <c r="L20" i="2"/>
  <c r="K20" i="2"/>
  <c r="J20" i="2"/>
  <c r="I20" i="2"/>
  <c r="H20" i="2"/>
  <c r="G20" i="2"/>
  <c r="F20" i="2"/>
  <c r="E20" i="2"/>
  <c r="D20" i="2"/>
  <c r="M20" i="2" s="1"/>
  <c r="C20" i="2"/>
  <c r="AB12" i="3" l="1"/>
  <c r="AB13" i="3"/>
</calcChain>
</file>

<file path=xl/sharedStrings.xml><?xml version="1.0" encoding="utf-8"?>
<sst xmlns="http://schemas.openxmlformats.org/spreadsheetml/2006/main" count="1029" uniqueCount="127">
  <si>
    <t>Scoring Wild Caught Flies from East Coast Latitudinal Transect</t>
  </si>
  <si>
    <t>Data scored by Dr. Subhash Rajpurohit; all 7 tergites scored according to a rubric (David et al. 1990)</t>
  </si>
  <si>
    <t>Scored 10 females per isofemale line and averaged to yield an isofemale line pigmentation score</t>
  </si>
  <si>
    <t>17-30 isofemale lines were scored per latitudinal population</t>
  </si>
  <si>
    <t>Each latitude's mean pigmentation score was calculated by averaging its isofemale line pigmentation scores</t>
  </si>
  <si>
    <t>Latitude</t>
  </si>
  <si>
    <t>Population</t>
  </si>
  <si>
    <t>Common Garden Temperature (°C)</t>
  </si>
  <si>
    <t>Isofemale Line #</t>
  </si>
  <si>
    <t>Isofemale Line Pigmentation Score</t>
  </si>
  <si>
    <t>Site</t>
  </si>
  <si>
    <t>Latitute (°N)</t>
  </si>
  <si>
    <t>Mean Pigmentation Scores</t>
  </si>
  <si>
    <t>Standard Error</t>
  </si>
  <si>
    <t>Number of isofemale lines</t>
  </si>
  <si>
    <t>P1</t>
  </si>
  <si>
    <t>Homestead, Florida</t>
  </si>
  <si>
    <t>P2</t>
  </si>
  <si>
    <t>Jacksonville, Florida</t>
  </si>
  <si>
    <t>P3</t>
  </si>
  <si>
    <t>Athens, Georgia</t>
  </si>
  <si>
    <t>P4</t>
  </si>
  <si>
    <t>Charlottesville, Virginia</t>
  </si>
  <si>
    <t>P5</t>
  </si>
  <si>
    <t>Media, Pennsylvania</t>
  </si>
  <si>
    <t>P6</t>
  </si>
  <si>
    <t>Lancaster, Massachusetts</t>
  </si>
  <si>
    <t>Scoring wild caught flies from Linvilla Orchards (Media, Pennsylvania)</t>
  </si>
  <si>
    <t>Early (June) and Late (Nov.) Season Collections from 2010-2016</t>
  </si>
  <si>
    <t>2010-2013: Scored 4-10 females from 10 isofemale ("IF") lines and averaged individual scores to get an average pigmentation score for each isofemale line</t>
  </si>
  <si>
    <t>2014-2015: Scored 5 females from 20 isofemale lines and averaged individual scores to get an average pigmentation score for each isofemale line</t>
  </si>
  <si>
    <t>Year</t>
  </si>
  <si>
    <t>Sampling Time</t>
  </si>
  <si>
    <t>Average</t>
  </si>
  <si>
    <t>EARLY SEASON</t>
  </si>
  <si>
    <t>IF Line 1</t>
  </si>
  <si>
    <t>IF Line 2</t>
  </si>
  <si>
    <t>IF Line 3</t>
  </si>
  <si>
    <t>IF Line 4</t>
  </si>
  <si>
    <t>IF Line 5</t>
  </si>
  <si>
    <t>IF Line 6</t>
  </si>
  <si>
    <t>IF Line 7</t>
  </si>
  <si>
    <t>IF Line 8</t>
  </si>
  <si>
    <t>IF Line 9</t>
  </si>
  <si>
    <t>IF Line 10</t>
  </si>
  <si>
    <t>Early</t>
  </si>
  <si>
    <t>Late</t>
  </si>
  <si>
    <t>Averages</t>
  </si>
  <si>
    <t>LATE SEASON</t>
  </si>
  <si>
    <t>IF Line 11</t>
  </si>
  <si>
    <t>IF Line 12</t>
  </si>
  <si>
    <t>IF Line 13</t>
  </si>
  <si>
    <t>IF Line 14</t>
  </si>
  <si>
    <t>IF Line 15</t>
  </si>
  <si>
    <t>IF Line 16</t>
  </si>
  <si>
    <t>IF Line 17</t>
  </si>
  <si>
    <t>IF Line 18</t>
  </si>
  <si>
    <t>IF Line 19</t>
  </si>
  <si>
    <t>IF Line 20</t>
  </si>
  <si>
    <t>Measuring pigmentation scores across seasons in outdoor mesocosms (experimental orchard)</t>
  </si>
  <si>
    <t>Experiment ran in 2016</t>
  </si>
  <si>
    <t>Data scored by Skyler Berardi</t>
  </si>
  <si>
    <t xml:space="preserve">20 females were scored per mesocosm per timepoint </t>
  </si>
  <si>
    <t>Scored the most distal 3 tergites according to a rubric (David et al. 1990); summed to get final pigmentation score.</t>
  </si>
  <si>
    <t>Mean pigmentation scores per mesocosm per timepoint were calculated by averaging the pigmentation scores of the 20 females</t>
  </si>
  <si>
    <t>Founder</t>
  </si>
  <si>
    <t>(June)</t>
  </si>
  <si>
    <t>Rep 1</t>
  </si>
  <si>
    <t>Fly 1</t>
  </si>
  <si>
    <t>Fly 2</t>
  </si>
  <si>
    <t>Fly 3</t>
  </si>
  <si>
    <t>Fly 4</t>
  </si>
  <si>
    <t>Fly 5</t>
  </si>
  <si>
    <t>Fly 6</t>
  </si>
  <si>
    <t>Fly 7</t>
  </si>
  <si>
    <t>Fly 8</t>
  </si>
  <si>
    <t>Fly 9</t>
  </si>
  <si>
    <t>Fly 10</t>
  </si>
  <si>
    <t>Fly 11</t>
  </si>
  <si>
    <t>Fly 12</t>
  </si>
  <si>
    <t>Fly 13</t>
  </si>
  <si>
    <t>Fly 14</t>
  </si>
  <si>
    <t>Fly 15</t>
  </si>
  <si>
    <t>Fly 16</t>
  </si>
  <si>
    <t>Fly 17</t>
  </si>
  <si>
    <t>Fly 18</t>
  </si>
  <si>
    <t>Fly 19</t>
  </si>
  <si>
    <t>Fly 20</t>
  </si>
  <si>
    <t>AVERAGES</t>
  </si>
  <si>
    <t>Cage</t>
  </si>
  <si>
    <t>Tergite 5</t>
  </si>
  <si>
    <t>Founder (June)</t>
  </si>
  <si>
    <t>Tergite 6</t>
  </si>
  <si>
    <t>Mid Season (Aug.)</t>
  </si>
  <si>
    <t>Tergite 7</t>
  </si>
  <si>
    <t>Late Season (Oct.)</t>
  </si>
  <si>
    <t>Sum</t>
  </si>
  <si>
    <t>Rep 2</t>
  </si>
  <si>
    <t>Founder Standard Deviation</t>
  </si>
  <si>
    <t>Rep 3</t>
  </si>
  <si>
    <t>Founder Standard Error</t>
  </si>
  <si>
    <t>Rep 4</t>
  </si>
  <si>
    <t>Mid Season</t>
  </si>
  <si>
    <t>Cage 1</t>
  </si>
  <si>
    <t>Timepoint 1 Standard Deviation</t>
  </si>
  <si>
    <t>(Aug.)</t>
  </si>
  <si>
    <t>Timepoint 1 Standard Error</t>
  </si>
  <si>
    <t>Cage 2</t>
  </si>
  <si>
    <t>Did not include</t>
  </si>
  <si>
    <t>in analyses:</t>
  </si>
  <si>
    <t xml:space="preserve">missing fall </t>
  </si>
  <si>
    <t>timepoint.</t>
  </si>
  <si>
    <t>Cage 3</t>
  </si>
  <si>
    <t>Cage 4</t>
  </si>
  <si>
    <t>Cage 5</t>
  </si>
  <si>
    <t>Cage 6</t>
  </si>
  <si>
    <t>Cage 7</t>
  </si>
  <si>
    <t>Cage 8</t>
  </si>
  <si>
    <t>Cage 9</t>
  </si>
  <si>
    <t>Cage 10</t>
  </si>
  <si>
    <t>Late Season</t>
  </si>
  <si>
    <t>Timepoint 3 Standard Deviation</t>
  </si>
  <si>
    <t>(Oct.)</t>
  </si>
  <si>
    <t>Timepoint 3 Standard Error</t>
  </si>
  <si>
    <t>Don't have:</t>
  </si>
  <si>
    <t>samples not</t>
  </si>
  <si>
    <t>saved.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</si>
</sst>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999999"/>
      <name val="Calibri"/>
      <family val="2"/>
      <scheme val="minor"/>
    </font>
    <font>
      <b/>
      <sz val="12"/>
      <color rgb="FF99999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rgb="FFC8C8C8"/>
        <bgColor rgb="FFC8C8C8"/>
      </patternFill>
    </fill>
    <fill>
      <patternFill patternType="solid">
        <fgColor rgb="FFA8D08D"/>
        <bgColor rgb="FFA8D08D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3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4" fillId="0" borderId="5" xfId="0" applyFont="1" applyBorder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164" fontId="4" fillId="0" borderId="6" xfId="0" applyNumberFormat="1" applyFont="1" applyBorder="1" applyAlignment="1">
      <alignment horizontal="right"/>
    </xf>
    <xf numFmtId="0" fontId="1" fillId="3" borderId="1" xfId="0" applyFont="1" applyFill="1" applyBorder="1"/>
    <xf numFmtId="0" fontId="3" fillId="4" borderId="7" xfId="0" applyFont="1" applyFill="1" applyBorder="1"/>
    <xf numFmtId="0" fontId="4" fillId="0" borderId="8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2" fontId="4" fillId="0" borderId="9" xfId="0" applyNumberFormat="1" applyFont="1" applyBorder="1" applyAlignment="1">
      <alignment horizontal="right"/>
    </xf>
    <xf numFmtId="164" fontId="4" fillId="0" borderId="10" xfId="0" applyNumberFormat="1" applyFont="1" applyBorder="1" applyAlignment="1">
      <alignment horizontal="right"/>
    </xf>
    <xf numFmtId="0" fontId="1" fillId="0" borderId="8" xfId="0" applyFont="1" applyBorder="1"/>
    <xf numFmtId="0" fontId="1" fillId="3" borderId="11" xfId="0" applyFont="1" applyFill="1" applyBorder="1"/>
    <xf numFmtId="0" fontId="3" fillId="4" borderId="12" xfId="0" applyFont="1" applyFill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3" fillId="4" borderId="7" xfId="0" applyFont="1" applyFill="1" applyBorder="1" applyAlignment="1">
      <alignment horizontal="right"/>
    </xf>
    <xf numFmtId="0" fontId="3" fillId="4" borderId="12" xfId="0" applyFont="1" applyFill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3" fillId="5" borderId="1" xfId="0" applyFont="1" applyFill="1" applyBorder="1"/>
    <xf numFmtId="0" fontId="1" fillId="5" borderId="1" xfId="0" applyFont="1" applyFill="1" applyBorder="1"/>
    <xf numFmtId="0" fontId="3" fillId="0" borderId="13" xfId="0" applyFont="1" applyBorder="1"/>
    <xf numFmtId="0" fontId="3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3" fillId="4" borderId="1" xfId="0" applyFont="1" applyFill="1" applyBorder="1"/>
    <xf numFmtId="0" fontId="1" fillId="4" borderId="1" xfId="0" applyFont="1" applyFill="1" applyBorder="1"/>
    <xf numFmtId="0" fontId="6" fillId="0" borderId="0" xfId="0" applyFont="1"/>
    <xf numFmtId="0" fontId="6" fillId="4" borderId="1" xfId="0" applyFont="1" applyFill="1" applyBorder="1"/>
    <xf numFmtId="0" fontId="2" fillId="0" borderId="0" xfId="0" applyFont="1"/>
    <xf numFmtId="0" fontId="7" fillId="0" borderId="0" xfId="0" applyFont="1"/>
    <xf numFmtId="0" fontId="7" fillId="4" borderId="1" xfId="0" applyFont="1" applyFill="1" applyBorder="1"/>
    <xf numFmtId="0" fontId="3" fillId="6" borderId="1" xfId="0" applyFont="1" applyFill="1" applyBorder="1"/>
    <xf numFmtId="0" fontId="1" fillId="6" borderId="1" xfId="0" applyFont="1" applyFill="1" applyBorder="1"/>
    <xf numFmtId="0" fontId="6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2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3" width="10.5" style="1" customWidth="1"/>
    <col min="4" max="4" width="30.5" style="1" bestFit="1" customWidth="1"/>
    <col min="5" max="5" width="14.6640625" style="1" bestFit="1" customWidth="1"/>
    <col min="6" max="6" width="30.1640625" style="1" bestFit="1" customWidth="1"/>
    <col min="7" max="9" width="10.5" style="1" customWidth="1"/>
    <col min="10" max="10" width="22.5" style="1" customWidth="1"/>
    <col min="11" max="11" width="11.33203125" style="1" bestFit="1" customWidth="1"/>
    <col min="12" max="12" width="23.5" style="1" customWidth="1"/>
    <col min="13" max="13" width="13" style="1" bestFit="1" customWidth="1"/>
    <col min="14" max="14" width="23.33203125" style="1" bestFit="1" customWidth="1"/>
    <col min="15" max="26" width="10.5" style="1" customWidth="1"/>
    <col min="27" max="16384" width="11.1640625" style="1"/>
  </cols>
  <sheetData>
    <row r="1" spans="1:19" ht="15.75" customHeight="1" x14ac:dyDescent="0.2">
      <c r="A1" s="2" t="s">
        <v>0</v>
      </c>
    </row>
    <row r="2" spans="1:19" ht="15.75" customHeight="1" x14ac:dyDescent="0.2"/>
    <row r="3" spans="1:19" ht="15.75" customHeight="1" x14ac:dyDescent="0.2">
      <c r="A3" s="1" t="s">
        <v>1</v>
      </c>
    </row>
    <row r="4" spans="1:19" ht="15.75" customHeight="1" x14ac:dyDescent="0.2">
      <c r="A4" s="1" t="s">
        <v>2</v>
      </c>
    </row>
    <row r="5" spans="1:19" ht="15.75" customHeight="1" x14ac:dyDescent="0.2">
      <c r="A5" s="1" t="s">
        <v>3</v>
      </c>
    </row>
    <row r="6" spans="1:19" ht="15.75" customHeight="1" x14ac:dyDescent="0.2">
      <c r="A6" s="1" t="s">
        <v>4</v>
      </c>
    </row>
    <row r="7" spans="1:19" ht="15.75" customHeight="1" x14ac:dyDescent="0.2"/>
    <row r="8" spans="1:19" ht="15.75" customHeight="1" x14ac:dyDescent="0.2">
      <c r="B8" s="3" t="s">
        <v>5</v>
      </c>
      <c r="C8" s="3" t="s">
        <v>6</v>
      </c>
      <c r="D8" s="3" t="s">
        <v>7</v>
      </c>
      <c r="E8" s="3" t="s">
        <v>8</v>
      </c>
      <c r="F8" s="3" t="s">
        <v>9</v>
      </c>
      <c r="I8" s="3" t="s">
        <v>6</v>
      </c>
      <c r="J8" s="3" t="s">
        <v>10</v>
      </c>
      <c r="K8" s="3" t="s">
        <v>11</v>
      </c>
      <c r="L8" s="4" t="s">
        <v>12</v>
      </c>
      <c r="M8" s="4" t="s">
        <v>13</v>
      </c>
      <c r="N8" s="4" t="s">
        <v>14</v>
      </c>
      <c r="R8" s="3"/>
      <c r="S8" s="3"/>
    </row>
    <row r="9" spans="1:19" ht="15.75" customHeight="1" x14ac:dyDescent="0.2">
      <c r="B9" s="5">
        <v>25.28</v>
      </c>
      <c r="C9" s="5" t="s">
        <v>15</v>
      </c>
      <c r="D9" s="5">
        <v>25</v>
      </c>
      <c r="E9" s="5">
        <v>1</v>
      </c>
      <c r="F9" s="5">
        <v>18</v>
      </c>
      <c r="I9" s="5" t="s">
        <v>15</v>
      </c>
      <c r="J9" s="1" t="s">
        <v>16</v>
      </c>
      <c r="K9" s="5">
        <v>25.28</v>
      </c>
      <c r="L9" s="6">
        <v>14.617240000000001</v>
      </c>
      <c r="M9" s="7">
        <v>0.59640000000000004</v>
      </c>
      <c r="N9" s="5">
        <v>29</v>
      </c>
    </row>
    <row r="10" spans="1:19" ht="15.75" customHeight="1" x14ac:dyDescent="0.2">
      <c r="B10" s="5">
        <v>25.28</v>
      </c>
      <c r="C10" s="5" t="s">
        <v>15</v>
      </c>
      <c r="D10" s="5">
        <v>25</v>
      </c>
      <c r="E10" s="5">
        <v>2</v>
      </c>
      <c r="F10" s="5">
        <v>13.6</v>
      </c>
      <c r="I10" s="5" t="s">
        <v>17</v>
      </c>
      <c r="J10" s="1" t="s">
        <v>18</v>
      </c>
      <c r="K10" s="5">
        <v>30.2</v>
      </c>
      <c r="L10" s="6">
        <v>16.731999999999999</v>
      </c>
      <c r="M10" s="7">
        <v>0.85009999999999997</v>
      </c>
      <c r="N10" s="5">
        <v>30</v>
      </c>
    </row>
    <row r="11" spans="1:19" ht="15.75" customHeight="1" x14ac:dyDescent="0.2">
      <c r="B11" s="5">
        <v>25.28</v>
      </c>
      <c r="C11" s="5" t="s">
        <v>15</v>
      </c>
      <c r="D11" s="5">
        <v>25</v>
      </c>
      <c r="E11" s="5">
        <v>3</v>
      </c>
      <c r="F11" s="5">
        <v>12.8</v>
      </c>
      <c r="I11" s="5" t="s">
        <v>19</v>
      </c>
      <c r="J11" s="1" t="s">
        <v>20</v>
      </c>
      <c r="K11" s="5">
        <v>33.950000000000003</v>
      </c>
      <c r="L11" s="6">
        <v>16.00647</v>
      </c>
      <c r="M11" s="7">
        <v>1.0046999999999999</v>
      </c>
      <c r="N11" s="5">
        <v>17</v>
      </c>
    </row>
    <row r="12" spans="1:19" ht="15.75" customHeight="1" x14ac:dyDescent="0.2">
      <c r="B12" s="5">
        <v>25.28</v>
      </c>
      <c r="C12" s="5" t="s">
        <v>15</v>
      </c>
      <c r="D12" s="5">
        <v>25</v>
      </c>
      <c r="E12" s="5">
        <v>4</v>
      </c>
      <c r="F12" s="5">
        <v>9.6</v>
      </c>
      <c r="I12" s="5" t="s">
        <v>21</v>
      </c>
      <c r="J12" s="1" t="s">
        <v>22</v>
      </c>
      <c r="K12" s="5">
        <v>38.020000000000003</v>
      </c>
      <c r="L12" s="6">
        <v>18.748280000000001</v>
      </c>
      <c r="M12" s="7">
        <v>0.75649999999999995</v>
      </c>
      <c r="N12" s="5">
        <v>29</v>
      </c>
    </row>
    <row r="13" spans="1:19" ht="15.75" customHeight="1" x14ac:dyDescent="0.2">
      <c r="B13" s="5">
        <v>25.28</v>
      </c>
      <c r="C13" s="5" t="s">
        <v>15</v>
      </c>
      <c r="D13" s="5">
        <v>25</v>
      </c>
      <c r="E13" s="5">
        <v>5</v>
      </c>
      <c r="F13" s="5">
        <v>11.7</v>
      </c>
      <c r="I13" s="5" t="s">
        <v>23</v>
      </c>
      <c r="J13" s="1" t="s">
        <v>24</v>
      </c>
      <c r="K13" s="5">
        <v>39.880000000000003</v>
      </c>
      <c r="L13" s="6">
        <v>20.010339999999999</v>
      </c>
      <c r="M13" s="7">
        <v>0.98199999999999998</v>
      </c>
      <c r="N13" s="5">
        <v>29</v>
      </c>
    </row>
    <row r="14" spans="1:19" ht="15.75" customHeight="1" x14ac:dyDescent="0.2">
      <c r="B14" s="5">
        <v>25.28</v>
      </c>
      <c r="C14" s="5" t="s">
        <v>15</v>
      </c>
      <c r="D14" s="5">
        <v>25</v>
      </c>
      <c r="E14" s="5">
        <v>6</v>
      </c>
      <c r="F14" s="5">
        <v>17.5</v>
      </c>
      <c r="I14" s="5" t="s">
        <v>25</v>
      </c>
      <c r="J14" s="1" t="s">
        <v>26</v>
      </c>
      <c r="K14" s="5">
        <v>42.45</v>
      </c>
      <c r="L14" s="6">
        <v>21.955169999999999</v>
      </c>
      <c r="M14" s="7">
        <v>0.75119999999999998</v>
      </c>
      <c r="N14" s="5">
        <v>29</v>
      </c>
    </row>
    <row r="15" spans="1:19" ht="15.75" customHeight="1" x14ac:dyDescent="0.2">
      <c r="B15" s="5">
        <v>25.28</v>
      </c>
      <c r="C15" s="5" t="s">
        <v>15</v>
      </c>
      <c r="D15" s="5">
        <v>25</v>
      </c>
      <c r="E15" s="5">
        <v>7</v>
      </c>
      <c r="F15" s="5">
        <v>11</v>
      </c>
    </row>
    <row r="16" spans="1:19" ht="15.75" customHeight="1" x14ac:dyDescent="0.2">
      <c r="B16" s="5">
        <v>25.28</v>
      </c>
      <c r="C16" s="5" t="s">
        <v>15</v>
      </c>
      <c r="D16" s="5">
        <v>25</v>
      </c>
      <c r="E16" s="5">
        <v>8</v>
      </c>
      <c r="F16" s="5">
        <v>15.1</v>
      </c>
      <c r="L16" s="3"/>
      <c r="N16" s="3"/>
    </row>
    <row r="17" spans="2:16" ht="15.75" customHeight="1" x14ac:dyDescent="0.2">
      <c r="B17" s="5">
        <v>25.28</v>
      </c>
      <c r="C17" s="5" t="s">
        <v>15</v>
      </c>
      <c r="D17" s="5">
        <v>25</v>
      </c>
      <c r="E17" s="5">
        <v>9</v>
      </c>
      <c r="F17" s="5">
        <v>22.9</v>
      </c>
      <c r="L17" s="5"/>
      <c r="N17" s="5"/>
    </row>
    <row r="18" spans="2:16" ht="15.75" customHeight="1" x14ac:dyDescent="0.2">
      <c r="B18" s="5">
        <v>25.28</v>
      </c>
      <c r="C18" s="5" t="s">
        <v>15</v>
      </c>
      <c r="D18" s="5">
        <v>25</v>
      </c>
      <c r="E18" s="5">
        <v>10</v>
      </c>
      <c r="F18" s="5">
        <v>15.9</v>
      </c>
      <c r="L18" s="5"/>
      <c r="N18" s="5"/>
    </row>
    <row r="19" spans="2:16" ht="15.75" customHeight="1" x14ac:dyDescent="0.2">
      <c r="B19" s="5">
        <v>25.28</v>
      </c>
      <c r="C19" s="5" t="s">
        <v>15</v>
      </c>
      <c r="D19" s="5">
        <v>25</v>
      </c>
      <c r="E19" s="5">
        <v>11</v>
      </c>
      <c r="F19" s="5">
        <v>15</v>
      </c>
      <c r="L19" s="5"/>
      <c r="N19" s="5"/>
    </row>
    <row r="20" spans="2:16" ht="15.75" customHeight="1" x14ac:dyDescent="0.2">
      <c r="B20" s="5">
        <v>25.28</v>
      </c>
      <c r="C20" s="5" t="s">
        <v>15</v>
      </c>
      <c r="D20" s="5">
        <v>25</v>
      </c>
      <c r="E20" s="5">
        <v>12</v>
      </c>
      <c r="F20" s="5">
        <v>17</v>
      </c>
      <c r="L20" s="5"/>
      <c r="N20" s="5"/>
    </row>
    <row r="21" spans="2:16" ht="15.75" customHeight="1" x14ac:dyDescent="0.2">
      <c r="B21" s="5">
        <v>25.28</v>
      </c>
      <c r="C21" s="5" t="s">
        <v>15</v>
      </c>
      <c r="D21" s="5">
        <v>25</v>
      </c>
      <c r="E21" s="5">
        <v>13</v>
      </c>
      <c r="F21" s="5">
        <v>10.6</v>
      </c>
      <c r="L21" s="5"/>
      <c r="N21" s="5"/>
    </row>
    <row r="22" spans="2:16" ht="15.75" customHeight="1" x14ac:dyDescent="0.2">
      <c r="B22" s="5">
        <v>25.28</v>
      </c>
      <c r="C22" s="5" t="s">
        <v>15</v>
      </c>
      <c r="D22" s="5">
        <v>25</v>
      </c>
      <c r="E22" s="5">
        <v>14</v>
      </c>
      <c r="F22" s="5">
        <v>18</v>
      </c>
      <c r="L22" s="5"/>
      <c r="N22" s="5"/>
    </row>
    <row r="23" spans="2:16" ht="15.75" customHeight="1" x14ac:dyDescent="0.2">
      <c r="B23" s="5">
        <v>25.28</v>
      </c>
      <c r="C23" s="5" t="s">
        <v>15</v>
      </c>
      <c r="D23" s="5">
        <v>25</v>
      </c>
      <c r="E23" s="5">
        <v>15</v>
      </c>
      <c r="F23" s="5">
        <v>19.8</v>
      </c>
    </row>
    <row r="24" spans="2:16" ht="15.75" customHeight="1" x14ac:dyDescent="0.2">
      <c r="B24" s="5">
        <v>25.28</v>
      </c>
      <c r="C24" s="5" t="s">
        <v>15</v>
      </c>
      <c r="D24" s="5">
        <v>25</v>
      </c>
      <c r="E24" s="5">
        <v>16</v>
      </c>
      <c r="F24" s="5">
        <v>15</v>
      </c>
      <c r="K24" s="2"/>
    </row>
    <row r="25" spans="2:16" ht="15.75" customHeight="1" x14ac:dyDescent="0.2">
      <c r="B25" s="5">
        <v>25.28</v>
      </c>
      <c r="C25" s="5" t="s">
        <v>15</v>
      </c>
      <c r="D25" s="5">
        <v>25</v>
      </c>
      <c r="E25" s="5">
        <v>17</v>
      </c>
      <c r="F25" s="5">
        <v>16.600000000000001</v>
      </c>
      <c r="L25" s="5"/>
      <c r="N25" s="5"/>
    </row>
    <row r="26" spans="2:16" ht="15.75" customHeight="1" x14ac:dyDescent="0.2">
      <c r="B26" s="5">
        <v>25.28</v>
      </c>
      <c r="C26" s="5" t="s">
        <v>15</v>
      </c>
      <c r="D26" s="5">
        <v>25</v>
      </c>
      <c r="E26" s="5">
        <v>18</v>
      </c>
      <c r="F26" s="5">
        <v>10.1</v>
      </c>
      <c r="L26" s="5"/>
      <c r="N26" s="5"/>
      <c r="O26" s="2"/>
      <c r="P26" s="2"/>
    </row>
    <row r="27" spans="2:16" ht="15.75" customHeight="1" x14ac:dyDescent="0.2">
      <c r="B27" s="5">
        <v>25.28</v>
      </c>
      <c r="C27" s="5" t="s">
        <v>15</v>
      </c>
      <c r="D27" s="5">
        <v>25</v>
      </c>
      <c r="E27" s="5">
        <v>19</v>
      </c>
      <c r="F27" s="5">
        <v>14.6</v>
      </c>
      <c r="L27" s="5"/>
      <c r="N27" s="5"/>
    </row>
    <row r="28" spans="2:16" ht="15.75" customHeight="1" x14ac:dyDescent="0.2">
      <c r="B28" s="5">
        <v>25.28</v>
      </c>
      <c r="C28" s="5" t="s">
        <v>15</v>
      </c>
      <c r="D28" s="5">
        <v>25</v>
      </c>
      <c r="E28" s="5">
        <v>20</v>
      </c>
      <c r="F28" s="5">
        <v>16.8</v>
      </c>
      <c r="L28" s="5"/>
      <c r="N28" s="5"/>
    </row>
    <row r="29" spans="2:16" ht="15.75" customHeight="1" x14ac:dyDescent="0.2">
      <c r="B29" s="5">
        <v>25.28</v>
      </c>
      <c r="C29" s="5" t="s">
        <v>15</v>
      </c>
      <c r="D29" s="5">
        <v>25</v>
      </c>
      <c r="E29" s="5">
        <v>21</v>
      </c>
      <c r="F29" s="5">
        <v>14.9</v>
      </c>
      <c r="L29" s="5"/>
      <c r="N29" s="5"/>
    </row>
    <row r="30" spans="2:16" ht="15.75" customHeight="1" x14ac:dyDescent="0.2">
      <c r="B30" s="5">
        <v>25.28</v>
      </c>
      <c r="C30" s="5" t="s">
        <v>15</v>
      </c>
      <c r="D30" s="5">
        <v>25</v>
      </c>
      <c r="E30" s="5">
        <v>22</v>
      </c>
      <c r="F30" s="5">
        <v>16.8</v>
      </c>
      <c r="L30" s="5"/>
      <c r="N30" s="5"/>
    </row>
    <row r="31" spans="2:16" ht="15.75" customHeight="1" x14ac:dyDescent="0.2">
      <c r="B31" s="5">
        <v>25.28</v>
      </c>
      <c r="C31" s="5" t="s">
        <v>15</v>
      </c>
      <c r="D31" s="5">
        <v>25</v>
      </c>
      <c r="E31" s="5">
        <v>23</v>
      </c>
      <c r="F31" s="5">
        <v>9.4</v>
      </c>
    </row>
    <row r="32" spans="2:16" ht="15.75" customHeight="1" x14ac:dyDescent="0.2">
      <c r="B32" s="5">
        <v>25.28</v>
      </c>
      <c r="C32" s="5" t="s">
        <v>15</v>
      </c>
      <c r="D32" s="5">
        <v>25</v>
      </c>
      <c r="E32" s="5">
        <v>24</v>
      </c>
      <c r="F32" s="5">
        <v>11.1</v>
      </c>
    </row>
    <row r="33" spans="2:19" ht="15.75" customHeight="1" x14ac:dyDescent="0.2">
      <c r="B33" s="5">
        <v>25.28</v>
      </c>
      <c r="C33" s="5" t="s">
        <v>15</v>
      </c>
      <c r="D33" s="5">
        <v>25</v>
      </c>
      <c r="E33" s="5">
        <v>25</v>
      </c>
      <c r="F33" s="5">
        <v>14.5</v>
      </c>
    </row>
    <row r="34" spans="2:19" ht="15.75" customHeight="1" x14ac:dyDescent="0.2">
      <c r="B34" s="5">
        <v>25.28</v>
      </c>
      <c r="C34" s="5" t="s">
        <v>15</v>
      </c>
      <c r="D34" s="5">
        <v>25</v>
      </c>
      <c r="E34" s="5">
        <v>26</v>
      </c>
      <c r="F34" s="5">
        <v>14.5</v>
      </c>
      <c r="M34" s="2"/>
      <c r="N34" s="2"/>
      <c r="O34" s="2"/>
      <c r="P34" s="2"/>
    </row>
    <row r="35" spans="2:19" ht="15.75" customHeight="1" x14ac:dyDescent="0.2">
      <c r="B35" s="5">
        <v>25.28</v>
      </c>
      <c r="C35" s="5" t="s">
        <v>15</v>
      </c>
      <c r="D35" s="5">
        <v>25</v>
      </c>
      <c r="E35" s="5">
        <v>27</v>
      </c>
      <c r="F35" s="5">
        <v>16.399999999999999</v>
      </c>
    </row>
    <row r="36" spans="2:19" ht="15.75" customHeight="1" x14ac:dyDescent="0.2">
      <c r="B36" s="5">
        <v>25.28</v>
      </c>
      <c r="C36" s="5" t="s">
        <v>15</v>
      </c>
      <c r="D36" s="5">
        <v>25</v>
      </c>
      <c r="E36" s="5">
        <v>28</v>
      </c>
      <c r="F36" s="5">
        <v>12.5</v>
      </c>
    </row>
    <row r="37" spans="2:19" ht="15.75" customHeight="1" x14ac:dyDescent="0.2">
      <c r="B37" s="5">
        <v>25.28</v>
      </c>
      <c r="C37" s="5" t="s">
        <v>15</v>
      </c>
      <c r="D37" s="5">
        <v>25</v>
      </c>
      <c r="E37" s="5">
        <v>29</v>
      </c>
      <c r="F37" s="5">
        <v>12.2</v>
      </c>
      <c r="S37" s="2"/>
    </row>
    <row r="38" spans="2:19" ht="15.75" customHeight="1" x14ac:dyDescent="0.2">
      <c r="B38" s="5">
        <v>30.2</v>
      </c>
      <c r="C38" s="5" t="s">
        <v>17</v>
      </c>
      <c r="D38" s="5">
        <v>25</v>
      </c>
      <c r="E38" s="5">
        <v>1</v>
      </c>
      <c r="F38" s="5">
        <v>15.5</v>
      </c>
      <c r="R38" s="2"/>
      <c r="S38" s="2"/>
    </row>
    <row r="39" spans="2:19" ht="15.75" customHeight="1" x14ac:dyDescent="0.2">
      <c r="B39" s="5">
        <v>30.2</v>
      </c>
      <c r="C39" s="5" t="s">
        <v>17</v>
      </c>
      <c r="D39" s="5">
        <v>25</v>
      </c>
      <c r="E39" s="5">
        <v>2</v>
      </c>
      <c r="F39" s="5">
        <v>18</v>
      </c>
      <c r="K39" s="2"/>
      <c r="L39" s="2"/>
      <c r="M39" s="2"/>
      <c r="N39" s="2"/>
      <c r="O39" s="2"/>
      <c r="P39" s="2"/>
      <c r="Q39" s="2"/>
    </row>
    <row r="40" spans="2:19" ht="15.75" customHeight="1" x14ac:dyDescent="0.2">
      <c r="B40" s="5">
        <v>30.2</v>
      </c>
      <c r="C40" s="5" t="s">
        <v>17</v>
      </c>
      <c r="D40" s="5">
        <v>25</v>
      </c>
      <c r="E40" s="5">
        <v>3</v>
      </c>
      <c r="F40" s="5">
        <v>20.9</v>
      </c>
    </row>
    <row r="41" spans="2:19" ht="15.75" customHeight="1" x14ac:dyDescent="0.2">
      <c r="B41" s="5">
        <v>30.2</v>
      </c>
      <c r="C41" s="5" t="s">
        <v>17</v>
      </c>
      <c r="D41" s="5">
        <v>25</v>
      </c>
      <c r="E41" s="5">
        <v>4</v>
      </c>
      <c r="F41" s="5">
        <v>14.1</v>
      </c>
    </row>
    <row r="42" spans="2:19" ht="15.75" customHeight="1" x14ac:dyDescent="0.2">
      <c r="B42" s="5">
        <v>30.2</v>
      </c>
      <c r="C42" s="5" t="s">
        <v>17</v>
      </c>
      <c r="D42" s="5">
        <v>25</v>
      </c>
      <c r="E42" s="5">
        <v>5</v>
      </c>
      <c r="F42" s="5">
        <v>24</v>
      </c>
    </row>
    <row r="43" spans="2:19" ht="15.75" customHeight="1" x14ac:dyDescent="0.2">
      <c r="B43" s="5">
        <v>30.2</v>
      </c>
      <c r="C43" s="5" t="s">
        <v>17</v>
      </c>
      <c r="D43" s="5">
        <v>25</v>
      </c>
      <c r="E43" s="5">
        <v>6</v>
      </c>
      <c r="F43" s="5">
        <v>14.1</v>
      </c>
    </row>
    <row r="44" spans="2:19" ht="15.75" customHeight="1" x14ac:dyDescent="0.2">
      <c r="B44" s="5">
        <v>30.2</v>
      </c>
      <c r="C44" s="5" t="s">
        <v>17</v>
      </c>
      <c r="D44" s="5">
        <v>25</v>
      </c>
      <c r="E44" s="5">
        <v>7</v>
      </c>
      <c r="F44" s="5">
        <v>20.56</v>
      </c>
    </row>
    <row r="45" spans="2:19" ht="15.75" customHeight="1" x14ac:dyDescent="0.2">
      <c r="B45" s="5">
        <v>30.2</v>
      </c>
      <c r="C45" s="5" t="s">
        <v>17</v>
      </c>
      <c r="D45" s="5">
        <v>25</v>
      </c>
      <c r="E45" s="5">
        <v>8</v>
      </c>
      <c r="F45" s="5">
        <v>20.399999999999999</v>
      </c>
    </row>
    <row r="46" spans="2:19" ht="15.75" customHeight="1" x14ac:dyDescent="0.2">
      <c r="B46" s="5">
        <v>30.2</v>
      </c>
      <c r="C46" s="5" t="s">
        <v>17</v>
      </c>
      <c r="D46" s="5">
        <v>25</v>
      </c>
      <c r="E46" s="5">
        <v>9</v>
      </c>
      <c r="F46" s="5">
        <v>10.8</v>
      </c>
    </row>
    <row r="47" spans="2:19" ht="15.75" customHeight="1" x14ac:dyDescent="0.2">
      <c r="B47" s="5">
        <v>30.2</v>
      </c>
      <c r="C47" s="5" t="s">
        <v>17</v>
      </c>
      <c r="D47" s="5">
        <v>25</v>
      </c>
      <c r="E47" s="5">
        <v>10</v>
      </c>
      <c r="F47" s="5">
        <v>11.4</v>
      </c>
    </row>
    <row r="48" spans="2:19" ht="15.75" customHeight="1" x14ac:dyDescent="0.2">
      <c r="B48" s="5">
        <v>30.2</v>
      </c>
      <c r="C48" s="5" t="s">
        <v>17</v>
      </c>
      <c r="D48" s="5">
        <v>25</v>
      </c>
      <c r="E48" s="5">
        <v>11</v>
      </c>
      <c r="F48" s="5">
        <v>21.5</v>
      </c>
    </row>
    <row r="49" spans="2:6" ht="15.75" customHeight="1" x14ac:dyDescent="0.2">
      <c r="B49" s="5">
        <v>30.2</v>
      </c>
      <c r="C49" s="5" t="s">
        <v>17</v>
      </c>
      <c r="D49" s="5">
        <v>25</v>
      </c>
      <c r="E49" s="5">
        <v>12</v>
      </c>
      <c r="F49" s="5">
        <v>22.3</v>
      </c>
    </row>
    <row r="50" spans="2:6" ht="15.75" customHeight="1" x14ac:dyDescent="0.2">
      <c r="B50" s="5">
        <v>30.2</v>
      </c>
      <c r="C50" s="5" t="s">
        <v>17</v>
      </c>
      <c r="D50" s="5">
        <v>25</v>
      </c>
      <c r="E50" s="5">
        <v>13</v>
      </c>
      <c r="F50" s="5">
        <v>20</v>
      </c>
    </row>
    <row r="51" spans="2:6" ht="15.75" customHeight="1" x14ac:dyDescent="0.2">
      <c r="B51" s="5">
        <v>30.2</v>
      </c>
      <c r="C51" s="5" t="s">
        <v>17</v>
      </c>
      <c r="D51" s="5">
        <v>25</v>
      </c>
      <c r="E51" s="5">
        <v>14</v>
      </c>
      <c r="F51" s="5">
        <v>15.7</v>
      </c>
    </row>
    <row r="52" spans="2:6" ht="15.75" customHeight="1" x14ac:dyDescent="0.2">
      <c r="B52" s="5">
        <v>30.2</v>
      </c>
      <c r="C52" s="5" t="s">
        <v>17</v>
      </c>
      <c r="D52" s="5">
        <v>25</v>
      </c>
      <c r="E52" s="5">
        <v>15</v>
      </c>
      <c r="F52" s="5">
        <v>11.3</v>
      </c>
    </row>
    <row r="53" spans="2:6" ht="15.75" customHeight="1" x14ac:dyDescent="0.2">
      <c r="B53" s="5">
        <v>30.2</v>
      </c>
      <c r="C53" s="5" t="s">
        <v>17</v>
      </c>
      <c r="D53" s="5">
        <v>25</v>
      </c>
      <c r="E53" s="5">
        <v>16</v>
      </c>
      <c r="F53" s="5">
        <v>18</v>
      </c>
    </row>
    <row r="54" spans="2:6" ht="15.75" customHeight="1" x14ac:dyDescent="0.2">
      <c r="B54" s="5">
        <v>30.2</v>
      </c>
      <c r="C54" s="5" t="s">
        <v>17</v>
      </c>
      <c r="D54" s="5">
        <v>25</v>
      </c>
      <c r="E54" s="5">
        <v>17</v>
      </c>
      <c r="F54" s="5">
        <v>14.8</v>
      </c>
    </row>
    <row r="55" spans="2:6" ht="15.75" customHeight="1" x14ac:dyDescent="0.2">
      <c r="B55" s="5">
        <v>30.2</v>
      </c>
      <c r="C55" s="5" t="s">
        <v>17</v>
      </c>
      <c r="D55" s="5">
        <v>25</v>
      </c>
      <c r="E55" s="5">
        <v>18</v>
      </c>
      <c r="F55" s="5">
        <v>12.1</v>
      </c>
    </row>
    <row r="56" spans="2:6" ht="15.75" customHeight="1" x14ac:dyDescent="0.2">
      <c r="B56" s="5">
        <v>30.2</v>
      </c>
      <c r="C56" s="5" t="s">
        <v>17</v>
      </c>
      <c r="D56" s="5">
        <v>25</v>
      </c>
      <c r="E56" s="5">
        <v>19</v>
      </c>
      <c r="F56" s="5">
        <v>7.2</v>
      </c>
    </row>
    <row r="57" spans="2:6" ht="15.75" customHeight="1" x14ac:dyDescent="0.2">
      <c r="B57" s="5">
        <v>30.2</v>
      </c>
      <c r="C57" s="5" t="s">
        <v>17</v>
      </c>
      <c r="D57" s="5">
        <v>25</v>
      </c>
      <c r="E57" s="5">
        <v>20</v>
      </c>
      <c r="F57" s="5">
        <v>10.1</v>
      </c>
    </row>
    <row r="58" spans="2:6" ht="15.75" customHeight="1" x14ac:dyDescent="0.2">
      <c r="B58" s="5">
        <v>30.2</v>
      </c>
      <c r="C58" s="5" t="s">
        <v>17</v>
      </c>
      <c r="D58" s="5">
        <v>25</v>
      </c>
      <c r="E58" s="5">
        <v>21</v>
      </c>
      <c r="F58" s="5">
        <v>23</v>
      </c>
    </row>
    <row r="59" spans="2:6" ht="15.75" customHeight="1" x14ac:dyDescent="0.2">
      <c r="B59" s="5">
        <v>30.2</v>
      </c>
      <c r="C59" s="5" t="s">
        <v>17</v>
      </c>
      <c r="D59" s="5">
        <v>25</v>
      </c>
      <c r="E59" s="5">
        <v>22</v>
      </c>
      <c r="F59" s="5">
        <v>19.5</v>
      </c>
    </row>
    <row r="60" spans="2:6" ht="15.75" customHeight="1" x14ac:dyDescent="0.2">
      <c r="B60" s="5">
        <v>30.2</v>
      </c>
      <c r="C60" s="5" t="s">
        <v>17</v>
      </c>
      <c r="D60" s="5">
        <v>25</v>
      </c>
      <c r="E60" s="5">
        <v>23</v>
      </c>
      <c r="F60" s="5">
        <v>23.1</v>
      </c>
    </row>
    <row r="61" spans="2:6" ht="15.75" customHeight="1" x14ac:dyDescent="0.2">
      <c r="B61" s="5">
        <v>30.2</v>
      </c>
      <c r="C61" s="5" t="s">
        <v>17</v>
      </c>
      <c r="D61" s="5">
        <v>25</v>
      </c>
      <c r="E61" s="5">
        <v>24</v>
      </c>
      <c r="F61" s="5">
        <v>16.899999999999999</v>
      </c>
    </row>
    <row r="62" spans="2:6" ht="15.75" customHeight="1" x14ac:dyDescent="0.2">
      <c r="B62" s="5">
        <v>30.2</v>
      </c>
      <c r="C62" s="5" t="s">
        <v>17</v>
      </c>
      <c r="D62" s="5">
        <v>25</v>
      </c>
      <c r="E62" s="5">
        <v>25</v>
      </c>
      <c r="F62" s="5">
        <v>17.600000000000001</v>
      </c>
    </row>
    <row r="63" spans="2:6" ht="15.75" customHeight="1" x14ac:dyDescent="0.2">
      <c r="B63" s="5">
        <v>30.2</v>
      </c>
      <c r="C63" s="5" t="s">
        <v>17</v>
      </c>
      <c r="D63" s="5">
        <v>25</v>
      </c>
      <c r="E63" s="5">
        <v>26</v>
      </c>
      <c r="F63" s="5">
        <v>14.5</v>
      </c>
    </row>
    <row r="64" spans="2:6" ht="15.75" customHeight="1" x14ac:dyDescent="0.2">
      <c r="B64" s="5">
        <v>30.2</v>
      </c>
      <c r="C64" s="5" t="s">
        <v>17</v>
      </c>
      <c r="D64" s="5">
        <v>25</v>
      </c>
      <c r="E64" s="5">
        <v>27</v>
      </c>
      <c r="F64" s="5">
        <v>11.9</v>
      </c>
    </row>
    <row r="65" spans="2:6" ht="15.75" customHeight="1" x14ac:dyDescent="0.2">
      <c r="B65" s="5">
        <v>30.2</v>
      </c>
      <c r="C65" s="5" t="s">
        <v>17</v>
      </c>
      <c r="D65" s="5">
        <v>25</v>
      </c>
      <c r="E65" s="5">
        <v>28</v>
      </c>
      <c r="F65" s="5">
        <v>23.8</v>
      </c>
    </row>
    <row r="66" spans="2:6" ht="15.75" customHeight="1" x14ac:dyDescent="0.2">
      <c r="B66" s="5">
        <v>30.2</v>
      </c>
      <c r="C66" s="5" t="s">
        <v>17</v>
      </c>
      <c r="D66" s="5">
        <v>25</v>
      </c>
      <c r="E66" s="5">
        <v>29</v>
      </c>
      <c r="F66" s="5">
        <v>11.6</v>
      </c>
    </row>
    <row r="67" spans="2:6" ht="15.75" customHeight="1" x14ac:dyDescent="0.2">
      <c r="B67" s="5">
        <v>30.2</v>
      </c>
      <c r="C67" s="5" t="s">
        <v>17</v>
      </c>
      <c r="D67" s="5">
        <v>25</v>
      </c>
      <c r="E67" s="5">
        <v>30</v>
      </c>
      <c r="F67" s="5">
        <v>17.3</v>
      </c>
    </row>
    <row r="68" spans="2:6" ht="15.75" customHeight="1" x14ac:dyDescent="0.2">
      <c r="B68" s="5">
        <v>33.950000000000003</v>
      </c>
      <c r="C68" s="5" t="s">
        <v>19</v>
      </c>
      <c r="D68" s="5">
        <v>25</v>
      </c>
      <c r="E68" s="5">
        <v>1</v>
      </c>
      <c r="F68" s="5">
        <v>14.25</v>
      </c>
    </row>
    <row r="69" spans="2:6" ht="15.75" customHeight="1" x14ac:dyDescent="0.2">
      <c r="B69" s="5">
        <v>33.950000000000003</v>
      </c>
      <c r="C69" s="5" t="s">
        <v>19</v>
      </c>
      <c r="D69" s="5">
        <v>25</v>
      </c>
      <c r="E69" s="5">
        <v>2</v>
      </c>
      <c r="F69" s="5">
        <v>16.75</v>
      </c>
    </row>
    <row r="70" spans="2:6" ht="15.75" customHeight="1" x14ac:dyDescent="0.2">
      <c r="B70" s="5">
        <v>33.950000000000003</v>
      </c>
      <c r="C70" s="5" t="s">
        <v>19</v>
      </c>
      <c r="D70" s="5">
        <v>25</v>
      </c>
      <c r="E70" s="5">
        <v>3</v>
      </c>
      <c r="F70" s="5">
        <v>19.649999999999999</v>
      </c>
    </row>
    <row r="71" spans="2:6" ht="15.75" customHeight="1" x14ac:dyDescent="0.2">
      <c r="B71" s="5">
        <v>33.950000000000003</v>
      </c>
      <c r="C71" s="5" t="s">
        <v>19</v>
      </c>
      <c r="D71" s="5">
        <v>25</v>
      </c>
      <c r="E71" s="5">
        <v>4</v>
      </c>
      <c r="F71" s="5">
        <v>12.85</v>
      </c>
    </row>
    <row r="72" spans="2:6" ht="15.75" customHeight="1" x14ac:dyDescent="0.2">
      <c r="B72" s="5">
        <v>33.950000000000003</v>
      </c>
      <c r="C72" s="5" t="s">
        <v>19</v>
      </c>
      <c r="D72" s="5">
        <v>25</v>
      </c>
      <c r="E72" s="5">
        <v>5</v>
      </c>
      <c r="F72" s="5">
        <v>22.75</v>
      </c>
    </row>
    <row r="73" spans="2:6" ht="15.75" customHeight="1" x14ac:dyDescent="0.2">
      <c r="B73" s="5">
        <v>33.950000000000003</v>
      </c>
      <c r="C73" s="5" t="s">
        <v>19</v>
      </c>
      <c r="D73" s="5">
        <v>25</v>
      </c>
      <c r="E73" s="5">
        <v>6</v>
      </c>
      <c r="F73" s="5">
        <v>12.85</v>
      </c>
    </row>
    <row r="74" spans="2:6" ht="15.75" customHeight="1" x14ac:dyDescent="0.2">
      <c r="B74" s="5">
        <v>33.950000000000003</v>
      </c>
      <c r="C74" s="5" t="s">
        <v>19</v>
      </c>
      <c r="D74" s="5">
        <v>25</v>
      </c>
      <c r="E74" s="5">
        <v>7</v>
      </c>
      <c r="F74" s="5">
        <v>19.309999999999999</v>
      </c>
    </row>
    <row r="75" spans="2:6" ht="15.75" customHeight="1" x14ac:dyDescent="0.2">
      <c r="B75" s="5">
        <v>33.950000000000003</v>
      </c>
      <c r="C75" s="5" t="s">
        <v>19</v>
      </c>
      <c r="D75" s="5">
        <v>25</v>
      </c>
      <c r="E75" s="5">
        <v>8</v>
      </c>
      <c r="F75" s="5">
        <v>19.149999999999999</v>
      </c>
    </row>
    <row r="76" spans="2:6" ht="15.75" customHeight="1" x14ac:dyDescent="0.2">
      <c r="B76" s="5">
        <v>33.950000000000003</v>
      </c>
      <c r="C76" s="5" t="s">
        <v>19</v>
      </c>
      <c r="D76" s="5">
        <v>25</v>
      </c>
      <c r="E76" s="5">
        <v>9</v>
      </c>
      <c r="F76" s="5">
        <v>9.5500000000000007</v>
      </c>
    </row>
    <row r="77" spans="2:6" ht="15.75" customHeight="1" x14ac:dyDescent="0.2">
      <c r="B77" s="5">
        <v>33.950000000000003</v>
      </c>
      <c r="C77" s="5" t="s">
        <v>19</v>
      </c>
      <c r="D77" s="5">
        <v>25</v>
      </c>
      <c r="E77" s="5">
        <v>10</v>
      </c>
      <c r="F77" s="5">
        <v>10.15</v>
      </c>
    </row>
    <row r="78" spans="2:6" ht="15.75" customHeight="1" x14ac:dyDescent="0.2">
      <c r="B78" s="5">
        <v>33.950000000000003</v>
      </c>
      <c r="C78" s="5" t="s">
        <v>19</v>
      </c>
      <c r="D78" s="5">
        <v>25</v>
      </c>
      <c r="E78" s="5">
        <v>11</v>
      </c>
      <c r="F78" s="5">
        <v>20.25</v>
      </c>
    </row>
    <row r="79" spans="2:6" ht="15.75" customHeight="1" x14ac:dyDescent="0.2">
      <c r="B79" s="5">
        <v>33.950000000000003</v>
      </c>
      <c r="C79" s="5" t="s">
        <v>19</v>
      </c>
      <c r="D79" s="5">
        <v>25</v>
      </c>
      <c r="E79" s="5">
        <v>12</v>
      </c>
      <c r="F79" s="5">
        <v>21.05</v>
      </c>
    </row>
    <row r="80" spans="2:6" ht="15.75" customHeight="1" x14ac:dyDescent="0.2">
      <c r="B80" s="5">
        <v>33.950000000000003</v>
      </c>
      <c r="C80" s="5" t="s">
        <v>19</v>
      </c>
      <c r="D80" s="5">
        <v>25</v>
      </c>
      <c r="E80" s="5">
        <v>13</v>
      </c>
      <c r="F80" s="5">
        <v>18.75</v>
      </c>
    </row>
    <row r="81" spans="2:6" ht="15.75" customHeight="1" x14ac:dyDescent="0.2">
      <c r="B81" s="5">
        <v>33.950000000000003</v>
      </c>
      <c r="C81" s="5" t="s">
        <v>19</v>
      </c>
      <c r="D81" s="5">
        <v>25</v>
      </c>
      <c r="E81" s="5">
        <v>14</v>
      </c>
      <c r="F81" s="5">
        <v>14.45</v>
      </c>
    </row>
    <row r="82" spans="2:6" ht="15.75" customHeight="1" x14ac:dyDescent="0.2">
      <c r="B82" s="5">
        <v>33.950000000000003</v>
      </c>
      <c r="C82" s="5" t="s">
        <v>19</v>
      </c>
      <c r="D82" s="5">
        <v>25</v>
      </c>
      <c r="E82" s="5">
        <v>15</v>
      </c>
      <c r="F82" s="5">
        <v>10.050000000000001</v>
      </c>
    </row>
    <row r="83" spans="2:6" ht="15.75" customHeight="1" x14ac:dyDescent="0.2">
      <c r="B83" s="5">
        <v>33.950000000000003</v>
      </c>
      <c r="C83" s="5" t="s">
        <v>19</v>
      </c>
      <c r="D83" s="5">
        <v>25</v>
      </c>
      <c r="E83" s="5">
        <v>16</v>
      </c>
      <c r="F83" s="5">
        <v>16.75</v>
      </c>
    </row>
    <row r="84" spans="2:6" ht="15.75" customHeight="1" x14ac:dyDescent="0.2">
      <c r="B84" s="5">
        <v>33.950000000000003</v>
      </c>
      <c r="C84" s="5" t="s">
        <v>19</v>
      </c>
      <c r="D84" s="5">
        <v>25</v>
      </c>
      <c r="E84" s="5">
        <v>17</v>
      </c>
      <c r="F84" s="5">
        <v>13.55</v>
      </c>
    </row>
    <row r="85" spans="2:6" ht="15.75" customHeight="1" x14ac:dyDescent="0.2">
      <c r="B85" s="5">
        <v>38.020000000000003</v>
      </c>
      <c r="C85" s="5" t="s">
        <v>21</v>
      </c>
      <c r="D85" s="5">
        <v>25</v>
      </c>
      <c r="E85" s="5">
        <v>1</v>
      </c>
      <c r="F85" s="5">
        <v>15.2</v>
      </c>
    </row>
    <row r="86" spans="2:6" ht="15.75" customHeight="1" x14ac:dyDescent="0.2">
      <c r="B86" s="5">
        <v>38.020000000000003</v>
      </c>
      <c r="C86" s="5" t="s">
        <v>21</v>
      </c>
      <c r="D86" s="5">
        <v>25</v>
      </c>
      <c r="E86" s="5">
        <v>2</v>
      </c>
      <c r="F86" s="5">
        <v>11.6</v>
      </c>
    </row>
    <row r="87" spans="2:6" ht="15.75" customHeight="1" x14ac:dyDescent="0.2">
      <c r="B87" s="5">
        <v>38.020000000000003</v>
      </c>
      <c r="C87" s="5" t="s">
        <v>21</v>
      </c>
      <c r="D87" s="5">
        <v>25</v>
      </c>
      <c r="E87" s="5">
        <v>3</v>
      </c>
      <c r="F87" s="5">
        <v>16.7</v>
      </c>
    </row>
    <row r="88" spans="2:6" ht="15.75" customHeight="1" x14ac:dyDescent="0.2">
      <c r="B88" s="5">
        <v>38.020000000000003</v>
      </c>
      <c r="C88" s="5" t="s">
        <v>21</v>
      </c>
      <c r="D88" s="5">
        <v>25</v>
      </c>
      <c r="E88" s="5">
        <v>4</v>
      </c>
      <c r="F88" s="5">
        <v>14.3</v>
      </c>
    </row>
    <row r="89" spans="2:6" ht="15.75" customHeight="1" x14ac:dyDescent="0.2">
      <c r="B89" s="5">
        <v>38.020000000000003</v>
      </c>
      <c r="C89" s="5" t="s">
        <v>21</v>
      </c>
      <c r="D89" s="5">
        <v>25</v>
      </c>
      <c r="E89" s="5">
        <v>5</v>
      </c>
      <c r="F89" s="5">
        <v>16.2</v>
      </c>
    </row>
    <row r="90" spans="2:6" ht="15.75" customHeight="1" x14ac:dyDescent="0.2">
      <c r="B90" s="5">
        <v>38.020000000000003</v>
      </c>
      <c r="C90" s="5" t="s">
        <v>21</v>
      </c>
      <c r="D90" s="5">
        <v>25</v>
      </c>
      <c r="E90" s="5">
        <v>6</v>
      </c>
      <c r="F90" s="5">
        <v>19.7</v>
      </c>
    </row>
    <row r="91" spans="2:6" ht="15.75" customHeight="1" x14ac:dyDescent="0.2">
      <c r="B91" s="5">
        <v>38.020000000000003</v>
      </c>
      <c r="C91" s="5" t="s">
        <v>21</v>
      </c>
      <c r="D91" s="5">
        <v>25</v>
      </c>
      <c r="E91" s="5">
        <v>7</v>
      </c>
      <c r="F91" s="5">
        <v>26.5</v>
      </c>
    </row>
    <row r="92" spans="2:6" ht="15.75" customHeight="1" x14ac:dyDescent="0.2">
      <c r="B92" s="5">
        <v>38.020000000000003</v>
      </c>
      <c r="C92" s="5" t="s">
        <v>21</v>
      </c>
      <c r="D92" s="5">
        <v>25</v>
      </c>
      <c r="E92" s="5">
        <v>8</v>
      </c>
      <c r="F92" s="5">
        <v>23.6</v>
      </c>
    </row>
    <row r="93" spans="2:6" ht="15.75" customHeight="1" x14ac:dyDescent="0.2">
      <c r="B93" s="5">
        <v>38.020000000000003</v>
      </c>
      <c r="C93" s="5" t="s">
        <v>21</v>
      </c>
      <c r="D93" s="5">
        <v>25</v>
      </c>
      <c r="E93" s="5">
        <v>9</v>
      </c>
      <c r="F93" s="5">
        <v>15.5</v>
      </c>
    </row>
    <row r="94" spans="2:6" ht="15.75" customHeight="1" x14ac:dyDescent="0.2">
      <c r="B94" s="5">
        <v>38.020000000000003</v>
      </c>
      <c r="C94" s="5" t="s">
        <v>21</v>
      </c>
      <c r="D94" s="5">
        <v>25</v>
      </c>
      <c r="E94" s="5">
        <v>10</v>
      </c>
      <c r="F94" s="5">
        <v>16</v>
      </c>
    </row>
    <row r="95" spans="2:6" ht="15.75" customHeight="1" x14ac:dyDescent="0.2">
      <c r="B95" s="5">
        <v>38.020000000000003</v>
      </c>
      <c r="C95" s="5" t="s">
        <v>21</v>
      </c>
      <c r="D95" s="5">
        <v>25</v>
      </c>
      <c r="E95" s="5">
        <v>11</v>
      </c>
      <c r="F95" s="5">
        <v>19.8</v>
      </c>
    </row>
    <row r="96" spans="2:6" ht="15.75" customHeight="1" x14ac:dyDescent="0.2">
      <c r="B96" s="5">
        <v>38.020000000000003</v>
      </c>
      <c r="C96" s="5" t="s">
        <v>21</v>
      </c>
      <c r="D96" s="5">
        <v>25</v>
      </c>
      <c r="E96" s="5">
        <v>12</v>
      </c>
      <c r="F96" s="5">
        <v>21</v>
      </c>
    </row>
    <row r="97" spans="2:6" ht="15.75" customHeight="1" x14ac:dyDescent="0.2">
      <c r="B97" s="5">
        <v>38.020000000000003</v>
      </c>
      <c r="C97" s="5" t="s">
        <v>21</v>
      </c>
      <c r="D97" s="5">
        <v>25</v>
      </c>
      <c r="E97" s="5">
        <v>13</v>
      </c>
      <c r="F97" s="5">
        <v>21.2</v>
      </c>
    </row>
    <row r="98" spans="2:6" ht="15.75" customHeight="1" x14ac:dyDescent="0.2">
      <c r="B98" s="5">
        <v>38.020000000000003</v>
      </c>
      <c r="C98" s="5" t="s">
        <v>21</v>
      </c>
      <c r="D98" s="5">
        <v>25</v>
      </c>
      <c r="E98" s="5">
        <v>14</v>
      </c>
      <c r="F98" s="5">
        <v>19.7</v>
      </c>
    </row>
    <row r="99" spans="2:6" ht="15.75" customHeight="1" x14ac:dyDescent="0.2">
      <c r="B99" s="5">
        <v>38.020000000000003</v>
      </c>
      <c r="C99" s="5" t="s">
        <v>21</v>
      </c>
      <c r="D99" s="5">
        <v>25</v>
      </c>
      <c r="E99" s="5">
        <v>15</v>
      </c>
      <c r="F99" s="5">
        <v>11.7</v>
      </c>
    </row>
    <row r="100" spans="2:6" ht="15.75" customHeight="1" x14ac:dyDescent="0.2">
      <c r="B100" s="5">
        <v>38.020000000000003</v>
      </c>
      <c r="C100" s="5" t="s">
        <v>21</v>
      </c>
      <c r="D100" s="5">
        <v>25</v>
      </c>
      <c r="E100" s="5">
        <v>16</v>
      </c>
      <c r="F100" s="5">
        <v>22.6</v>
      </c>
    </row>
    <row r="101" spans="2:6" ht="15.75" customHeight="1" x14ac:dyDescent="0.2">
      <c r="B101" s="5">
        <v>38.020000000000003</v>
      </c>
      <c r="C101" s="5" t="s">
        <v>21</v>
      </c>
      <c r="D101" s="5">
        <v>25</v>
      </c>
      <c r="E101" s="5">
        <v>17</v>
      </c>
      <c r="F101" s="5">
        <v>18.100000000000001</v>
      </c>
    </row>
    <row r="102" spans="2:6" ht="15.75" customHeight="1" x14ac:dyDescent="0.2">
      <c r="B102" s="5">
        <v>38.020000000000003</v>
      </c>
      <c r="C102" s="5" t="s">
        <v>21</v>
      </c>
      <c r="D102" s="5">
        <v>25</v>
      </c>
      <c r="E102" s="5">
        <v>18</v>
      </c>
      <c r="F102" s="5">
        <v>20.8</v>
      </c>
    </row>
    <row r="103" spans="2:6" ht="15.75" customHeight="1" x14ac:dyDescent="0.2">
      <c r="B103" s="5">
        <v>38.020000000000003</v>
      </c>
      <c r="C103" s="5" t="s">
        <v>21</v>
      </c>
      <c r="D103" s="5">
        <v>25</v>
      </c>
      <c r="E103" s="5">
        <v>19</v>
      </c>
      <c r="F103" s="5">
        <v>20.7</v>
      </c>
    </row>
    <row r="104" spans="2:6" ht="15.75" customHeight="1" x14ac:dyDescent="0.2">
      <c r="B104" s="5">
        <v>38.020000000000003</v>
      </c>
      <c r="C104" s="5" t="s">
        <v>21</v>
      </c>
      <c r="D104" s="5">
        <v>25</v>
      </c>
      <c r="E104" s="5">
        <v>20</v>
      </c>
      <c r="F104" s="5">
        <v>29.1</v>
      </c>
    </row>
    <row r="105" spans="2:6" ht="15.75" customHeight="1" x14ac:dyDescent="0.2">
      <c r="B105" s="5">
        <v>38.020000000000003</v>
      </c>
      <c r="C105" s="5" t="s">
        <v>21</v>
      </c>
      <c r="D105" s="5">
        <v>25</v>
      </c>
      <c r="E105" s="5">
        <v>21</v>
      </c>
      <c r="F105" s="5">
        <v>14.3</v>
      </c>
    </row>
    <row r="106" spans="2:6" ht="15.75" customHeight="1" x14ac:dyDescent="0.2">
      <c r="B106" s="5">
        <v>38.020000000000003</v>
      </c>
      <c r="C106" s="5" t="s">
        <v>21</v>
      </c>
      <c r="D106" s="5">
        <v>25</v>
      </c>
      <c r="E106" s="5">
        <v>22</v>
      </c>
      <c r="F106" s="5">
        <v>18.100000000000001</v>
      </c>
    </row>
    <row r="107" spans="2:6" ht="15.75" customHeight="1" x14ac:dyDescent="0.2">
      <c r="B107" s="5">
        <v>38.020000000000003</v>
      </c>
      <c r="C107" s="5" t="s">
        <v>21</v>
      </c>
      <c r="D107" s="5">
        <v>25</v>
      </c>
      <c r="E107" s="5">
        <v>23</v>
      </c>
      <c r="F107" s="5">
        <v>15.2</v>
      </c>
    </row>
    <row r="108" spans="2:6" ht="15.75" customHeight="1" x14ac:dyDescent="0.2">
      <c r="B108" s="5">
        <v>38.020000000000003</v>
      </c>
      <c r="C108" s="5" t="s">
        <v>21</v>
      </c>
      <c r="D108" s="5">
        <v>25</v>
      </c>
      <c r="E108" s="5">
        <v>24</v>
      </c>
      <c r="F108" s="5">
        <v>22.3</v>
      </c>
    </row>
    <row r="109" spans="2:6" ht="15.75" customHeight="1" x14ac:dyDescent="0.2">
      <c r="B109" s="5">
        <v>38.020000000000003</v>
      </c>
      <c r="C109" s="5" t="s">
        <v>21</v>
      </c>
      <c r="D109" s="5">
        <v>25</v>
      </c>
      <c r="E109" s="5">
        <v>25</v>
      </c>
      <c r="F109" s="5">
        <v>19.5</v>
      </c>
    </row>
    <row r="110" spans="2:6" ht="15.75" customHeight="1" x14ac:dyDescent="0.2">
      <c r="B110" s="5">
        <v>38.020000000000003</v>
      </c>
      <c r="C110" s="5" t="s">
        <v>21</v>
      </c>
      <c r="D110" s="5">
        <v>25</v>
      </c>
      <c r="E110" s="5">
        <v>26</v>
      </c>
      <c r="F110" s="5">
        <v>15</v>
      </c>
    </row>
    <row r="111" spans="2:6" ht="15.75" customHeight="1" x14ac:dyDescent="0.2">
      <c r="B111" s="5">
        <v>38.020000000000003</v>
      </c>
      <c r="C111" s="5" t="s">
        <v>21</v>
      </c>
      <c r="D111" s="5">
        <v>25</v>
      </c>
      <c r="E111" s="5">
        <v>27</v>
      </c>
      <c r="F111" s="5">
        <v>22.4</v>
      </c>
    </row>
    <row r="112" spans="2:6" ht="15.75" customHeight="1" x14ac:dyDescent="0.2">
      <c r="B112" s="5">
        <v>38.020000000000003</v>
      </c>
      <c r="C112" s="5" t="s">
        <v>21</v>
      </c>
      <c r="D112" s="5">
        <v>25</v>
      </c>
      <c r="E112" s="5">
        <v>28</v>
      </c>
      <c r="F112" s="5">
        <v>19.2</v>
      </c>
    </row>
    <row r="113" spans="2:6" ht="15.75" customHeight="1" x14ac:dyDescent="0.2">
      <c r="B113" s="5">
        <v>38.020000000000003</v>
      </c>
      <c r="C113" s="5" t="s">
        <v>21</v>
      </c>
      <c r="D113" s="5">
        <v>25</v>
      </c>
      <c r="E113" s="5">
        <v>29</v>
      </c>
      <c r="F113" s="5">
        <v>17.7</v>
      </c>
    </row>
    <row r="114" spans="2:6" ht="15.75" customHeight="1" x14ac:dyDescent="0.2">
      <c r="B114" s="5">
        <v>39.880000000000003</v>
      </c>
      <c r="C114" s="5" t="s">
        <v>23</v>
      </c>
      <c r="D114" s="5">
        <v>25</v>
      </c>
      <c r="E114" s="5">
        <v>1</v>
      </c>
      <c r="F114" s="5">
        <v>15.4</v>
      </c>
    </row>
    <row r="115" spans="2:6" ht="15.75" customHeight="1" x14ac:dyDescent="0.2">
      <c r="B115" s="5">
        <v>39.880000000000003</v>
      </c>
      <c r="C115" s="5" t="s">
        <v>23</v>
      </c>
      <c r="D115" s="5">
        <v>25</v>
      </c>
      <c r="E115" s="5">
        <v>2</v>
      </c>
      <c r="F115" s="5">
        <v>30.3</v>
      </c>
    </row>
    <row r="116" spans="2:6" ht="15.75" customHeight="1" x14ac:dyDescent="0.2">
      <c r="B116" s="5">
        <v>39.880000000000003</v>
      </c>
      <c r="C116" s="5" t="s">
        <v>23</v>
      </c>
      <c r="D116" s="5">
        <v>25</v>
      </c>
      <c r="E116" s="5">
        <v>3</v>
      </c>
      <c r="F116" s="5">
        <v>19.2</v>
      </c>
    </row>
    <row r="117" spans="2:6" ht="15.75" customHeight="1" x14ac:dyDescent="0.2">
      <c r="B117" s="5">
        <v>39.880000000000003</v>
      </c>
      <c r="C117" s="5" t="s">
        <v>23</v>
      </c>
      <c r="D117" s="5">
        <v>25</v>
      </c>
      <c r="E117" s="5">
        <v>4</v>
      </c>
      <c r="F117" s="5">
        <v>25.3</v>
      </c>
    </row>
    <row r="118" spans="2:6" ht="15.75" customHeight="1" x14ac:dyDescent="0.2">
      <c r="B118" s="5">
        <v>39.880000000000003</v>
      </c>
      <c r="C118" s="5" t="s">
        <v>23</v>
      </c>
      <c r="D118" s="5">
        <v>25</v>
      </c>
      <c r="E118" s="5">
        <v>5</v>
      </c>
      <c r="F118" s="5">
        <v>22.1</v>
      </c>
    </row>
    <row r="119" spans="2:6" ht="15.75" customHeight="1" x14ac:dyDescent="0.2">
      <c r="B119" s="5">
        <v>39.880000000000003</v>
      </c>
      <c r="C119" s="5" t="s">
        <v>23</v>
      </c>
      <c r="D119" s="5">
        <v>25</v>
      </c>
      <c r="E119" s="5">
        <v>6</v>
      </c>
      <c r="F119" s="5">
        <v>28.7</v>
      </c>
    </row>
    <row r="120" spans="2:6" ht="15.75" customHeight="1" x14ac:dyDescent="0.2">
      <c r="B120" s="5">
        <v>39.880000000000003</v>
      </c>
      <c r="C120" s="5" t="s">
        <v>23</v>
      </c>
      <c r="D120" s="5">
        <v>25</v>
      </c>
      <c r="E120" s="5">
        <v>7</v>
      </c>
      <c r="F120" s="5">
        <v>24.5</v>
      </c>
    </row>
    <row r="121" spans="2:6" ht="15.75" customHeight="1" x14ac:dyDescent="0.2">
      <c r="B121" s="5">
        <v>39.880000000000003</v>
      </c>
      <c r="C121" s="5" t="s">
        <v>23</v>
      </c>
      <c r="D121" s="5">
        <v>25</v>
      </c>
      <c r="E121" s="5">
        <v>8</v>
      </c>
      <c r="F121" s="5">
        <v>15</v>
      </c>
    </row>
    <row r="122" spans="2:6" ht="15.75" customHeight="1" x14ac:dyDescent="0.2">
      <c r="B122" s="5">
        <v>39.880000000000003</v>
      </c>
      <c r="C122" s="5" t="s">
        <v>23</v>
      </c>
      <c r="D122" s="5">
        <v>25</v>
      </c>
      <c r="E122" s="5">
        <v>9</v>
      </c>
      <c r="F122" s="5">
        <v>23.6</v>
      </c>
    </row>
    <row r="123" spans="2:6" ht="15.75" customHeight="1" x14ac:dyDescent="0.2">
      <c r="B123" s="5">
        <v>39.880000000000003</v>
      </c>
      <c r="C123" s="5" t="s">
        <v>23</v>
      </c>
      <c r="D123" s="5">
        <v>25</v>
      </c>
      <c r="E123" s="5">
        <v>10</v>
      </c>
      <c r="F123" s="5">
        <v>23.9</v>
      </c>
    </row>
    <row r="124" spans="2:6" ht="15.75" customHeight="1" x14ac:dyDescent="0.2">
      <c r="B124" s="5">
        <v>39.880000000000003</v>
      </c>
      <c r="C124" s="5" t="s">
        <v>23</v>
      </c>
      <c r="D124" s="5">
        <v>25</v>
      </c>
      <c r="E124" s="5">
        <v>11</v>
      </c>
      <c r="F124" s="5">
        <v>27.9</v>
      </c>
    </row>
    <row r="125" spans="2:6" ht="15.75" customHeight="1" x14ac:dyDescent="0.2">
      <c r="B125" s="5">
        <v>39.880000000000003</v>
      </c>
      <c r="C125" s="5" t="s">
        <v>23</v>
      </c>
      <c r="D125" s="5">
        <v>25</v>
      </c>
      <c r="E125" s="5">
        <v>12</v>
      </c>
      <c r="F125" s="5">
        <v>19.600000000000001</v>
      </c>
    </row>
    <row r="126" spans="2:6" ht="15.75" customHeight="1" x14ac:dyDescent="0.2">
      <c r="B126" s="5">
        <v>39.880000000000003</v>
      </c>
      <c r="C126" s="5" t="s">
        <v>23</v>
      </c>
      <c r="D126" s="5">
        <v>25</v>
      </c>
      <c r="E126" s="5">
        <v>13</v>
      </c>
      <c r="F126" s="5">
        <v>21.2</v>
      </c>
    </row>
    <row r="127" spans="2:6" ht="15.75" customHeight="1" x14ac:dyDescent="0.2">
      <c r="B127" s="5">
        <v>39.880000000000003</v>
      </c>
      <c r="C127" s="5" t="s">
        <v>23</v>
      </c>
      <c r="D127" s="5">
        <v>25</v>
      </c>
      <c r="E127" s="5">
        <v>14</v>
      </c>
      <c r="F127" s="5">
        <v>18.600000000000001</v>
      </c>
    </row>
    <row r="128" spans="2:6" ht="15.75" customHeight="1" x14ac:dyDescent="0.2">
      <c r="B128" s="5">
        <v>39.880000000000003</v>
      </c>
      <c r="C128" s="5" t="s">
        <v>23</v>
      </c>
      <c r="D128" s="5">
        <v>25</v>
      </c>
      <c r="E128" s="5">
        <v>15</v>
      </c>
      <c r="F128" s="5">
        <v>18.8</v>
      </c>
    </row>
    <row r="129" spans="2:6" ht="15.75" customHeight="1" x14ac:dyDescent="0.2">
      <c r="B129" s="5">
        <v>39.880000000000003</v>
      </c>
      <c r="C129" s="5" t="s">
        <v>23</v>
      </c>
      <c r="D129" s="5">
        <v>25</v>
      </c>
      <c r="E129" s="5">
        <v>16</v>
      </c>
      <c r="F129" s="5">
        <v>21.8</v>
      </c>
    </row>
    <row r="130" spans="2:6" ht="15.75" customHeight="1" x14ac:dyDescent="0.2">
      <c r="B130" s="5">
        <v>39.880000000000003</v>
      </c>
      <c r="C130" s="5" t="s">
        <v>23</v>
      </c>
      <c r="D130" s="5">
        <v>25</v>
      </c>
      <c r="E130" s="5">
        <v>17</v>
      </c>
      <c r="F130" s="5">
        <v>6.8</v>
      </c>
    </row>
    <row r="131" spans="2:6" ht="15.75" customHeight="1" x14ac:dyDescent="0.2">
      <c r="B131" s="5">
        <v>39.880000000000003</v>
      </c>
      <c r="C131" s="5" t="s">
        <v>23</v>
      </c>
      <c r="D131" s="5">
        <v>25</v>
      </c>
      <c r="E131" s="5">
        <v>18</v>
      </c>
      <c r="F131" s="5">
        <v>12.8</v>
      </c>
    </row>
    <row r="132" spans="2:6" ht="15.75" customHeight="1" x14ac:dyDescent="0.2">
      <c r="B132" s="5">
        <v>39.880000000000003</v>
      </c>
      <c r="C132" s="5" t="s">
        <v>23</v>
      </c>
      <c r="D132" s="5">
        <v>25</v>
      </c>
      <c r="E132" s="5">
        <v>19</v>
      </c>
      <c r="F132" s="5">
        <v>26</v>
      </c>
    </row>
    <row r="133" spans="2:6" ht="15.75" customHeight="1" x14ac:dyDescent="0.2">
      <c r="B133" s="5">
        <v>39.880000000000003</v>
      </c>
      <c r="C133" s="5" t="s">
        <v>23</v>
      </c>
      <c r="D133" s="5">
        <v>25</v>
      </c>
      <c r="E133" s="5">
        <v>20</v>
      </c>
      <c r="F133" s="5">
        <v>15.6</v>
      </c>
    </row>
    <row r="134" spans="2:6" ht="15.75" customHeight="1" x14ac:dyDescent="0.2">
      <c r="B134" s="5">
        <v>39.880000000000003</v>
      </c>
      <c r="C134" s="5" t="s">
        <v>23</v>
      </c>
      <c r="D134" s="5">
        <v>25</v>
      </c>
      <c r="E134" s="5">
        <v>21</v>
      </c>
      <c r="F134" s="5">
        <v>22.4</v>
      </c>
    </row>
    <row r="135" spans="2:6" ht="15.75" customHeight="1" x14ac:dyDescent="0.2">
      <c r="B135" s="5">
        <v>39.880000000000003</v>
      </c>
      <c r="C135" s="5" t="s">
        <v>23</v>
      </c>
      <c r="D135" s="5">
        <v>25</v>
      </c>
      <c r="E135" s="5">
        <v>22</v>
      </c>
      <c r="F135" s="5">
        <v>22.7</v>
      </c>
    </row>
    <row r="136" spans="2:6" ht="15.75" customHeight="1" x14ac:dyDescent="0.2">
      <c r="B136" s="5">
        <v>39.880000000000003</v>
      </c>
      <c r="C136" s="5" t="s">
        <v>23</v>
      </c>
      <c r="D136" s="5">
        <v>25</v>
      </c>
      <c r="E136" s="5">
        <v>23</v>
      </c>
      <c r="F136" s="5">
        <v>18.399999999999999</v>
      </c>
    </row>
    <row r="137" spans="2:6" ht="15.75" customHeight="1" x14ac:dyDescent="0.2">
      <c r="B137" s="5">
        <v>39.880000000000003</v>
      </c>
      <c r="C137" s="5" t="s">
        <v>23</v>
      </c>
      <c r="D137" s="5">
        <v>25</v>
      </c>
      <c r="E137" s="5">
        <v>24</v>
      </c>
      <c r="F137" s="5">
        <v>18.100000000000001</v>
      </c>
    </row>
    <row r="138" spans="2:6" ht="15.75" customHeight="1" x14ac:dyDescent="0.2">
      <c r="B138" s="5">
        <v>39.880000000000003</v>
      </c>
      <c r="C138" s="5" t="s">
        <v>23</v>
      </c>
      <c r="D138" s="5">
        <v>25</v>
      </c>
      <c r="E138" s="5">
        <v>25</v>
      </c>
      <c r="F138" s="5">
        <v>14.1</v>
      </c>
    </row>
    <row r="139" spans="2:6" ht="15.75" customHeight="1" x14ac:dyDescent="0.2">
      <c r="B139" s="5">
        <v>39.880000000000003</v>
      </c>
      <c r="C139" s="5" t="s">
        <v>23</v>
      </c>
      <c r="D139" s="5">
        <v>25</v>
      </c>
      <c r="E139" s="5">
        <v>26</v>
      </c>
      <c r="F139" s="5">
        <v>13.6</v>
      </c>
    </row>
    <row r="140" spans="2:6" ht="15.75" customHeight="1" x14ac:dyDescent="0.2">
      <c r="B140" s="5">
        <v>39.880000000000003</v>
      </c>
      <c r="C140" s="5" t="s">
        <v>23</v>
      </c>
      <c r="D140" s="5">
        <v>25</v>
      </c>
      <c r="E140" s="5">
        <v>27</v>
      </c>
      <c r="F140" s="5">
        <v>18.2</v>
      </c>
    </row>
    <row r="141" spans="2:6" ht="15.75" customHeight="1" x14ac:dyDescent="0.2">
      <c r="B141" s="5">
        <v>39.880000000000003</v>
      </c>
      <c r="C141" s="5" t="s">
        <v>23</v>
      </c>
      <c r="D141" s="5">
        <v>25</v>
      </c>
      <c r="E141" s="5">
        <v>28</v>
      </c>
      <c r="F141" s="5">
        <v>15.2</v>
      </c>
    </row>
    <row r="142" spans="2:6" ht="15.75" customHeight="1" x14ac:dyDescent="0.2">
      <c r="B142" s="5">
        <v>39.880000000000003</v>
      </c>
      <c r="C142" s="5" t="s">
        <v>23</v>
      </c>
      <c r="D142" s="5">
        <v>25</v>
      </c>
      <c r="E142" s="5">
        <v>29</v>
      </c>
      <c r="F142" s="5">
        <v>20.5</v>
      </c>
    </row>
    <row r="143" spans="2:6" ht="15.75" customHeight="1" x14ac:dyDescent="0.2">
      <c r="B143" s="5">
        <v>42.45</v>
      </c>
      <c r="C143" s="5" t="s">
        <v>25</v>
      </c>
      <c r="D143" s="5">
        <v>25</v>
      </c>
      <c r="E143" s="5">
        <v>1</v>
      </c>
      <c r="F143" s="5">
        <v>11.8</v>
      </c>
    </row>
    <row r="144" spans="2:6" ht="15.75" customHeight="1" x14ac:dyDescent="0.2">
      <c r="B144" s="5">
        <v>42.45</v>
      </c>
      <c r="C144" s="5" t="s">
        <v>25</v>
      </c>
      <c r="D144" s="5">
        <v>25</v>
      </c>
      <c r="E144" s="5">
        <v>2</v>
      </c>
      <c r="F144" s="5">
        <v>22.3</v>
      </c>
    </row>
    <row r="145" spans="2:6" ht="15.75" customHeight="1" x14ac:dyDescent="0.2">
      <c r="B145" s="5">
        <v>42.45</v>
      </c>
      <c r="C145" s="5" t="s">
        <v>25</v>
      </c>
      <c r="D145" s="5">
        <v>25</v>
      </c>
      <c r="E145" s="5">
        <v>3</v>
      </c>
      <c r="F145" s="5">
        <v>19.600000000000001</v>
      </c>
    </row>
    <row r="146" spans="2:6" ht="15.75" customHeight="1" x14ac:dyDescent="0.2">
      <c r="B146" s="5">
        <v>42.45</v>
      </c>
      <c r="C146" s="5" t="s">
        <v>25</v>
      </c>
      <c r="D146" s="5">
        <v>25</v>
      </c>
      <c r="E146" s="5">
        <v>4</v>
      </c>
      <c r="F146" s="5">
        <v>30.1</v>
      </c>
    </row>
    <row r="147" spans="2:6" ht="15.75" customHeight="1" x14ac:dyDescent="0.2">
      <c r="B147" s="5">
        <v>42.45</v>
      </c>
      <c r="C147" s="5" t="s">
        <v>25</v>
      </c>
      <c r="D147" s="5">
        <v>25</v>
      </c>
      <c r="E147" s="5">
        <v>5</v>
      </c>
      <c r="F147" s="5">
        <v>21.6</v>
      </c>
    </row>
    <row r="148" spans="2:6" ht="15.75" customHeight="1" x14ac:dyDescent="0.2">
      <c r="B148" s="5">
        <v>42.45</v>
      </c>
      <c r="C148" s="5" t="s">
        <v>25</v>
      </c>
      <c r="D148" s="5">
        <v>25</v>
      </c>
      <c r="E148" s="5">
        <v>6</v>
      </c>
      <c r="F148" s="5">
        <v>22.6</v>
      </c>
    </row>
    <row r="149" spans="2:6" ht="15.75" customHeight="1" x14ac:dyDescent="0.2">
      <c r="B149" s="5">
        <v>42.45</v>
      </c>
      <c r="C149" s="5" t="s">
        <v>25</v>
      </c>
      <c r="D149" s="5">
        <v>25</v>
      </c>
      <c r="E149" s="5">
        <v>7</v>
      </c>
      <c r="F149" s="5">
        <v>24.9</v>
      </c>
    </row>
    <row r="150" spans="2:6" ht="15.75" customHeight="1" x14ac:dyDescent="0.2">
      <c r="B150" s="5">
        <v>42.45</v>
      </c>
      <c r="C150" s="5" t="s">
        <v>25</v>
      </c>
      <c r="D150" s="5">
        <v>25</v>
      </c>
      <c r="E150" s="5">
        <v>8</v>
      </c>
      <c r="F150" s="5">
        <v>18.600000000000001</v>
      </c>
    </row>
    <row r="151" spans="2:6" ht="15.75" customHeight="1" x14ac:dyDescent="0.2">
      <c r="B151" s="5">
        <v>42.45</v>
      </c>
      <c r="C151" s="5" t="s">
        <v>25</v>
      </c>
      <c r="D151" s="5">
        <v>25</v>
      </c>
      <c r="E151" s="5">
        <v>9</v>
      </c>
      <c r="F151" s="5">
        <v>29.4</v>
      </c>
    </row>
    <row r="152" spans="2:6" ht="15.75" customHeight="1" x14ac:dyDescent="0.2">
      <c r="B152" s="5">
        <v>42.45</v>
      </c>
      <c r="C152" s="5" t="s">
        <v>25</v>
      </c>
      <c r="D152" s="5">
        <v>25</v>
      </c>
      <c r="E152" s="5">
        <v>10</v>
      </c>
      <c r="F152" s="5">
        <v>16.8</v>
      </c>
    </row>
    <row r="153" spans="2:6" ht="15.75" customHeight="1" x14ac:dyDescent="0.2">
      <c r="B153" s="5">
        <v>42.45</v>
      </c>
      <c r="C153" s="5" t="s">
        <v>25</v>
      </c>
      <c r="D153" s="5">
        <v>25</v>
      </c>
      <c r="E153" s="5">
        <v>11</v>
      </c>
      <c r="F153" s="5">
        <v>23.6</v>
      </c>
    </row>
    <row r="154" spans="2:6" ht="15.75" customHeight="1" x14ac:dyDescent="0.2">
      <c r="B154" s="5">
        <v>42.45</v>
      </c>
      <c r="C154" s="5" t="s">
        <v>25</v>
      </c>
      <c r="D154" s="5">
        <v>25</v>
      </c>
      <c r="E154" s="5">
        <v>12</v>
      </c>
      <c r="F154" s="5">
        <v>26.1</v>
      </c>
    </row>
    <row r="155" spans="2:6" ht="15.75" customHeight="1" x14ac:dyDescent="0.2">
      <c r="B155" s="5">
        <v>42.45</v>
      </c>
      <c r="C155" s="5" t="s">
        <v>25</v>
      </c>
      <c r="D155" s="5">
        <v>25</v>
      </c>
      <c r="E155" s="5">
        <v>13</v>
      </c>
      <c r="F155" s="5">
        <v>21.2</v>
      </c>
    </row>
    <row r="156" spans="2:6" ht="15.75" customHeight="1" x14ac:dyDescent="0.2">
      <c r="B156" s="5">
        <v>42.45</v>
      </c>
      <c r="C156" s="5" t="s">
        <v>25</v>
      </c>
      <c r="D156" s="5">
        <v>25</v>
      </c>
      <c r="E156" s="5">
        <v>14</v>
      </c>
      <c r="F156" s="5">
        <v>19.600000000000001</v>
      </c>
    </row>
    <row r="157" spans="2:6" ht="15.75" customHeight="1" x14ac:dyDescent="0.2">
      <c r="B157" s="5">
        <v>42.45</v>
      </c>
      <c r="C157" s="5" t="s">
        <v>25</v>
      </c>
      <c r="D157" s="5">
        <v>25</v>
      </c>
      <c r="E157" s="5">
        <v>15</v>
      </c>
      <c r="F157" s="5">
        <v>21.4</v>
      </c>
    </row>
    <row r="158" spans="2:6" ht="15.75" customHeight="1" x14ac:dyDescent="0.2">
      <c r="B158" s="5">
        <v>42.45</v>
      </c>
      <c r="C158" s="5" t="s">
        <v>25</v>
      </c>
      <c r="D158" s="5">
        <v>25</v>
      </c>
      <c r="E158" s="5">
        <v>16</v>
      </c>
      <c r="F158" s="5">
        <v>21.9</v>
      </c>
    </row>
    <row r="159" spans="2:6" ht="15.75" customHeight="1" x14ac:dyDescent="0.2">
      <c r="B159" s="5">
        <v>42.45</v>
      </c>
      <c r="C159" s="5" t="s">
        <v>25</v>
      </c>
      <c r="D159" s="5">
        <v>25</v>
      </c>
      <c r="E159" s="5">
        <v>17</v>
      </c>
      <c r="F159" s="5">
        <v>27.5</v>
      </c>
    </row>
    <row r="160" spans="2:6" ht="15.75" customHeight="1" x14ac:dyDescent="0.2">
      <c r="B160" s="5">
        <v>42.45</v>
      </c>
      <c r="C160" s="5" t="s">
        <v>25</v>
      </c>
      <c r="D160" s="5">
        <v>25</v>
      </c>
      <c r="E160" s="5">
        <v>18</v>
      </c>
      <c r="F160" s="5">
        <v>20</v>
      </c>
    </row>
    <row r="161" spans="2:6" ht="15.75" customHeight="1" x14ac:dyDescent="0.2">
      <c r="B161" s="5">
        <v>42.45</v>
      </c>
      <c r="C161" s="5" t="s">
        <v>25</v>
      </c>
      <c r="D161" s="5">
        <v>25</v>
      </c>
      <c r="E161" s="5">
        <v>19</v>
      </c>
      <c r="F161" s="5">
        <v>21.6</v>
      </c>
    </row>
    <row r="162" spans="2:6" ht="15.75" customHeight="1" x14ac:dyDescent="0.2">
      <c r="B162" s="5">
        <v>42.45</v>
      </c>
      <c r="C162" s="5" t="s">
        <v>25</v>
      </c>
      <c r="D162" s="5">
        <v>25</v>
      </c>
      <c r="E162" s="5">
        <v>20</v>
      </c>
      <c r="F162" s="5">
        <v>26.1</v>
      </c>
    </row>
    <row r="163" spans="2:6" ht="15.75" customHeight="1" x14ac:dyDescent="0.2">
      <c r="B163" s="5">
        <v>42.45</v>
      </c>
      <c r="C163" s="5" t="s">
        <v>25</v>
      </c>
      <c r="D163" s="5">
        <v>25</v>
      </c>
      <c r="E163" s="5">
        <v>21</v>
      </c>
      <c r="F163" s="5">
        <v>22.1</v>
      </c>
    </row>
    <row r="164" spans="2:6" ht="15.75" customHeight="1" x14ac:dyDescent="0.2">
      <c r="B164" s="5">
        <v>42.45</v>
      </c>
      <c r="C164" s="5" t="s">
        <v>25</v>
      </c>
      <c r="D164" s="5">
        <v>25</v>
      </c>
      <c r="E164" s="5">
        <v>22</v>
      </c>
      <c r="F164" s="5">
        <v>21.5</v>
      </c>
    </row>
    <row r="165" spans="2:6" ht="15.75" customHeight="1" x14ac:dyDescent="0.2">
      <c r="B165" s="5">
        <v>42.45</v>
      </c>
      <c r="C165" s="5" t="s">
        <v>25</v>
      </c>
      <c r="D165" s="5">
        <v>25</v>
      </c>
      <c r="E165" s="5">
        <v>23</v>
      </c>
      <c r="F165" s="5">
        <v>16.5</v>
      </c>
    </row>
    <row r="166" spans="2:6" ht="15.75" customHeight="1" x14ac:dyDescent="0.2">
      <c r="B166" s="5">
        <v>42.45</v>
      </c>
      <c r="C166" s="5" t="s">
        <v>25</v>
      </c>
      <c r="D166" s="5">
        <v>25</v>
      </c>
      <c r="E166" s="5">
        <v>24</v>
      </c>
      <c r="F166" s="5">
        <v>25.9</v>
      </c>
    </row>
    <row r="167" spans="2:6" ht="15.75" customHeight="1" x14ac:dyDescent="0.2">
      <c r="B167" s="5">
        <v>42.45</v>
      </c>
      <c r="C167" s="5" t="s">
        <v>25</v>
      </c>
      <c r="D167" s="5">
        <v>25</v>
      </c>
      <c r="E167" s="5">
        <v>25</v>
      </c>
      <c r="F167" s="5">
        <v>24.2</v>
      </c>
    </row>
    <row r="168" spans="2:6" ht="15.75" customHeight="1" x14ac:dyDescent="0.2">
      <c r="B168" s="5">
        <v>42.45</v>
      </c>
      <c r="C168" s="5" t="s">
        <v>25</v>
      </c>
      <c r="D168" s="5">
        <v>25</v>
      </c>
      <c r="E168" s="5">
        <v>26</v>
      </c>
      <c r="F168" s="5">
        <v>21.2</v>
      </c>
    </row>
    <row r="169" spans="2:6" ht="15.75" customHeight="1" x14ac:dyDescent="0.2">
      <c r="B169" s="5">
        <v>42.45</v>
      </c>
      <c r="C169" s="5" t="s">
        <v>25</v>
      </c>
      <c r="D169" s="5">
        <v>25</v>
      </c>
      <c r="E169" s="5">
        <v>27</v>
      </c>
      <c r="F169" s="5">
        <v>22</v>
      </c>
    </row>
    <row r="170" spans="2:6" ht="15.75" customHeight="1" x14ac:dyDescent="0.2">
      <c r="B170" s="5">
        <v>42.45</v>
      </c>
      <c r="C170" s="5" t="s">
        <v>25</v>
      </c>
      <c r="D170" s="5">
        <v>25</v>
      </c>
      <c r="E170" s="5">
        <v>28</v>
      </c>
      <c r="F170" s="5">
        <v>21.8</v>
      </c>
    </row>
    <row r="171" spans="2:6" ht="15.75" customHeight="1" x14ac:dyDescent="0.2">
      <c r="B171" s="5">
        <v>42.45</v>
      </c>
      <c r="C171" s="5" t="s">
        <v>25</v>
      </c>
      <c r="D171" s="5">
        <v>25</v>
      </c>
      <c r="E171" s="5">
        <v>29</v>
      </c>
      <c r="F171" s="5">
        <v>14.8</v>
      </c>
    </row>
    <row r="172" spans="2:6" ht="15.75" customHeight="1" x14ac:dyDescent="0.2">
      <c r="B172" s="5"/>
      <c r="C172" s="5"/>
      <c r="D172" s="5"/>
      <c r="E172" s="5"/>
      <c r="F172" s="5"/>
    </row>
    <row r="173" spans="2:6" ht="15.75" customHeight="1" x14ac:dyDescent="0.2">
      <c r="B173" s="5"/>
      <c r="C173" s="5"/>
      <c r="D173" s="5"/>
      <c r="E173" s="5"/>
      <c r="F173" s="5"/>
    </row>
    <row r="174" spans="2:6" ht="15.75" customHeight="1" x14ac:dyDescent="0.2">
      <c r="B174" s="5"/>
      <c r="C174" s="5"/>
      <c r="D174" s="5"/>
      <c r="E174" s="5"/>
      <c r="F174" s="5"/>
    </row>
    <row r="175" spans="2:6" ht="15.75" customHeight="1" x14ac:dyDescent="0.2">
      <c r="B175" s="5"/>
      <c r="C175" s="5"/>
      <c r="D175" s="5"/>
      <c r="E175" s="5"/>
      <c r="F175" s="5"/>
    </row>
    <row r="176" spans="2:6" ht="15.75" customHeight="1" x14ac:dyDescent="0.2">
      <c r="B176" s="5"/>
      <c r="C176" s="5"/>
      <c r="D176" s="5"/>
      <c r="E176" s="5"/>
      <c r="F176" s="5"/>
    </row>
    <row r="177" spans="2:6" ht="15.75" customHeight="1" x14ac:dyDescent="0.2">
      <c r="B177" s="5"/>
      <c r="C177" s="5"/>
      <c r="D177" s="5"/>
      <c r="E177" s="5"/>
      <c r="F177" s="5"/>
    </row>
    <row r="178" spans="2:6" ht="15.75" customHeight="1" x14ac:dyDescent="0.2">
      <c r="B178" s="5"/>
      <c r="C178" s="5"/>
      <c r="D178" s="5"/>
      <c r="E178" s="5"/>
      <c r="F178" s="5"/>
    </row>
    <row r="179" spans="2:6" ht="15.75" customHeight="1" x14ac:dyDescent="0.2">
      <c r="B179" s="5"/>
      <c r="C179" s="5"/>
      <c r="D179" s="5"/>
      <c r="E179" s="5"/>
      <c r="F179" s="5"/>
    </row>
    <row r="180" spans="2:6" ht="15.75" customHeight="1" x14ac:dyDescent="0.2">
      <c r="B180" s="5"/>
      <c r="C180" s="5"/>
      <c r="D180" s="5"/>
      <c r="E180" s="5"/>
      <c r="F180" s="5"/>
    </row>
    <row r="181" spans="2:6" ht="15.75" customHeight="1" x14ac:dyDescent="0.2">
      <c r="B181" s="5"/>
      <c r="C181" s="5"/>
      <c r="D181" s="5"/>
      <c r="E181" s="5"/>
      <c r="F181" s="5"/>
    </row>
    <row r="182" spans="2:6" ht="15.75" customHeight="1" x14ac:dyDescent="0.2">
      <c r="B182" s="5"/>
      <c r="C182" s="5"/>
      <c r="D182" s="5"/>
      <c r="E182" s="5"/>
      <c r="F182" s="5"/>
    </row>
    <row r="183" spans="2:6" ht="15.75" customHeight="1" x14ac:dyDescent="0.2">
      <c r="B183" s="5"/>
      <c r="C183" s="5"/>
      <c r="D183" s="5"/>
      <c r="E183" s="5"/>
      <c r="F183" s="5"/>
    </row>
    <row r="184" spans="2:6" ht="15.75" customHeight="1" x14ac:dyDescent="0.2">
      <c r="B184" s="5"/>
      <c r="C184" s="5"/>
      <c r="D184" s="5"/>
      <c r="E184" s="5"/>
      <c r="F184" s="5"/>
    </row>
    <row r="185" spans="2:6" ht="15.75" customHeight="1" x14ac:dyDescent="0.2">
      <c r="B185" s="5"/>
      <c r="C185" s="5"/>
      <c r="D185" s="5"/>
      <c r="E185" s="5"/>
      <c r="F185" s="5"/>
    </row>
    <row r="186" spans="2:6" ht="15.75" customHeight="1" x14ac:dyDescent="0.2">
      <c r="B186" s="5"/>
      <c r="C186" s="5"/>
      <c r="D186" s="5"/>
      <c r="E186" s="5"/>
      <c r="F186" s="5"/>
    </row>
    <row r="187" spans="2:6" ht="15.75" customHeight="1" x14ac:dyDescent="0.2">
      <c r="B187" s="5"/>
      <c r="C187" s="5"/>
      <c r="D187" s="5"/>
      <c r="E187" s="5"/>
      <c r="F187" s="5"/>
    </row>
    <row r="188" spans="2:6" ht="15.75" customHeight="1" x14ac:dyDescent="0.2">
      <c r="B188" s="5"/>
      <c r="C188" s="5"/>
      <c r="D188" s="5"/>
      <c r="E188" s="5"/>
      <c r="F188" s="5"/>
    </row>
    <row r="189" spans="2:6" ht="15.75" customHeight="1" x14ac:dyDescent="0.2">
      <c r="B189" s="5"/>
      <c r="C189" s="5"/>
      <c r="D189" s="5"/>
      <c r="E189" s="5"/>
      <c r="F189" s="5"/>
    </row>
    <row r="190" spans="2:6" ht="15.75" customHeight="1" x14ac:dyDescent="0.2">
      <c r="B190" s="5"/>
      <c r="C190" s="5"/>
      <c r="D190" s="5"/>
      <c r="E190" s="5"/>
      <c r="F190" s="5"/>
    </row>
    <row r="191" spans="2:6" ht="15.75" customHeight="1" x14ac:dyDescent="0.2">
      <c r="B191" s="5"/>
      <c r="C191" s="5"/>
      <c r="D191" s="5"/>
      <c r="E191" s="5"/>
      <c r="F191" s="5"/>
    </row>
    <row r="192" spans="2:6" ht="15.75" customHeight="1" x14ac:dyDescent="0.2">
      <c r="B192" s="5"/>
      <c r="C192" s="5"/>
      <c r="D192" s="5"/>
      <c r="E192" s="5"/>
      <c r="F192" s="5"/>
    </row>
    <row r="193" spans="2:6" ht="15.75" customHeight="1" x14ac:dyDescent="0.2">
      <c r="B193" s="5"/>
      <c r="C193" s="5"/>
      <c r="D193" s="5"/>
      <c r="E193" s="5"/>
      <c r="F193" s="5"/>
    </row>
    <row r="194" spans="2:6" ht="15.75" customHeight="1" x14ac:dyDescent="0.2">
      <c r="B194" s="5"/>
      <c r="C194" s="5"/>
      <c r="D194" s="5"/>
      <c r="E194" s="5"/>
      <c r="F194" s="5"/>
    </row>
    <row r="195" spans="2:6" ht="15.75" customHeight="1" x14ac:dyDescent="0.2">
      <c r="B195" s="5"/>
      <c r="C195" s="5"/>
      <c r="D195" s="5"/>
      <c r="E195" s="5"/>
      <c r="F195" s="5"/>
    </row>
    <row r="196" spans="2:6" ht="15.75" customHeight="1" x14ac:dyDescent="0.2">
      <c r="B196" s="5"/>
      <c r="C196" s="5"/>
      <c r="D196" s="5"/>
      <c r="E196" s="5"/>
      <c r="F196" s="5"/>
    </row>
    <row r="197" spans="2:6" ht="15.75" customHeight="1" x14ac:dyDescent="0.2">
      <c r="B197" s="5"/>
      <c r="C197" s="5"/>
      <c r="D197" s="5"/>
      <c r="E197" s="5"/>
      <c r="F197" s="5"/>
    </row>
    <row r="198" spans="2:6" ht="15.75" customHeight="1" x14ac:dyDescent="0.2"/>
    <row r="199" spans="2:6" ht="15.75" customHeight="1" x14ac:dyDescent="0.2"/>
    <row r="200" spans="2:6" ht="15.75" customHeight="1" x14ac:dyDescent="0.2"/>
    <row r="201" spans="2:6" ht="15.75" customHeight="1" x14ac:dyDescent="0.2"/>
    <row r="202" spans="2:6" ht="15.75" customHeight="1" x14ac:dyDescent="0.2"/>
    <row r="203" spans="2:6" ht="15.75" customHeight="1" x14ac:dyDescent="0.2"/>
    <row r="204" spans="2:6" ht="15.75" customHeight="1" x14ac:dyDescent="0.2"/>
    <row r="205" spans="2:6" ht="15.75" customHeight="1" x14ac:dyDescent="0.2"/>
    <row r="206" spans="2:6" ht="15.75" customHeight="1" x14ac:dyDescent="0.2"/>
    <row r="207" spans="2:6" ht="15.75" customHeight="1" x14ac:dyDescent="0.2"/>
    <row r="208" spans="2:6" ht="15.75" customHeight="1" x14ac:dyDescent="0.2"/>
    <row r="209" spans="2:6" ht="15.75" customHeight="1" x14ac:dyDescent="0.2"/>
    <row r="210" spans="2:6" ht="15.75" customHeight="1" x14ac:dyDescent="0.2"/>
    <row r="211" spans="2:6" ht="15.75" customHeight="1" x14ac:dyDescent="0.2"/>
    <row r="212" spans="2:6" ht="15.75" customHeight="1" x14ac:dyDescent="0.2"/>
    <row r="213" spans="2:6" ht="15.75" customHeight="1" x14ac:dyDescent="0.2"/>
    <row r="214" spans="2:6" ht="15.75" customHeight="1" x14ac:dyDescent="0.2"/>
    <row r="215" spans="2:6" ht="15.75" customHeight="1" x14ac:dyDescent="0.2">
      <c r="B215" s="5"/>
      <c r="C215" s="5"/>
      <c r="D215" s="5"/>
      <c r="E215" s="5"/>
      <c r="F215" s="5"/>
    </row>
    <row r="216" spans="2:6" ht="15.75" customHeight="1" x14ac:dyDescent="0.2">
      <c r="B216" s="5"/>
      <c r="C216" s="5"/>
      <c r="D216" s="5"/>
      <c r="E216" s="5"/>
      <c r="F216" s="5"/>
    </row>
    <row r="217" spans="2:6" ht="15.75" customHeight="1" x14ac:dyDescent="0.2">
      <c r="B217" s="5"/>
      <c r="C217" s="5"/>
      <c r="D217" s="5"/>
      <c r="E217" s="5"/>
      <c r="F217" s="5"/>
    </row>
    <row r="218" spans="2:6" ht="15.75" customHeight="1" x14ac:dyDescent="0.2">
      <c r="B218" s="5"/>
      <c r="C218" s="5"/>
      <c r="D218" s="5"/>
      <c r="E218" s="5"/>
      <c r="F218" s="5"/>
    </row>
    <row r="219" spans="2:6" ht="15.75" customHeight="1" x14ac:dyDescent="0.2">
      <c r="B219" s="5"/>
      <c r="C219" s="5"/>
      <c r="D219" s="5"/>
      <c r="E219" s="5"/>
      <c r="F219" s="5"/>
    </row>
    <row r="220" spans="2:6" ht="15.75" customHeight="1" x14ac:dyDescent="0.2">
      <c r="B220" s="5"/>
      <c r="C220" s="5"/>
      <c r="D220" s="5"/>
      <c r="E220" s="5"/>
      <c r="F220" s="5"/>
    </row>
    <row r="221" spans="2:6" ht="15.75" customHeight="1" x14ac:dyDescent="0.2">
      <c r="B221" s="5"/>
      <c r="C221" s="5"/>
      <c r="D221" s="5"/>
      <c r="E221" s="5"/>
      <c r="F221" s="5"/>
    </row>
    <row r="222" spans="2:6" ht="15.75" customHeight="1" x14ac:dyDescent="0.2">
      <c r="B222" s="5"/>
      <c r="C222" s="5"/>
      <c r="D222" s="5"/>
      <c r="E222" s="5"/>
      <c r="F222" s="5"/>
    </row>
    <row r="223" spans="2:6" ht="15.75" customHeight="1" x14ac:dyDescent="0.2">
      <c r="B223" s="5"/>
      <c r="C223" s="5"/>
      <c r="D223" s="5"/>
      <c r="E223" s="5"/>
      <c r="F223" s="5"/>
    </row>
    <row r="224" spans="2:6" ht="15.75" customHeight="1" x14ac:dyDescent="0.2">
      <c r="B224" s="5"/>
      <c r="C224" s="5"/>
      <c r="D224" s="5"/>
      <c r="E224" s="5"/>
      <c r="F224" s="5"/>
    </row>
    <row r="225" spans="2:6" ht="15.75" customHeight="1" x14ac:dyDescent="0.2">
      <c r="B225" s="5"/>
      <c r="C225" s="5"/>
      <c r="D225" s="5"/>
      <c r="E225" s="5"/>
      <c r="F225" s="5"/>
    </row>
    <row r="226" spans="2:6" ht="15.75" customHeight="1" x14ac:dyDescent="0.2">
      <c r="B226" s="5"/>
      <c r="C226" s="5"/>
      <c r="D226" s="5"/>
      <c r="E226" s="5"/>
      <c r="F226" s="5"/>
    </row>
    <row r="227" spans="2:6" ht="15.75" customHeight="1" x14ac:dyDescent="0.2">
      <c r="B227" s="5"/>
      <c r="C227" s="5"/>
      <c r="D227" s="5"/>
      <c r="E227" s="5"/>
      <c r="F227" s="5"/>
    </row>
    <row r="228" spans="2:6" ht="15.75" customHeight="1" x14ac:dyDescent="0.2">
      <c r="B228" s="5"/>
      <c r="C228" s="5"/>
      <c r="D228" s="5"/>
      <c r="E228" s="5"/>
      <c r="F228" s="5"/>
    </row>
    <row r="229" spans="2:6" ht="15.75" customHeight="1" x14ac:dyDescent="0.2">
      <c r="B229" s="5"/>
      <c r="C229" s="5"/>
      <c r="D229" s="5"/>
      <c r="E229" s="5"/>
      <c r="F229" s="5"/>
    </row>
    <row r="230" spans="2:6" ht="15.75" customHeight="1" x14ac:dyDescent="0.2">
      <c r="B230" s="5"/>
      <c r="C230" s="5"/>
      <c r="D230" s="5"/>
      <c r="E230" s="5"/>
      <c r="F230" s="5"/>
    </row>
    <row r="231" spans="2:6" ht="15.75" customHeight="1" x14ac:dyDescent="0.2">
      <c r="B231" s="5"/>
      <c r="C231" s="5"/>
      <c r="D231" s="5"/>
      <c r="E231" s="5"/>
      <c r="F231" s="5"/>
    </row>
    <row r="232" spans="2:6" ht="15.75" customHeight="1" x14ac:dyDescent="0.2">
      <c r="B232" s="5"/>
      <c r="C232" s="5"/>
      <c r="D232" s="5"/>
      <c r="E232" s="5"/>
      <c r="F232" s="5"/>
    </row>
    <row r="233" spans="2:6" ht="15.75" customHeight="1" x14ac:dyDescent="0.2">
      <c r="B233" s="5"/>
      <c r="C233" s="5"/>
      <c r="D233" s="5"/>
      <c r="E233" s="5"/>
      <c r="F233" s="5"/>
    </row>
    <row r="234" spans="2:6" ht="15.75" customHeight="1" x14ac:dyDescent="0.2">
      <c r="B234" s="5"/>
      <c r="C234" s="5"/>
      <c r="D234" s="5"/>
      <c r="E234" s="5"/>
      <c r="F234" s="5"/>
    </row>
    <row r="235" spans="2:6" ht="15.75" customHeight="1" x14ac:dyDescent="0.2">
      <c r="B235" s="5"/>
      <c r="C235" s="5"/>
      <c r="D235" s="5"/>
      <c r="E235" s="5"/>
      <c r="F235" s="5"/>
    </row>
    <row r="236" spans="2:6" ht="15.75" customHeight="1" x14ac:dyDescent="0.2">
      <c r="B236" s="5"/>
      <c r="C236" s="5"/>
      <c r="D236" s="5"/>
      <c r="E236" s="5"/>
      <c r="F236" s="5"/>
    </row>
    <row r="237" spans="2:6" ht="15.75" customHeight="1" x14ac:dyDescent="0.2">
      <c r="B237" s="5"/>
      <c r="C237" s="5"/>
      <c r="D237" s="5"/>
      <c r="E237" s="5"/>
      <c r="F237" s="5"/>
    </row>
    <row r="238" spans="2:6" ht="15.75" customHeight="1" x14ac:dyDescent="0.2">
      <c r="B238" s="5"/>
      <c r="C238" s="5"/>
      <c r="D238" s="5"/>
      <c r="E238" s="5"/>
      <c r="F238" s="5"/>
    </row>
    <row r="239" spans="2:6" ht="15.75" customHeight="1" x14ac:dyDescent="0.2">
      <c r="B239" s="5"/>
      <c r="C239" s="5"/>
      <c r="D239" s="5"/>
      <c r="E239" s="5"/>
      <c r="F239" s="5"/>
    </row>
    <row r="240" spans="2:6" ht="15.75" customHeight="1" x14ac:dyDescent="0.2">
      <c r="B240" s="5"/>
      <c r="C240" s="5"/>
      <c r="D240" s="5"/>
      <c r="E240" s="5"/>
      <c r="F240" s="5"/>
    </row>
    <row r="241" spans="2:6" ht="15.75" customHeight="1" x14ac:dyDescent="0.2">
      <c r="B241" s="5"/>
      <c r="C241" s="5"/>
      <c r="D241" s="5"/>
      <c r="E241" s="5"/>
      <c r="F241" s="5"/>
    </row>
    <row r="242" spans="2:6" ht="15.75" customHeight="1" x14ac:dyDescent="0.2">
      <c r="B242" s="5"/>
      <c r="C242" s="5"/>
      <c r="D242" s="5"/>
      <c r="E242" s="5"/>
      <c r="F242" s="5"/>
    </row>
    <row r="243" spans="2:6" ht="15.75" customHeight="1" x14ac:dyDescent="0.2">
      <c r="B243" s="5"/>
      <c r="C243" s="5"/>
      <c r="D243" s="5"/>
      <c r="E243" s="5"/>
      <c r="F243" s="5"/>
    </row>
    <row r="244" spans="2:6" ht="15.75" customHeight="1" x14ac:dyDescent="0.2">
      <c r="B244" s="5"/>
      <c r="C244" s="5"/>
      <c r="D244" s="5"/>
      <c r="E244" s="5"/>
      <c r="F244" s="5"/>
    </row>
    <row r="245" spans="2:6" ht="15.75" customHeight="1" x14ac:dyDescent="0.2">
      <c r="B245" s="5"/>
      <c r="C245" s="5"/>
      <c r="D245" s="5"/>
      <c r="E245" s="5"/>
      <c r="F245" s="5"/>
    </row>
    <row r="246" spans="2:6" ht="15.75" customHeight="1" x14ac:dyDescent="0.2">
      <c r="B246" s="5"/>
      <c r="C246" s="5"/>
      <c r="D246" s="5"/>
      <c r="E246" s="5"/>
      <c r="F246" s="5"/>
    </row>
    <row r="247" spans="2:6" ht="15.75" customHeight="1" x14ac:dyDescent="0.2">
      <c r="B247" s="5"/>
      <c r="C247" s="5"/>
      <c r="D247" s="5"/>
      <c r="E247" s="5"/>
      <c r="F247" s="5"/>
    </row>
    <row r="248" spans="2:6" ht="15.75" customHeight="1" x14ac:dyDescent="0.2">
      <c r="B248" s="5"/>
      <c r="C248" s="5"/>
      <c r="D248" s="5"/>
      <c r="E248" s="5"/>
      <c r="F248" s="5"/>
    </row>
    <row r="249" spans="2:6" ht="15.75" customHeight="1" x14ac:dyDescent="0.2">
      <c r="B249" s="5"/>
      <c r="C249" s="5"/>
      <c r="D249" s="5"/>
      <c r="E249" s="5"/>
      <c r="F249" s="5"/>
    </row>
    <row r="250" spans="2:6" ht="15.75" customHeight="1" x14ac:dyDescent="0.2">
      <c r="B250" s="5"/>
      <c r="C250" s="5"/>
      <c r="D250" s="5"/>
      <c r="E250" s="5"/>
      <c r="F250" s="5"/>
    </row>
    <row r="251" spans="2:6" ht="15.75" customHeight="1" x14ac:dyDescent="0.2">
      <c r="B251" s="5"/>
      <c r="C251" s="5"/>
      <c r="D251" s="5"/>
      <c r="E251" s="5"/>
      <c r="F251" s="5"/>
    </row>
    <row r="252" spans="2:6" ht="15.75" customHeight="1" x14ac:dyDescent="0.2">
      <c r="B252" s="5"/>
      <c r="C252" s="5"/>
      <c r="D252" s="5"/>
      <c r="E252" s="5"/>
      <c r="F252" s="5"/>
    </row>
    <row r="253" spans="2:6" ht="15.75" customHeight="1" x14ac:dyDescent="0.2">
      <c r="B253" s="5"/>
      <c r="C253" s="5"/>
      <c r="D253" s="5"/>
      <c r="E253" s="5"/>
      <c r="F253" s="5"/>
    </row>
    <row r="254" spans="2:6" ht="15.75" customHeight="1" x14ac:dyDescent="0.2">
      <c r="B254" s="5"/>
      <c r="C254" s="5"/>
      <c r="D254" s="5"/>
      <c r="E254" s="5"/>
      <c r="F254" s="5"/>
    </row>
    <row r="255" spans="2:6" ht="15.75" customHeight="1" x14ac:dyDescent="0.2">
      <c r="B255" s="5"/>
      <c r="C255" s="5"/>
      <c r="D255" s="5"/>
      <c r="E255" s="5"/>
      <c r="F255" s="5"/>
    </row>
    <row r="256" spans="2:6" ht="15.75" customHeight="1" x14ac:dyDescent="0.2">
      <c r="B256" s="5"/>
      <c r="C256" s="5"/>
      <c r="D256" s="5"/>
      <c r="E256" s="5"/>
      <c r="F256" s="5"/>
    </row>
    <row r="257" spans="2:6" ht="15.75" customHeight="1" x14ac:dyDescent="0.2">
      <c r="B257" s="5"/>
      <c r="C257" s="5"/>
      <c r="D257" s="5"/>
      <c r="E257" s="5"/>
      <c r="F257" s="5"/>
    </row>
    <row r="258" spans="2:6" ht="15.75" customHeight="1" x14ac:dyDescent="0.2">
      <c r="B258" s="5"/>
      <c r="C258" s="5"/>
      <c r="D258" s="5"/>
      <c r="E258" s="5"/>
      <c r="F258" s="5"/>
    </row>
    <row r="259" spans="2:6" ht="15.75" customHeight="1" x14ac:dyDescent="0.2">
      <c r="B259" s="5"/>
      <c r="C259" s="5"/>
      <c r="D259" s="5"/>
      <c r="E259" s="5"/>
      <c r="F259" s="5"/>
    </row>
    <row r="260" spans="2:6" ht="15.75" customHeight="1" x14ac:dyDescent="0.2">
      <c r="B260" s="5"/>
      <c r="C260" s="5"/>
      <c r="D260" s="5"/>
      <c r="E260" s="5"/>
      <c r="F260" s="5"/>
    </row>
    <row r="261" spans="2:6" ht="15.75" customHeight="1" x14ac:dyDescent="0.2">
      <c r="B261" s="5"/>
      <c r="C261" s="5"/>
      <c r="D261" s="5"/>
      <c r="E261" s="5"/>
      <c r="F261" s="5"/>
    </row>
    <row r="262" spans="2:6" ht="15.75" customHeight="1" x14ac:dyDescent="0.2"/>
    <row r="263" spans="2:6" ht="15.75" customHeight="1" x14ac:dyDescent="0.2"/>
    <row r="264" spans="2:6" ht="15.75" customHeight="1" x14ac:dyDescent="0.2"/>
    <row r="265" spans="2:6" ht="15.75" customHeight="1" x14ac:dyDescent="0.2"/>
    <row r="266" spans="2:6" ht="15.75" customHeight="1" x14ac:dyDescent="0.2"/>
    <row r="267" spans="2:6" ht="15.75" customHeight="1" x14ac:dyDescent="0.2"/>
    <row r="268" spans="2:6" ht="15.75" customHeight="1" x14ac:dyDescent="0.2"/>
    <row r="269" spans="2:6" ht="15.75" customHeight="1" x14ac:dyDescent="0.2"/>
    <row r="270" spans="2:6" ht="15.75" customHeight="1" x14ac:dyDescent="0.2"/>
    <row r="271" spans="2:6" ht="15.75" customHeight="1" x14ac:dyDescent="0.2"/>
    <row r="272" spans="2:6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spans="2:6" ht="15.75" customHeight="1" x14ac:dyDescent="0.2"/>
    <row r="290" spans="2:6" ht="15.75" customHeight="1" x14ac:dyDescent="0.2"/>
    <row r="291" spans="2:6" ht="15.75" customHeight="1" x14ac:dyDescent="0.2">
      <c r="B291" s="5"/>
      <c r="C291" s="5"/>
      <c r="D291" s="5"/>
      <c r="E291" s="5"/>
      <c r="F291" s="5"/>
    </row>
    <row r="292" spans="2:6" ht="15.75" customHeight="1" x14ac:dyDescent="0.2">
      <c r="B292" s="5"/>
      <c r="C292" s="5"/>
      <c r="D292" s="5"/>
      <c r="E292" s="5"/>
      <c r="F292" s="5"/>
    </row>
    <row r="293" spans="2:6" ht="15.75" customHeight="1" x14ac:dyDescent="0.2">
      <c r="B293" s="5"/>
      <c r="C293" s="5"/>
      <c r="D293" s="5"/>
      <c r="E293" s="5"/>
      <c r="F293" s="5"/>
    </row>
    <row r="294" spans="2:6" ht="15.75" customHeight="1" x14ac:dyDescent="0.2">
      <c r="B294" s="5"/>
      <c r="C294" s="5"/>
      <c r="D294" s="5"/>
      <c r="E294" s="5"/>
      <c r="F294" s="5"/>
    </row>
    <row r="295" spans="2:6" ht="15.75" customHeight="1" x14ac:dyDescent="0.2">
      <c r="B295" s="5"/>
      <c r="C295" s="5"/>
      <c r="D295" s="5"/>
      <c r="E295" s="5"/>
      <c r="F295" s="5"/>
    </row>
    <row r="296" spans="2:6" ht="15.75" customHeight="1" x14ac:dyDescent="0.2">
      <c r="B296" s="5"/>
      <c r="C296" s="5"/>
      <c r="D296" s="5"/>
      <c r="E296" s="5"/>
      <c r="F296" s="5"/>
    </row>
    <row r="297" spans="2:6" ht="15.75" customHeight="1" x14ac:dyDescent="0.2">
      <c r="B297" s="5"/>
      <c r="C297" s="5"/>
      <c r="D297" s="5"/>
      <c r="E297" s="5"/>
      <c r="F297" s="5"/>
    </row>
    <row r="298" spans="2:6" ht="15.75" customHeight="1" x14ac:dyDescent="0.2">
      <c r="B298" s="5"/>
      <c r="C298" s="5"/>
      <c r="D298" s="5"/>
      <c r="E298" s="5"/>
      <c r="F298" s="5"/>
    </row>
    <row r="299" spans="2:6" ht="15.75" customHeight="1" x14ac:dyDescent="0.2">
      <c r="B299" s="5"/>
      <c r="C299" s="5"/>
      <c r="D299" s="5"/>
      <c r="E299" s="5"/>
      <c r="F299" s="5"/>
    </row>
    <row r="300" spans="2:6" ht="15.75" customHeight="1" x14ac:dyDescent="0.2">
      <c r="B300" s="5"/>
      <c r="C300" s="5"/>
      <c r="D300" s="5"/>
      <c r="E300" s="5"/>
      <c r="F300" s="5"/>
    </row>
    <row r="301" spans="2:6" ht="15.75" customHeight="1" x14ac:dyDescent="0.2">
      <c r="B301" s="5"/>
      <c r="C301" s="5"/>
      <c r="D301" s="5"/>
      <c r="E301" s="5"/>
      <c r="F301" s="5"/>
    </row>
    <row r="302" spans="2:6" ht="15.75" customHeight="1" x14ac:dyDescent="0.2">
      <c r="B302" s="5"/>
      <c r="C302" s="5"/>
      <c r="D302" s="5"/>
      <c r="E302" s="5"/>
      <c r="F302" s="5"/>
    </row>
    <row r="303" spans="2:6" ht="15.75" customHeight="1" x14ac:dyDescent="0.2">
      <c r="B303" s="5"/>
      <c r="C303" s="5"/>
      <c r="D303" s="5"/>
      <c r="E303" s="5"/>
      <c r="F303" s="5"/>
    </row>
    <row r="304" spans="2:6" ht="15.75" customHeight="1" x14ac:dyDescent="0.2">
      <c r="B304" s="5"/>
      <c r="C304" s="5"/>
      <c r="D304" s="5"/>
      <c r="E304" s="5"/>
      <c r="F304" s="5"/>
    </row>
    <row r="305" spans="2:6" ht="15.75" customHeight="1" x14ac:dyDescent="0.2">
      <c r="B305" s="5"/>
      <c r="C305" s="5"/>
      <c r="D305" s="5"/>
      <c r="E305" s="5"/>
      <c r="F305" s="5"/>
    </row>
    <row r="306" spans="2:6" ht="15.75" customHeight="1" x14ac:dyDescent="0.2">
      <c r="B306" s="5"/>
      <c r="C306" s="5"/>
      <c r="D306" s="5"/>
      <c r="E306" s="5"/>
      <c r="F306" s="5"/>
    </row>
    <row r="307" spans="2:6" ht="15.75" customHeight="1" x14ac:dyDescent="0.2">
      <c r="B307" s="5"/>
      <c r="C307" s="5"/>
      <c r="D307" s="5"/>
      <c r="E307" s="5"/>
      <c r="F307" s="5"/>
    </row>
    <row r="308" spans="2:6" ht="15.75" customHeight="1" x14ac:dyDescent="0.2">
      <c r="B308" s="5"/>
      <c r="C308" s="5"/>
      <c r="D308" s="5"/>
      <c r="E308" s="5"/>
      <c r="F308" s="5"/>
    </row>
    <row r="309" spans="2:6" ht="15.75" customHeight="1" x14ac:dyDescent="0.2">
      <c r="B309" s="5"/>
      <c r="C309" s="5"/>
      <c r="D309" s="5"/>
      <c r="E309" s="5"/>
      <c r="F309" s="5"/>
    </row>
    <row r="310" spans="2:6" ht="15.75" customHeight="1" x14ac:dyDescent="0.2">
      <c r="B310" s="5"/>
      <c r="C310" s="5"/>
      <c r="D310" s="5"/>
      <c r="E310" s="5"/>
      <c r="F310" s="5"/>
    </row>
    <row r="311" spans="2:6" ht="15.75" customHeight="1" x14ac:dyDescent="0.2">
      <c r="B311" s="5"/>
      <c r="C311" s="5"/>
      <c r="D311" s="5"/>
      <c r="E311" s="5"/>
      <c r="F311" s="5"/>
    </row>
    <row r="312" spans="2:6" ht="15.75" customHeight="1" x14ac:dyDescent="0.2">
      <c r="B312" s="5"/>
      <c r="C312" s="5"/>
      <c r="D312" s="5"/>
      <c r="E312" s="5"/>
      <c r="F312" s="5"/>
    </row>
    <row r="313" spans="2:6" ht="15.75" customHeight="1" x14ac:dyDescent="0.2">
      <c r="B313" s="5"/>
      <c r="C313" s="5"/>
      <c r="D313" s="5"/>
      <c r="E313" s="5"/>
      <c r="F313" s="5"/>
    </row>
    <row r="314" spans="2:6" ht="15.75" customHeight="1" x14ac:dyDescent="0.2">
      <c r="B314" s="5"/>
      <c r="C314" s="5"/>
      <c r="D314" s="5"/>
      <c r="E314" s="5"/>
      <c r="F314" s="5"/>
    </row>
    <row r="315" spans="2:6" ht="15.75" customHeight="1" x14ac:dyDescent="0.2">
      <c r="B315" s="5"/>
      <c r="C315" s="5"/>
      <c r="D315" s="5"/>
      <c r="E315" s="5"/>
      <c r="F315" s="5"/>
    </row>
    <row r="316" spans="2:6" ht="15.75" customHeight="1" x14ac:dyDescent="0.2">
      <c r="B316" s="5"/>
      <c r="C316" s="5"/>
      <c r="D316" s="5"/>
      <c r="E316" s="5"/>
      <c r="F316" s="5"/>
    </row>
    <row r="317" spans="2:6" ht="15.75" customHeight="1" x14ac:dyDescent="0.2">
      <c r="B317" s="5"/>
      <c r="C317" s="5"/>
      <c r="D317" s="5"/>
      <c r="E317" s="5"/>
      <c r="F317" s="5"/>
    </row>
    <row r="318" spans="2:6" ht="15.75" customHeight="1" x14ac:dyDescent="0.2">
      <c r="B318" s="5"/>
      <c r="C318" s="5"/>
      <c r="D318" s="5"/>
      <c r="E318" s="5"/>
      <c r="F318" s="5"/>
    </row>
    <row r="319" spans="2:6" ht="15.75" customHeight="1" x14ac:dyDescent="0.2">
      <c r="B319" s="5"/>
      <c r="C319" s="5"/>
      <c r="D319" s="5"/>
      <c r="E319" s="5"/>
      <c r="F319" s="5"/>
    </row>
    <row r="320" spans="2:6" ht="15.75" customHeight="1" x14ac:dyDescent="0.2">
      <c r="B320" s="5"/>
      <c r="C320" s="5"/>
      <c r="D320" s="5"/>
      <c r="E320" s="5"/>
      <c r="F320" s="5"/>
    </row>
    <row r="321" spans="2:6" ht="15.75" customHeight="1" x14ac:dyDescent="0.2">
      <c r="B321" s="5"/>
      <c r="C321" s="5"/>
      <c r="D321" s="5"/>
      <c r="E321" s="5"/>
      <c r="F321" s="5"/>
    </row>
    <row r="322" spans="2:6" ht="15.75" customHeight="1" x14ac:dyDescent="0.2">
      <c r="B322" s="5"/>
      <c r="C322" s="5"/>
      <c r="D322" s="5"/>
      <c r="E322" s="5"/>
      <c r="F322" s="5"/>
    </row>
    <row r="323" spans="2:6" ht="15.75" customHeight="1" x14ac:dyDescent="0.2">
      <c r="B323" s="5"/>
      <c r="C323" s="5"/>
      <c r="D323" s="5"/>
      <c r="E323" s="5"/>
      <c r="F323" s="5"/>
    </row>
    <row r="324" spans="2:6" ht="15.75" customHeight="1" x14ac:dyDescent="0.2">
      <c r="B324" s="5"/>
      <c r="C324" s="5"/>
      <c r="D324" s="5"/>
      <c r="E324" s="5"/>
      <c r="F324" s="5"/>
    </row>
    <row r="325" spans="2:6" ht="15.75" customHeight="1" x14ac:dyDescent="0.2">
      <c r="B325" s="5"/>
      <c r="C325" s="5"/>
      <c r="D325" s="5"/>
      <c r="E325" s="5"/>
      <c r="F325" s="5"/>
    </row>
    <row r="326" spans="2:6" ht="15.75" customHeight="1" x14ac:dyDescent="0.2">
      <c r="B326" s="5"/>
      <c r="C326" s="5"/>
      <c r="D326" s="5"/>
      <c r="E326" s="5"/>
      <c r="F326" s="5"/>
    </row>
    <row r="327" spans="2:6" ht="15.75" customHeight="1" x14ac:dyDescent="0.2">
      <c r="B327" s="5"/>
      <c r="C327" s="5"/>
      <c r="D327" s="5"/>
      <c r="E327" s="5"/>
      <c r="F327" s="5"/>
    </row>
    <row r="328" spans="2:6" ht="15.75" customHeight="1" x14ac:dyDescent="0.2">
      <c r="B328" s="5"/>
      <c r="C328" s="5"/>
      <c r="D328" s="5"/>
      <c r="E328" s="5"/>
      <c r="F328" s="5"/>
    </row>
    <row r="329" spans="2:6" ht="15.75" customHeight="1" x14ac:dyDescent="0.2">
      <c r="B329" s="5"/>
      <c r="C329" s="5"/>
      <c r="D329" s="5"/>
      <c r="E329" s="5"/>
      <c r="F329" s="5"/>
    </row>
    <row r="330" spans="2:6" ht="15.75" customHeight="1" x14ac:dyDescent="0.2">
      <c r="B330" s="5"/>
      <c r="C330" s="5"/>
      <c r="D330" s="5"/>
      <c r="E330" s="5"/>
      <c r="F330" s="5"/>
    </row>
    <row r="331" spans="2:6" ht="15.75" customHeight="1" x14ac:dyDescent="0.2">
      <c r="B331" s="5"/>
      <c r="C331" s="5"/>
      <c r="D331" s="5"/>
      <c r="E331" s="5"/>
      <c r="F331" s="5"/>
    </row>
    <row r="332" spans="2:6" ht="15.75" customHeight="1" x14ac:dyDescent="0.2">
      <c r="B332" s="5"/>
      <c r="C332" s="5"/>
      <c r="D332" s="5"/>
      <c r="E332" s="5"/>
      <c r="F332" s="5"/>
    </row>
    <row r="333" spans="2:6" ht="15.75" customHeight="1" x14ac:dyDescent="0.2">
      <c r="B333" s="5"/>
      <c r="C333" s="5"/>
      <c r="D333" s="5"/>
      <c r="E333" s="5"/>
      <c r="F333" s="5"/>
    </row>
    <row r="334" spans="2:6" ht="15.75" customHeight="1" x14ac:dyDescent="0.2">
      <c r="B334" s="5"/>
      <c r="C334" s="5"/>
      <c r="D334" s="5"/>
      <c r="E334" s="5"/>
      <c r="F334" s="5"/>
    </row>
    <row r="335" spans="2:6" ht="15.75" customHeight="1" x14ac:dyDescent="0.2">
      <c r="B335" s="5"/>
      <c r="C335" s="5"/>
      <c r="D335" s="5"/>
      <c r="E335" s="5"/>
      <c r="F335" s="5"/>
    </row>
    <row r="336" spans="2:6" ht="15.75" customHeight="1" x14ac:dyDescent="0.2">
      <c r="B336" s="5"/>
      <c r="C336" s="5"/>
      <c r="D336" s="5"/>
      <c r="E336" s="5"/>
      <c r="F336" s="5"/>
    </row>
    <row r="337" spans="2:6" ht="15.75" customHeight="1" x14ac:dyDescent="0.2">
      <c r="B337" s="5"/>
      <c r="C337" s="5"/>
      <c r="D337" s="5"/>
      <c r="E337" s="5"/>
      <c r="F337" s="5"/>
    </row>
    <row r="338" spans="2:6" ht="15.75" customHeight="1" x14ac:dyDescent="0.2">
      <c r="B338" s="5"/>
      <c r="C338" s="5"/>
      <c r="D338" s="5"/>
      <c r="E338" s="5"/>
      <c r="F338" s="5"/>
    </row>
    <row r="339" spans="2:6" ht="15.75" customHeight="1" x14ac:dyDescent="0.2">
      <c r="B339" s="5"/>
      <c r="C339" s="5"/>
      <c r="D339" s="5"/>
      <c r="E339" s="5"/>
      <c r="F339" s="5"/>
    </row>
    <row r="340" spans="2:6" ht="15.75" customHeight="1" x14ac:dyDescent="0.2">
      <c r="B340" s="5"/>
      <c r="C340" s="5"/>
      <c r="D340" s="5"/>
      <c r="E340" s="5"/>
      <c r="F340" s="5"/>
    </row>
    <row r="341" spans="2:6" ht="15.75" customHeight="1" x14ac:dyDescent="0.2">
      <c r="B341" s="5"/>
      <c r="C341" s="5"/>
      <c r="D341" s="5"/>
      <c r="E341" s="5"/>
      <c r="F341" s="5"/>
    </row>
    <row r="342" spans="2:6" ht="15.75" customHeight="1" x14ac:dyDescent="0.2">
      <c r="B342" s="5"/>
      <c r="C342" s="5"/>
      <c r="D342" s="5"/>
      <c r="E342" s="5"/>
      <c r="F342" s="5"/>
    </row>
    <row r="343" spans="2:6" ht="15.75" customHeight="1" x14ac:dyDescent="0.2">
      <c r="B343" s="5"/>
      <c r="C343" s="5"/>
      <c r="D343" s="5"/>
      <c r="E343" s="5"/>
      <c r="F343" s="5"/>
    </row>
    <row r="344" spans="2:6" ht="15.75" customHeight="1" x14ac:dyDescent="0.2">
      <c r="B344" s="5"/>
      <c r="C344" s="5"/>
      <c r="D344" s="5"/>
      <c r="E344" s="5"/>
      <c r="F344" s="5"/>
    </row>
    <row r="345" spans="2:6" ht="15.75" customHeight="1" x14ac:dyDescent="0.2">
      <c r="B345" s="5"/>
      <c r="C345" s="5"/>
      <c r="D345" s="5"/>
      <c r="E345" s="5"/>
      <c r="F345" s="5"/>
    </row>
    <row r="346" spans="2:6" ht="15.75" customHeight="1" x14ac:dyDescent="0.2">
      <c r="B346" s="5"/>
      <c r="C346" s="5"/>
      <c r="D346" s="5"/>
      <c r="E346" s="5"/>
      <c r="F346" s="5"/>
    </row>
    <row r="347" spans="2:6" ht="15.75" customHeight="1" x14ac:dyDescent="0.2">
      <c r="B347" s="5"/>
      <c r="C347" s="5"/>
      <c r="D347" s="5"/>
      <c r="E347" s="5"/>
      <c r="F347" s="5"/>
    </row>
    <row r="348" spans="2:6" ht="15.75" customHeight="1" x14ac:dyDescent="0.2">
      <c r="B348" s="5"/>
      <c r="C348" s="5"/>
      <c r="D348" s="5"/>
      <c r="E348" s="5"/>
      <c r="F348" s="5"/>
    </row>
    <row r="349" spans="2:6" ht="15.75" customHeight="1" x14ac:dyDescent="0.2">
      <c r="B349" s="5"/>
      <c r="C349" s="5"/>
      <c r="D349" s="5"/>
      <c r="E349" s="5"/>
      <c r="F349" s="5"/>
    </row>
    <row r="350" spans="2:6" ht="15.75" customHeight="1" x14ac:dyDescent="0.2"/>
    <row r="351" spans="2:6" ht="15.75" customHeight="1" x14ac:dyDescent="0.2"/>
    <row r="352" spans="2:6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workbookViewId="0">
      <selection activeCell="Q26" sqref="Q26"/>
    </sheetView>
  </sheetViews>
  <sheetFormatPr baseColWidth="10" defaultColWidth="11.1640625" defaultRowHeight="15" customHeight="1" x14ac:dyDescent="0.2"/>
  <cols>
    <col min="1" max="1" width="10.5" style="1" customWidth="1"/>
    <col min="2" max="2" width="13.6640625" style="1" bestFit="1" customWidth="1"/>
    <col min="3" max="3" width="12.1640625" style="1" bestFit="1" customWidth="1"/>
    <col min="4" max="15" width="10.5" style="1" customWidth="1"/>
    <col min="16" max="16" width="13.5" style="1" bestFit="1" customWidth="1"/>
    <col min="17" max="17" width="10.5" style="1" customWidth="1"/>
    <col min="18" max="18" width="13" style="1" bestFit="1" customWidth="1"/>
    <col min="19" max="19" width="11.5" style="1" customWidth="1"/>
    <col min="20" max="26" width="10.5" style="1" customWidth="1"/>
    <col min="27" max="16384" width="11.1640625" style="1"/>
  </cols>
  <sheetData>
    <row r="1" spans="1:25" ht="15.75" customHeight="1" x14ac:dyDescent="0.2">
      <c r="A1" s="2" t="s">
        <v>27</v>
      </c>
    </row>
    <row r="2" spans="1:25" ht="15.75" customHeight="1" x14ac:dyDescent="0.2">
      <c r="A2" s="2" t="s">
        <v>28</v>
      </c>
    </row>
    <row r="3" spans="1:25" ht="15.75" customHeight="1" x14ac:dyDescent="0.2"/>
    <row r="4" spans="1:25" ht="15.75" customHeight="1" x14ac:dyDescent="0.2">
      <c r="A4" s="1" t="s">
        <v>1</v>
      </c>
    </row>
    <row r="5" spans="1:25" ht="15.75" customHeight="1" x14ac:dyDescent="0.2">
      <c r="A5" s="1" t="s">
        <v>29</v>
      </c>
    </row>
    <row r="6" spans="1:25" ht="15.75" customHeight="1" x14ac:dyDescent="0.2">
      <c r="A6" s="1" t="s">
        <v>30</v>
      </c>
    </row>
    <row r="7" spans="1:25" ht="15.75" customHeight="1" x14ac:dyDescent="0.2"/>
    <row r="8" spans="1:25" ht="15.75" customHeight="1" x14ac:dyDescent="0.2">
      <c r="B8" s="11">
        <v>2010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O8" s="8" t="s">
        <v>31</v>
      </c>
      <c r="P8" s="9" t="s">
        <v>32</v>
      </c>
      <c r="Q8" s="9" t="s">
        <v>33</v>
      </c>
      <c r="R8" s="10" t="s">
        <v>13</v>
      </c>
      <c r="Y8" s="2"/>
    </row>
    <row r="9" spans="1:25" ht="15.75" customHeight="1" x14ac:dyDescent="0.2">
      <c r="B9" s="14" t="s">
        <v>34</v>
      </c>
      <c r="C9" s="1" t="s">
        <v>35</v>
      </c>
      <c r="D9" s="1" t="s">
        <v>36</v>
      </c>
      <c r="E9" s="1" t="s">
        <v>37</v>
      </c>
      <c r="F9" s="1" t="s">
        <v>38</v>
      </c>
      <c r="G9" s="1" t="s">
        <v>39</v>
      </c>
      <c r="H9" s="1" t="s">
        <v>40</v>
      </c>
      <c r="I9" s="1" t="s">
        <v>41</v>
      </c>
      <c r="J9" s="1" t="s">
        <v>42</v>
      </c>
      <c r="K9" s="1" t="s">
        <v>43</v>
      </c>
      <c r="L9" s="1" t="s">
        <v>44</v>
      </c>
      <c r="M9" s="15"/>
      <c r="O9" s="16">
        <v>2010</v>
      </c>
      <c r="P9" s="17" t="s">
        <v>45</v>
      </c>
      <c r="Q9" s="18">
        <v>32.552379999999999</v>
      </c>
      <c r="R9" s="19">
        <v>0.70173300000000005</v>
      </c>
      <c r="Y9" s="2"/>
    </row>
    <row r="10" spans="1:25" ht="15.75" customHeight="1" x14ac:dyDescent="0.2">
      <c r="B10" s="14"/>
      <c r="C10" s="1">
        <v>49</v>
      </c>
      <c r="D10" s="1">
        <v>42</v>
      </c>
      <c r="E10" s="1">
        <v>34</v>
      </c>
      <c r="F10" s="1">
        <v>28</v>
      </c>
      <c r="G10" s="1">
        <v>30</v>
      </c>
      <c r="H10" s="1">
        <v>33</v>
      </c>
      <c r="I10" s="1">
        <v>23</v>
      </c>
      <c r="J10" s="1">
        <v>37</v>
      </c>
      <c r="K10" s="1">
        <v>40</v>
      </c>
      <c r="L10" s="1">
        <v>39</v>
      </c>
      <c r="M10" s="15"/>
      <c r="O10" s="16">
        <v>2010</v>
      </c>
      <c r="P10" s="17" t="s">
        <v>46</v>
      </c>
      <c r="Q10" s="18">
        <v>23.028890000000001</v>
      </c>
      <c r="R10" s="19">
        <v>0.72226699999999999</v>
      </c>
    </row>
    <row r="11" spans="1:25" ht="15.75" customHeight="1" x14ac:dyDescent="0.2">
      <c r="B11" s="14"/>
      <c r="C11" s="1">
        <v>36</v>
      </c>
      <c r="D11" s="1">
        <v>38</v>
      </c>
      <c r="E11" s="1">
        <v>28</v>
      </c>
      <c r="F11" s="1">
        <v>36</v>
      </c>
      <c r="G11" s="1">
        <v>30</v>
      </c>
      <c r="H11" s="1">
        <v>38</v>
      </c>
      <c r="I11" s="1">
        <v>32</v>
      </c>
      <c r="J11" s="1">
        <v>40</v>
      </c>
      <c r="K11" s="1">
        <v>39</v>
      </c>
      <c r="L11" s="1">
        <v>40</v>
      </c>
      <c r="M11" s="15"/>
      <c r="O11" s="16">
        <v>2011</v>
      </c>
      <c r="P11" s="17" t="s">
        <v>45</v>
      </c>
      <c r="Q11" s="18">
        <v>28.002500000000001</v>
      </c>
      <c r="R11" s="19">
        <v>0.64190800000000003</v>
      </c>
    </row>
    <row r="12" spans="1:25" ht="15.75" customHeight="1" x14ac:dyDescent="0.2">
      <c r="B12" s="14"/>
      <c r="C12" s="1">
        <v>36</v>
      </c>
      <c r="D12" s="1">
        <v>39</v>
      </c>
      <c r="E12" s="1">
        <v>33</v>
      </c>
      <c r="F12" s="1">
        <v>26</v>
      </c>
      <c r="G12" s="1">
        <v>29</v>
      </c>
      <c r="H12" s="1">
        <v>34</v>
      </c>
      <c r="I12" s="1">
        <v>32</v>
      </c>
      <c r="J12" s="1">
        <v>41</v>
      </c>
      <c r="K12" s="1">
        <v>38</v>
      </c>
      <c r="L12" s="1">
        <v>27</v>
      </c>
      <c r="M12" s="15"/>
      <c r="O12" s="16">
        <v>2011</v>
      </c>
      <c r="P12" s="17" t="s">
        <v>46</v>
      </c>
      <c r="Q12" s="18">
        <v>16.25</v>
      </c>
      <c r="R12" s="19">
        <v>0.71737099999999998</v>
      </c>
    </row>
    <row r="13" spans="1:25" ht="15.75" customHeight="1" x14ac:dyDescent="0.2">
      <c r="B13" s="14"/>
      <c r="C13" s="1">
        <v>46</v>
      </c>
      <c r="D13" s="1">
        <v>39</v>
      </c>
      <c r="E13" s="1">
        <v>27</v>
      </c>
      <c r="F13" s="1">
        <v>28</v>
      </c>
      <c r="G13" s="1">
        <v>31</v>
      </c>
      <c r="H13" s="1">
        <v>44</v>
      </c>
      <c r="I13" s="1">
        <v>39</v>
      </c>
      <c r="J13" s="1">
        <v>35</v>
      </c>
      <c r="K13" s="1">
        <v>35</v>
      </c>
      <c r="L13" s="1">
        <v>24</v>
      </c>
      <c r="M13" s="15"/>
      <c r="O13" s="16">
        <v>2012</v>
      </c>
      <c r="P13" s="17" t="s">
        <v>45</v>
      </c>
      <c r="Q13" s="18">
        <v>26.35782</v>
      </c>
      <c r="R13" s="19">
        <v>0.615147</v>
      </c>
    </row>
    <row r="14" spans="1:25" ht="15.75" customHeight="1" x14ac:dyDescent="0.2">
      <c r="B14" s="14"/>
      <c r="C14" s="1">
        <v>32</v>
      </c>
      <c r="D14" s="1">
        <v>44</v>
      </c>
      <c r="E14" s="1">
        <v>28</v>
      </c>
      <c r="F14" s="1">
        <v>28</v>
      </c>
      <c r="G14" s="1">
        <v>28</v>
      </c>
      <c r="H14" s="1">
        <v>32</v>
      </c>
      <c r="I14" s="1">
        <v>35</v>
      </c>
      <c r="J14" s="1">
        <v>32</v>
      </c>
      <c r="K14" s="1">
        <v>34</v>
      </c>
      <c r="L14" s="1">
        <v>28</v>
      </c>
      <c r="M14" s="15"/>
      <c r="O14" s="16">
        <v>2012</v>
      </c>
      <c r="P14" s="17" t="s">
        <v>46</v>
      </c>
      <c r="Q14" s="18">
        <v>14.477499999999999</v>
      </c>
      <c r="R14" s="19">
        <v>0.53176999999999996</v>
      </c>
    </row>
    <row r="15" spans="1:25" ht="15.75" customHeight="1" x14ac:dyDescent="0.2">
      <c r="B15" s="14"/>
      <c r="C15" s="1">
        <v>29</v>
      </c>
      <c r="D15" s="1">
        <v>41</v>
      </c>
      <c r="E15" s="1">
        <v>26</v>
      </c>
      <c r="F15" s="1">
        <v>25</v>
      </c>
      <c r="G15" s="1">
        <v>27</v>
      </c>
      <c r="H15" s="1">
        <v>28</v>
      </c>
      <c r="I15" s="1">
        <v>29</v>
      </c>
      <c r="J15" s="1">
        <v>40</v>
      </c>
      <c r="K15" s="1">
        <v>35</v>
      </c>
      <c r="L15" s="1">
        <v>31</v>
      </c>
      <c r="M15" s="15"/>
      <c r="O15" s="16">
        <v>2013</v>
      </c>
      <c r="P15" s="17" t="s">
        <v>45</v>
      </c>
      <c r="Q15" s="18">
        <v>22.89</v>
      </c>
      <c r="R15" s="19">
        <v>0.57610600000000001</v>
      </c>
    </row>
    <row r="16" spans="1:25" ht="15.75" customHeight="1" x14ac:dyDescent="0.2">
      <c r="B16" s="14"/>
      <c r="C16" s="1">
        <v>35</v>
      </c>
      <c r="D16" s="1">
        <v>31</v>
      </c>
      <c r="E16" s="1">
        <v>27</v>
      </c>
      <c r="F16" s="1">
        <v>28</v>
      </c>
      <c r="G16" s="1">
        <v>26</v>
      </c>
      <c r="H16" s="1">
        <v>35</v>
      </c>
      <c r="J16" s="1">
        <v>38</v>
      </c>
      <c r="K16" s="1">
        <v>31</v>
      </c>
      <c r="L16" s="1">
        <v>17</v>
      </c>
      <c r="M16" s="15"/>
      <c r="O16" s="16">
        <v>2013</v>
      </c>
      <c r="P16" s="17" t="s">
        <v>46</v>
      </c>
      <c r="Q16" s="18">
        <v>15.82667</v>
      </c>
      <c r="R16" s="19">
        <v>0.43981500000000001</v>
      </c>
    </row>
    <row r="17" spans="2:18" ht="15.75" customHeight="1" x14ac:dyDescent="0.2">
      <c r="B17" s="14"/>
      <c r="C17" s="1">
        <v>38</v>
      </c>
      <c r="D17" s="1">
        <v>39</v>
      </c>
      <c r="E17" s="1">
        <v>29</v>
      </c>
      <c r="F17" s="1">
        <v>26</v>
      </c>
      <c r="G17" s="1">
        <v>14</v>
      </c>
      <c r="J17" s="1">
        <v>39</v>
      </c>
      <c r="K17" s="1">
        <v>36</v>
      </c>
      <c r="L17" s="1">
        <v>25</v>
      </c>
      <c r="M17" s="15"/>
      <c r="O17" s="16">
        <v>2014</v>
      </c>
      <c r="P17" s="17" t="s">
        <v>45</v>
      </c>
      <c r="Q17" s="18">
        <v>22.46</v>
      </c>
      <c r="R17" s="19">
        <v>0.56772100000000003</v>
      </c>
    </row>
    <row r="18" spans="2:18" ht="15.75" customHeight="1" x14ac:dyDescent="0.2">
      <c r="B18" s="14"/>
      <c r="C18" s="1">
        <v>36</v>
      </c>
      <c r="D18" s="1">
        <v>33</v>
      </c>
      <c r="E18" s="1">
        <v>29</v>
      </c>
      <c r="F18" s="1">
        <v>28</v>
      </c>
      <c r="G18" s="1">
        <v>18</v>
      </c>
      <c r="J18" s="1">
        <v>40</v>
      </c>
      <c r="K18" s="1">
        <v>36</v>
      </c>
      <c r="L18" s="1">
        <v>15</v>
      </c>
      <c r="M18" s="15"/>
      <c r="O18" s="16">
        <v>2014</v>
      </c>
      <c r="P18" s="17" t="s">
        <v>46</v>
      </c>
      <c r="Q18" s="18">
        <v>21.95</v>
      </c>
      <c r="R18" s="19">
        <v>0.56450100000000003</v>
      </c>
    </row>
    <row r="19" spans="2:18" ht="15.75" customHeight="1" x14ac:dyDescent="0.2">
      <c r="B19" s="14"/>
      <c r="C19" s="1">
        <v>32</v>
      </c>
      <c r="D19" s="1">
        <v>40</v>
      </c>
      <c r="E19" s="1">
        <v>31</v>
      </c>
      <c r="F19" s="1">
        <v>24</v>
      </c>
      <c r="G19" s="1">
        <v>19</v>
      </c>
      <c r="J19" s="1">
        <v>43</v>
      </c>
      <c r="K19" s="1">
        <v>29</v>
      </c>
      <c r="L19" s="1">
        <v>30</v>
      </c>
      <c r="M19" s="15"/>
      <c r="O19" s="16">
        <v>2015</v>
      </c>
      <c r="P19" s="17" t="s">
        <v>45</v>
      </c>
      <c r="Q19" s="18">
        <v>30.88</v>
      </c>
      <c r="R19" s="19">
        <v>0.58745800000000004</v>
      </c>
    </row>
    <row r="20" spans="2:18" ht="15.75" customHeight="1" x14ac:dyDescent="0.2">
      <c r="B20" s="14" t="s">
        <v>47</v>
      </c>
      <c r="C20" s="20">
        <f t="shared" ref="C20:L20" si="0">AVERAGE(C10:C19)</f>
        <v>36.9</v>
      </c>
      <c r="D20" s="20">
        <f t="shared" si="0"/>
        <v>38.6</v>
      </c>
      <c r="E20" s="20">
        <f t="shared" si="0"/>
        <v>29.2</v>
      </c>
      <c r="F20" s="20">
        <f t="shared" si="0"/>
        <v>27.7</v>
      </c>
      <c r="G20" s="20">
        <f t="shared" si="0"/>
        <v>25.2</v>
      </c>
      <c r="H20" s="20">
        <f t="shared" si="0"/>
        <v>34.857142857142854</v>
      </c>
      <c r="I20" s="20">
        <f t="shared" si="0"/>
        <v>31.666666666666668</v>
      </c>
      <c r="J20" s="20">
        <f t="shared" si="0"/>
        <v>38.5</v>
      </c>
      <c r="K20" s="20">
        <f t="shared" si="0"/>
        <v>35.299999999999997</v>
      </c>
      <c r="L20" s="20">
        <f t="shared" si="0"/>
        <v>27.6</v>
      </c>
      <c r="M20" s="21">
        <f>AVERAGE(C20:L20)</f>
        <v>32.552380952380958</v>
      </c>
      <c r="O20" s="22">
        <v>2015</v>
      </c>
      <c r="P20" s="23" t="s">
        <v>46</v>
      </c>
      <c r="Q20" s="24">
        <v>19.04</v>
      </c>
      <c r="R20" s="25">
        <v>0.63610599999999995</v>
      </c>
    </row>
    <row r="21" spans="2:18" ht="15.75" customHeight="1" x14ac:dyDescent="0.2">
      <c r="B21" s="14"/>
      <c r="M21" s="15"/>
    </row>
    <row r="22" spans="2:18" ht="15.75" customHeight="1" x14ac:dyDescent="0.2">
      <c r="B22" s="14"/>
      <c r="M22" s="15"/>
    </row>
    <row r="23" spans="2:18" ht="15.75" customHeight="1" x14ac:dyDescent="0.2">
      <c r="B23" s="14" t="s">
        <v>48</v>
      </c>
      <c r="C23" s="1" t="s">
        <v>35</v>
      </c>
      <c r="D23" s="1" t="s">
        <v>36</v>
      </c>
      <c r="E23" s="1" t="s">
        <v>37</v>
      </c>
      <c r="F23" s="1" t="s">
        <v>38</v>
      </c>
      <c r="G23" s="1" t="s">
        <v>39</v>
      </c>
      <c r="H23" s="1" t="s">
        <v>40</v>
      </c>
      <c r="I23" s="1" t="s">
        <v>41</v>
      </c>
      <c r="J23" s="1" t="s">
        <v>42</v>
      </c>
      <c r="K23" s="1" t="s">
        <v>43</v>
      </c>
      <c r="L23" s="1" t="s">
        <v>44</v>
      </c>
      <c r="M23" s="15"/>
    </row>
    <row r="24" spans="2:18" ht="15.75" customHeight="1" x14ac:dyDescent="0.2">
      <c r="B24" s="14"/>
      <c r="C24" s="1">
        <v>22</v>
      </c>
      <c r="D24" s="1">
        <v>12</v>
      </c>
      <c r="E24" s="1">
        <v>24</v>
      </c>
      <c r="F24" s="1">
        <v>24</v>
      </c>
      <c r="G24" s="1">
        <v>28</v>
      </c>
      <c r="H24" s="1">
        <v>14</v>
      </c>
      <c r="I24" s="1">
        <v>34</v>
      </c>
      <c r="J24" s="1">
        <v>15</v>
      </c>
      <c r="K24" s="1">
        <v>34</v>
      </c>
      <c r="L24" s="1">
        <v>34</v>
      </c>
      <c r="M24" s="15"/>
    </row>
    <row r="25" spans="2:18" ht="15.75" customHeight="1" x14ac:dyDescent="0.2">
      <c r="B25" s="14"/>
      <c r="C25" s="1">
        <v>26</v>
      </c>
      <c r="D25" s="1">
        <v>14</v>
      </c>
      <c r="E25" s="1">
        <v>18</v>
      </c>
      <c r="F25" s="1">
        <v>15</v>
      </c>
      <c r="G25" s="1">
        <v>32</v>
      </c>
      <c r="H25" s="1">
        <v>27</v>
      </c>
      <c r="I25" s="1">
        <v>20</v>
      </c>
      <c r="J25" s="1">
        <v>14</v>
      </c>
      <c r="K25" s="1">
        <v>34</v>
      </c>
      <c r="L25" s="1">
        <v>17</v>
      </c>
      <c r="M25" s="15"/>
    </row>
    <row r="26" spans="2:18" ht="15.75" customHeight="1" x14ac:dyDescent="0.2">
      <c r="B26" s="14"/>
      <c r="C26" s="1">
        <v>30</v>
      </c>
      <c r="D26" s="1">
        <v>20</v>
      </c>
      <c r="E26" s="1">
        <v>39</v>
      </c>
      <c r="F26" s="1">
        <v>26</v>
      </c>
      <c r="G26" s="1">
        <v>22</v>
      </c>
      <c r="H26" s="1">
        <v>21</v>
      </c>
      <c r="I26" s="1">
        <v>16</v>
      </c>
      <c r="J26" s="1">
        <v>32</v>
      </c>
      <c r="K26" s="1">
        <v>34</v>
      </c>
      <c r="L26" s="1">
        <v>39</v>
      </c>
      <c r="M26" s="15"/>
    </row>
    <row r="27" spans="2:18" ht="15.75" customHeight="1" x14ac:dyDescent="0.2">
      <c r="B27" s="14"/>
      <c r="C27" s="1">
        <v>25</v>
      </c>
      <c r="D27" s="1">
        <v>21</v>
      </c>
      <c r="E27" s="1">
        <v>26</v>
      </c>
      <c r="F27" s="1">
        <v>23</v>
      </c>
      <c r="G27" s="1">
        <v>23</v>
      </c>
      <c r="H27" s="1">
        <v>17</v>
      </c>
      <c r="I27" s="1">
        <v>16</v>
      </c>
      <c r="J27" s="1">
        <v>23</v>
      </c>
      <c r="K27" s="1">
        <v>17</v>
      </c>
      <c r="L27" s="1">
        <v>31</v>
      </c>
      <c r="M27" s="15"/>
    </row>
    <row r="28" spans="2:18" ht="15.75" customHeight="1" x14ac:dyDescent="0.2">
      <c r="B28" s="14"/>
      <c r="C28" s="1">
        <v>22</v>
      </c>
      <c r="D28" s="1">
        <v>36</v>
      </c>
      <c r="E28" s="1">
        <v>24</v>
      </c>
      <c r="F28" s="1">
        <v>26</v>
      </c>
      <c r="G28" s="1">
        <v>23</v>
      </c>
      <c r="H28" s="1">
        <v>26</v>
      </c>
      <c r="I28" s="1">
        <v>22</v>
      </c>
      <c r="J28" s="1">
        <v>25</v>
      </c>
      <c r="K28" s="1">
        <v>20</v>
      </c>
      <c r="L28" s="1">
        <v>28</v>
      </c>
      <c r="M28" s="15"/>
    </row>
    <row r="29" spans="2:18" ht="15.75" customHeight="1" x14ac:dyDescent="0.2">
      <c r="B29" s="14"/>
      <c r="C29" s="1">
        <v>15</v>
      </c>
      <c r="D29" s="1">
        <v>13</v>
      </c>
      <c r="E29" s="1">
        <v>22</v>
      </c>
      <c r="F29" s="1">
        <v>24</v>
      </c>
      <c r="G29" s="1">
        <v>17</v>
      </c>
      <c r="H29" s="1">
        <v>17</v>
      </c>
      <c r="I29" s="1">
        <v>13</v>
      </c>
      <c r="J29" s="1">
        <v>34</v>
      </c>
      <c r="K29" s="1">
        <v>23</v>
      </c>
      <c r="L29" s="1">
        <v>40</v>
      </c>
      <c r="M29" s="15"/>
    </row>
    <row r="30" spans="2:18" ht="15.75" customHeight="1" x14ac:dyDescent="0.2">
      <c r="B30" s="14"/>
      <c r="C30" s="1">
        <v>21</v>
      </c>
      <c r="D30" s="1">
        <v>21</v>
      </c>
      <c r="E30" s="1">
        <v>31</v>
      </c>
      <c r="F30" s="1">
        <v>24</v>
      </c>
      <c r="G30" s="1">
        <v>25</v>
      </c>
      <c r="H30" s="1">
        <v>11</v>
      </c>
      <c r="I30" s="1">
        <v>15</v>
      </c>
      <c r="J30" s="1">
        <v>18</v>
      </c>
      <c r="K30" s="1">
        <v>22</v>
      </c>
      <c r="L30" s="1">
        <v>32</v>
      </c>
      <c r="M30" s="15"/>
    </row>
    <row r="31" spans="2:18" ht="15.75" customHeight="1" x14ac:dyDescent="0.2">
      <c r="B31" s="14"/>
      <c r="C31" s="1">
        <v>22</v>
      </c>
      <c r="D31" s="1">
        <v>8</v>
      </c>
      <c r="E31" s="1">
        <v>27</v>
      </c>
      <c r="F31" s="1">
        <v>21</v>
      </c>
      <c r="G31" s="1">
        <v>27</v>
      </c>
      <c r="H31" s="1">
        <v>21</v>
      </c>
      <c r="I31" s="1">
        <v>33</v>
      </c>
      <c r="J31" s="1">
        <v>21</v>
      </c>
      <c r="K31" s="1">
        <v>20</v>
      </c>
      <c r="L31" s="1">
        <v>26</v>
      </c>
      <c r="M31" s="15"/>
    </row>
    <row r="32" spans="2:18" ht="15.75" customHeight="1" x14ac:dyDescent="0.2">
      <c r="B32" s="14"/>
      <c r="C32" s="1">
        <v>21</v>
      </c>
      <c r="D32" s="1">
        <v>12</v>
      </c>
      <c r="E32" s="1">
        <v>25</v>
      </c>
      <c r="F32" s="1">
        <v>26</v>
      </c>
      <c r="G32" s="1">
        <v>25</v>
      </c>
      <c r="H32" s="1">
        <v>20</v>
      </c>
      <c r="I32" s="1">
        <v>31</v>
      </c>
      <c r="J32" s="1">
        <v>22</v>
      </c>
      <c r="K32" s="1">
        <v>17</v>
      </c>
      <c r="L32" s="1">
        <v>35</v>
      </c>
      <c r="M32" s="15"/>
    </row>
    <row r="33" spans="2:13" ht="15.75" customHeight="1" x14ac:dyDescent="0.2">
      <c r="B33" s="14"/>
      <c r="C33" s="1">
        <v>12</v>
      </c>
      <c r="D33" s="1">
        <v>10</v>
      </c>
      <c r="E33" s="1">
        <v>24</v>
      </c>
      <c r="H33" s="1">
        <v>13</v>
      </c>
      <c r="I33" s="1">
        <v>20</v>
      </c>
      <c r="J33" s="1">
        <v>20</v>
      </c>
      <c r="K33" s="1">
        <v>14</v>
      </c>
      <c r="L33" s="1">
        <v>33</v>
      </c>
      <c r="M33" s="15"/>
    </row>
    <row r="34" spans="2:13" ht="15.75" customHeight="1" x14ac:dyDescent="0.2">
      <c r="B34" s="26" t="s">
        <v>47</v>
      </c>
      <c r="C34" s="27">
        <f t="shared" ref="C34:L34" si="1">AVERAGE(C24:C33)</f>
        <v>21.6</v>
      </c>
      <c r="D34" s="27">
        <f t="shared" si="1"/>
        <v>16.7</v>
      </c>
      <c r="E34" s="27">
        <f t="shared" si="1"/>
        <v>26</v>
      </c>
      <c r="F34" s="27">
        <f t="shared" si="1"/>
        <v>23.222222222222221</v>
      </c>
      <c r="G34" s="27">
        <f t="shared" si="1"/>
        <v>24.666666666666668</v>
      </c>
      <c r="H34" s="27">
        <f t="shared" si="1"/>
        <v>18.7</v>
      </c>
      <c r="I34" s="27">
        <f t="shared" si="1"/>
        <v>22</v>
      </c>
      <c r="J34" s="27">
        <f t="shared" si="1"/>
        <v>22.4</v>
      </c>
      <c r="K34" s="27">
        <f t="shared" si="1"/>
        <v>23.5</v>
      </c>
      <c r="L34" s="27">
        <f t="shared" si="1"/>
        <v>31.5</v>
      </c>
      <c r="M34" s="28">
        <f>AVERAGE(C34:L34)</f>
        <v>23.02888888888889</v>
      </c>
    </row>
    <row r="35" spans="2:13" ht="15.75" customHeight="1" x14ac:dyDescent="0.2"/>
    <row r="36" spans="2:13" ht="15.75" customHeight="1" x14ac:dyDescent="0.2"/>
    <row r="37" spans="2:13" ht="15.75" customHeight="1" x14ac:dyDescent="0.2">
      <c r="B37" s="11">
        <v>2011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</row>
    <row r="38" spans="2:13" ht="15.75" customHeight="1" x14ac:dyDescent="0.2">
      <c r="B38" s="14" t="s">
        <v>34</v>
      </c>
      <c r="C38" s="1" t="s">
        <v>35</v>
      </c>
      <c r="D38" s="1" t="s">
        <v>36</v>
      </c>
      <c r="E38" s="1" t="s">
        <v>37</v>
      </c>
      <c r="F38" s="1" t="s">
        <v>38</v>
      </c>
      <c r="G38" s="1" t="s">
        <v>39</v>
      </c>
      <c r="H38" s="1" t="s">
        <v>40</v>
      </c>
      <c r="I38" s="1" t="s">
        <v>41</v>
      </c>
      <c r="J38" s="1" t="s">
        <v>42</v>
      </c>
      <c r="K38" s="1" t="s">
        <v>43</v>
      </c>
      <c r="L38" s="1" t="s">
        <v>44</v>
      </c>
      <c r="M38" s="15"/>
    </row>
    <row r="39" spans="2:13" ht="15.75" customHeight="1" x14ac:dyDescent="0.2">
      <c r="B39" s="14"/>
      <c r="C39" s="1">
        <v>35</v>
      </c>
      <c r="D39" s="1">
        <v>32</v>
      </c>
      <c r="E39" s="1">
        <v>16</v>
      </c>
      <c r="F39" s="1">
        <v>27</v>
      </c>
      <c r="G39" s="1">
        <v>31</v>
      </c>
      <c r="H39" s="1">
        <v>21</v>
      </c>
      <c r="I39" s="1">
        <v>27</v>
      </c>
      <c r="J39" s="1">
        <v>30</v>
      </c>
      <c r="K39" s="1">
        <v>35</v>
      </c>
      <c r="L39" s="1">
        <v>30</v>
      </c>
      <c r="M39" s="15"/>
    </row>
    <row r="40" spans="2:13" ht="15.75" customHeight="1" x14ac:dyDescent="0.2">
      <c r="B40" s="14"/>
      <c r="C40" s="1">
        <v>34</v>
      </c>
      <c r="D40" s="1">
        <v>25</v>
      </c>
      <c r="E40" s="1">
        <v>15</v>
      </c>
      <c r="F40" s="1">
        <v>21</v>
      </c>
      <c r="G40" s="1">
        <v>33</v>
      </c>
      <c r="H40" s="1">
        <v>25</v>
      </c>
      <c r="I40" s="1">
        <v>29</v>
      </c>
      <c r="J40" s="1">
        <v>24</v>
      </c>
      <c r="K40" s="1">
        <v>34</v>
      </c>
      <c r="L40" s="1">
        <v>29</v>
      </c>
      <c r="M40" s="15"/>
    </row>
    <row r="41" spans="2:13" ht="15.75" customHeight="1" x14ac:dyDescent="0.2">
      <c r="B41" s="14"/>
      <c r="C41" s="1">
        <v>22</v>
      </c>
      <c r="D41" s="1">
        <v>33</v>
      </c>
      <c r="E41" s="1">
        <v>29</v>
      </c>
      <c r="F41" s="1">
        <v>22</v>
      </c>
      <c r="G41" s="1">
        <v>37</v>
      </c>
      <c r="H41" s="1">
        <v>27</v>
      </c>
      <c r="I41" s="1">
        <v>32</v>
      </c>
      <c r="J41" s="1">
        <v>32</v>
      </c>
      <c r="K41" s="1">
        <v>32</v>
      </c>
      <c r="L41" s="1">
        <v>26</v>
      </c>
      <c r="M41" s="15"/>
    </row>
    <row r="42" spans="2:13" ht="15.75" customHeight="1" x14ac:dyDescent="0.2">
      <c r="B42" s="14"/>
      <c r="C42" s="1">
        <v>34</v>
      </c>
      <c r="D42" s="1">
        <v>27</v>
      </c>
      <c r="E42" s="1">
        <v>19</v>
      </c>
      <c r="F42" s="1">
        <v>31</v>
      </c>
      <c r="G42" s="1">
        <v>34</v>
      </c>
      <c r="H42" s="1">
        <v>21</v>
      </c>
      <c r="I42" s="1">
        <v>35</v>
      </c>
      <c r="J42" s="1">
        <v>32</v>
      </c>
      <c r="K42" s="1">
        <v>35</v>
      </c>
      <c r="L42" s="1">
        <v>14</v>
      </c>
      <c r="M42" s="15"/>
    </row>
    <row r="43" spans="2:13" ht="15.75" customHeight="1" x14ac:dyDescent="0.2">
      <c r="B43" s="14"/>
      <c r="C43" s="1">
        <v>23</v>
      </c>
      <c r="D43" s="1">
        <v>32</v>
      </c>
      <c r="E43" s="1">
        <v>31</v>
      </c>
      <c r="F43" s="1">
        <v>23</v>
      </c>
      <c r="G43" s="1">
        <v>33</v>
      </c>
      <c r="H43" s="1">
        <v>21</v>
      </c>
      <c r="I43" s="1">
        <v>26</v>
      </c>
      <c r="J43" s="1">
        <v>33</v>
      </c>
      <c r="K43" s="1">
        <v>34</v>
      </c>
      <c r="L43" s="1">
        <v>20</v>
      </c>
      <c r="M43" s="15"/>
    </row>
    <row r="44" spans="2:13" ht="15.75" customHeight="1" x14ac:dyDescent="0.2">
      <c r="B44" s="14"/>
      <c r="C44" s="1">
        <v>32</v>
      </c>
      <c r="D44" s="1">
        <v>39</v>
      </c>
      <c r="E44" s="1">
        <v>30</v>
      </c>
      <c r="F44" s="1">
        <v>33</v>
      </c>
      <c r="G44" s="1">
        <v>25</v>
      </c>
      <c r="H44" s="1">
        <v>27</v>
      </c>
      <c r="I44" s="1">
        <v>22</v>
      </c>
      <c r="J44" s="1">
        <v>25</v>
      </c>
      <c r="K44" s="1">
        <v>31</v>
      </c>
      <c r="L44" s="1">
        <v>25</v>
      </c>
      <c r="M44" s="15"/>
    </row>
    <row r="45" spans="2:13" ht="15.75" customHeight="1" x14ac:dyDescent="0.2">
      <c r="B45" s="14"/>
      <c r="C45" s="1">
        <v>34</v>
      </c>
      <c r="D45" s="1">
        <v>29</v>
      </c>
      <c r="E45" s="1">
        <v>15</v>
      </c>
      <c r="F45" s="1">
        <v>28</v>
      </c>
      <c r="G45" s="1">
        <v>35</v>
      </c>
      <c r="H45" s="1">
        <v>27</v>
      </c>
      <c r="I45" s="1">
        <v>31</v>
      </c>
      <c r="J45" s="1">
        <v>31</v>
      </c>
      <c r="K45" s="1">
        <v>30</v>
      </c>
      <c r="L45" s="1">
        <v>17</v>
      </c>
      <c r="M45" s="15"/>
    </row>
    <row r="46" spans="2:13" ht="15.75" customHeight="1" x14ac:dyDescent="0.2">
      <c r="B46" s="14"/>
      <c r="C46" s="1">
        <v>23</v>
      </c>
      <c r="D46" s="1">
        <v>38</v>
      </c>
      <c r="E46" s="1">
        <v>19</v>
      </c>
      <c r="F46" s="1">
        <v>29</v>
      </c>
      <c r="G46" s="1">
        <v>37</v>
      </c>
      <c r="H46" s="1">
        <v>24</v>
      </c>
      <c r="I46" s="1">
        <v>30</v>
      </c>
      <c r="J46" s="1">
        <v>34</v>
      </c>
      <c r="K46" s="1">
        <v>34</v>
      </c>
      <c r="L46" s="1">
        <v>16</v>
      </c>
      <c r="M46" s="15"/>
    </row>
    <row r="47" spans="2:13" ht="15.75" customHeight="1" x14ac:dyDescent="0.2">
      <c r="B47" s="14"/>
      <c r="D47" s="1">
        <v>35</v>
      </c>
      <c r="E47" s="1">
        <v>28</v>
      </c>
      <c r="F47" s="1">
        <v>30</v>
      </c>
      <c r="G47" s="1">
        <v>31</v>
      </c>
      <c r="H47" s="1">
        <v>28</v>
      </c>
      <c r="I47" s="1">
        <v>36</v>
      </c>
      <c r="J47" s="1">
        <v>31</v>
      </c>
      <c r="K47" s="1">
        <v>30</v>
      </c>
      <c r="L47" s="1">
        <v>11</v>
      </c>
      <c r="M47" s="15"/>
    </row>
    <row r="48" spans="2:13" ht="15.75" customHeight="1" x14ac:dyDescent="0.2">
      <c r="B48" s="14"/>
      <c r="D48" s="1">
        <v>32</v>
      </c>
      <c r="E48" s="1">
        <v>12</v>
      </c>
      <c r="F48" s="1">
        <v>14</v>
      </c>
      <c r="G48" s="1">
        <v>28</v>
      </c>
      <c r="H48" s="1">
        <v>20</v>
      </c>
      <c r="I48" s="1">
        <v>33</v>
      </c>
      <c r="J48" s="1">
        <v>24</v>
      </c>
      <c r="K48" s="1">
        <v>31</v>
      </c>
      <c r="L48" s="1">
        <v>34</v>
      </c>
      <c r="M48" s="15"/>
    </row>
    <row r="49" spans="2:13" ht="15.75" customHeight="1" x14ac:dyDescent="0.2">
      <c r="B49" s="14" t="s">
        <v>47</v>
      </c>
      <c r="C49" s="20">
        <f t="shared" ref="C49:L49" si="2">AVERAGE(C39:C48)</f>
        <v>29.625</v>
      </c>
      <c r="D49" s="20">
        <f t="shared" si="2"/>
        <v>32.200000000000003</v>
      </c>
      <c r="E49" s="20">
        <f t="shared" si="2"/>
        <v>21.4</v>
      </c>
      <c r="F49" s="20">
        <f t="shared" si="2"/>
        <v>25.8</v>
      </c>
      <c r="G49" s="20">
        <f t="shared" si="2"/>
        <v>32.4</v>
      </c>
      <c r="H49" s="20">
        <f t="shared" si="2"/>
        <v>24.1</v>
      </c>
      <c r="I49" s="20">
        <f t="shared" si="2"/>
        <v>30.1</v>
      </c>
      <c r="J49" s="20">
        <f t="shared" si="2"/>
        <v>29.6</v>
      </c>
      <c r="K49" s="20">
        <f t="shared" si="2"/>
        <v>32.6</v>
      </c>
      <c r="L49" s="20">
        <f t="shared" si="2"/>
        <v>22.2</v>
      </c>
      <c r="M49" s="21">
        <f>AVERAGE(C49:L49)</f>
        <v>28.002499999999998</v>
      </c>
    </row>
    <row r="50" spans="2:13" ht="15.75" customHeight="1" x14ac:dyDescent="0.2">
      <c r="B50" s="14"/>
      <c r="M50" s="15"/>
    </row>
    <row r="51" spans="2:13" ht="15.75" customHeight="1" x14ac:dyDescent="0.2">
      <c r="B51" s="14"/>
      <c r="M51" s="15"/>
    </row>
    <row r="52" spans="2:13" ht="15.75" customHeight="1" x14ac:dyDescent="0.2">
      <c r="B52" s="14" t="s">
        <v>48</v>
      </c>
      <c r="C52" s="1" t="s">
        <v>35</v>
      </c>
      <c r="D52" s="1" t="s">
        <v>36</v>
      </c>
      <c r="E52" s="1" t="s">
        <v>37</v>
      </c>
      <c r="F52" s="1" t="s">
        <v>38</v>
      </c>
      <c r="G52" s="1" t="s">
        <v>39</v>
      </c>
      <c r="H52" s="1" t="s">
        <v>40</v>
      </c>
      <c r="I52" s="1" t="s">
        <v>41</v>
      </c>
      <c r="J52" s="1" t="s">
        <v>42</v>
      </c>
      <c r="K52" s="1" t="s">
        <v>43</v>
      </c>
      <c r="L52" s="1" t="s">
        <v>44</v>
      </c>
      <c r="M52" s="15"/>
    </row>
    <row r="53" spans="2:13" ht="15.75" customHeight="1" x14ac:dyDescent="0.2">
      <c r="B53" s="14"/>
      <c r="C53" s="1">
        <v>18</v>
      </c>
      <c r="D53" s="1">
        <v>9</v>
      </c>
      <c r="E53" s="1">
        <v>12</v>
      </c>
      <c r="F53" s="1">
        <v>29</v>
      </c>
      <c r="G53" s="1">
        <v>14</v>
      </c>
      <c r="H53" s="1">
        <v>26</v>
      </c>
      <c r="I53" s="1">
        <v>9</v>
      </c>
      <c r="J53" s="1">
        <v>25</v>
      </c>
      <c r="K53" s="1">
        <v>22</v>
      </c>
      <c r="L53" s="1">
        <v>12</v>
      </c>
      <c r="M53" s="15"/>
    </row>
    <row r="54" spans="2:13" ht="15.75" customHeight="1" x14ac:dyDescent="0.2">
      <c r="B54" s="14"/>
      <c r="C54" s="1">
        <v>21</v>
      </c>
      <c r="D54" s="1">
        <v>10</v>
      </c>
      <c r="E54" s="1">
        <v>21</v>
      </c>
      <c r="F54" s="1">
        <v>22</v>
      </c>
      <c r="G54" s="1">
        <v>32</v>
      </c>
      <c r="H54" s="1">
        <v>29</v>
      </c>
      <c r="I54" s="1">
        <v>10</v>
      </c>
      <c r="J54" s="1">
        <v>19</v>
      </c>
      <c r="K54" s="1">
        <v>13</v>
      </c>
      <c r="L54" s="1">
        <v>8</v>
      </c>
      <c r="M54" s="15"/>
    </row>
    <row r="55" spans="2:13" ht="15.75" customHeight="1" x14ac:dyDescent="0.2">
      <c r="B55" s="14"/>
      <c r="C55" s="1">
        <v>17</v>
      </c>
      <c r="D55" s="1">
        <v>13</v>
      </c>
      <c r="E55" s="1">
        <v>10</v>
      </c>
      <c r="F55" s="1">
        <v>12</v>
      </c>
      <c r="G55" s="1">
        <v>29</v>
      </c>
      <c r="H55" s="1">
        <v>17</v>
      </c>
      <c r="I55" s="1">
        <v>9</v>
      </c>
      <c r="J55" s="1">
        <v>22</v>
      </c>
      <c r="K55" s="1">
        <v>20</v>
      </c>
      <c r="L55" s="1">
        <v>6</v>
      </c>
      <c r="M55" s="15"/>
    </row>
    <row r="56" spans="2:13" ht="15.75" customHeight="1" x14ac:dyDescent="0.2">
      <c r="B56" s="14"/>
      <c r="C56" s="1">
        <v>18</v>
      </c>
      <c r="D56" s="1">
        <v>18</v>
      </c>
      <c r="E56" s="1">
        <v>11</v>
      </c>
      <c r="F56" s="1">
        <v>21</v>
      </c>
      <c r="G56" s="1">
        <v>9</v>
      </c>
      <c r="H56" s="1">
        <v>28</v>
      </c>
      <c r="I56" s="1">
        <v>7</v>
      </c>
      <c r="J56" s="1">
        <v>19</v>
      </c>
      <c r="K56" s="1">
        <v>24</v>
      </c>
      <c r="L56" s="1">
        <v>9</v>
      </c>
      <c r="M56" s="15"/>
    </row>
    <row r="57" spans="2:13" ht="15.75" customHeight="1" x14ac:dyDescent="0.2">
      <c r="B57" s="14"/>
      <c r="C57" s="1">
        <v>24</v>
      </c>
      <c r="D57" s="1">
        <v>8</v>
      </c>
      <c r="E57" s="1">
        <v>10</v>
      </c>
      <c r="F57" s="1">
        <v>27</v>
      </c>
      <c r="G57" s="1">
        <v>21</v>
      </c>
      <c r="H57" s="1">
        <v>28</v>
      </c>
      <c r="I57" s="1">
        <v>11</v>
      </c>
      <c r="J57" s="1">
        <v>24</v>
      </c>
      <c r="K57" s="1">
        <v>11</v>
      </c>
      <c r="L57" s="1">
        <v>12</v>
      </c>
      <c r="M57" s="15"/>
    </row>
    <row r="58" spans="2:13" ht="15.75" customHeight="1" x14ac:dyDescent="0.2">
      <c r="B58" s="14"/>
      <c r="C58" s="1">
        <v>11</v>
      </c>
      <c r="D58" s="1">
        <v>12</v>
      </c>
      <c r="E58" s="1">
        <v>18</v>
      </c>
      <c r="F58" s="1">
        <v>29</v>
      </c>
      <c r="G58" s="1">
        <v>11</v>
      </c>
      <c r="H58" s="1">
        <v>14</v>
      </c>
      <c r="I58" s="1">
        <v>13</v>
      </c>
      <c r="J58" s="1">
        <v>25</v>
      </c>
      <c r="K58" s="1">
        <v>24</v>
      </c>
      <c r="L58" s="1">
        <v>10</v>
      </c>
      <c r="M58" s="15"/>
    </row>
    <row r="59" spans="2:13" ht="15.75" customHeight="1" x14ac:dyDescent="0.2">
      <c r="B59" s="14"/>
      <c r="C59" s="1">
        <v>36</v>
      </c>
      <c r="D59" s="1">
        <v>11</v>
      </c>
      <c r="E59" s="1">
        <v>20</v>
      </c>
      <c r="F59" s="1">
        <v>14</v>
      </c>
      <c r="G59" s="1">
        <v>10</v>
      </c>
      <c r="H59" s="1">
        <v>20</v>
      </c>
      <c r="I59" s="1">
        <v>10</v>
      </c>
      <c r="J59" s="1">
        <v>9</v>
      </c>
      <c r="K59" s="1">
        <v>18</v>
      </c>
      <c r="L59" s="1">
        <v>26</v>
      </c>
      <c r="M59" s="15"/>
    </row>
    <row r="60" spans="2:13" ht="15.75" customHeight="1" x14ac:dyDescent="0.2">
      <c r="B60" s="14"/>
      <c r="C60" s="1">
        <v>32</v>
      </c>
      <c r="D60" s="1">
        <v>9</v>
      </c>
      <c r="E60" s="1">
        <v>11</v>
      </c>
      <c r="F60" s="1">
        <v>9</v>
      </c>
      <c r="G60" s="1">
        <v>9</v>
      </c>
      <c r="H60" s="1">
        <v>21</v>
      </c>
      <c r="I60" s="1">
        <v>7</v>
      </c>
      <c r="J60" s="1">
        <v>23</v>
      </c>
      <c r="K60" s="1">
        <v>27</v>
      </c>
      <c r="L60" s="1">
        <v>20</v>
      </c>
      <c r="M60" s="15"/>
    </row>
    <row r="61" spans="2:13" ht="15.75" customHeight="1" x14ac:dyDescent="0.2">
      <c r="B61" s="14"/>
      <c r="C61" s="1">
        <v>11</v>
      </c>
      <c r="D61" s="1">
        <v>16</v>
      </c>
      <c r="E61" s="1">
        <v>8</v>
      </c>
      <c r="F61" s="1">
        <v>10</v>
      </c>
      <c r="G61" s="1">
        <v>24</v>
      </c>
      <c r="H61" s="1">
        <v>15</v>
      </c>
      <c r="I61" s="1">
        <v>10</v>
      </c>
      <c r="J61" s="1">
        <v>6</v>
      </c>
      <c r="K61" s="1">
        <v>10</v>
      </c>
      <c r="L61" s="1">
        <v>11</v>
      </c>
      <c r="M61" s="15"/>
    </row>
    <row r="62" spans="2:13" ht="15.75" customHeight="1" x14ac:dyDescent="0.2">
      <c r="B62" s="14"/>
      <c r="C62" s="1">
        <v>18</v>
      </c>
      <c r="D62" s="1">
        <v>12</v>
      </c>
      <c r="E62" s="1">
        <v>12</v>
      </c>
      <c r="F62" s="1">
        <v>14</v>
      </c>
      <c r="G62" s="1">
        <v>20</v>
      </c>
      <c r="H62" s="1">
        <v>15</v>
      </c>
      <c r="I62" s="1">
        <v>11</v>
      </c>
      <c r="J62" s="1">
        <v>10</v>
      </c>
      <c r="K62" s="1">
        <v>20</v>
      </c>
      <c r="L62" s="1">
        <v>7</v>
      </c>
      <c r="M62" s="15"/>
    </row>
    <row r="63" spans="2:13" ht="15.75" customHeight="1" x14ac:dyDescent="0.2">
      <c r="B63" s="26" t="s">
        <v>47</v>
      </c>
      <c r="C63" s="27">
        <f t="shared" ref="C63:L63" si="3">AVERAGE(C53:C62)</f>
        <v>20.6</v>
      </c>
      <c r="D63" s="27">
        <f t="shared" si="3"/>
        <v>11.8</v>
      </c>
      <c r="E63" s="27">
        <f t="shared" si="3"/>
        <v>13.3</v>
      </c>
      <c r="F63" s="27">
        <f t="shared" si="3"/>
        <v>18.7</v>
      </c>
      <c r="G63" s="27">
        <f t="shared" si="3"/>
        <v>17.899999999999999</v>
      </c>
      <c r="H63" s="27">
        <f t="shared" si="3"/>
        <v>21.3</v>
      </c>
      <c r="I63" s="27">
        <f t="shared" si="3"/>
        <v>9.6999999999999993</v>
      </c>
      <c r="J63" s="27">
        <f t="shared" si="3"/>
        <v>18.2</v>
      </c>
      <c r="K63" s="27">
        <f t="shared" si="3"/>
        <v>18.899999999999999</v>
      </c>
      <c r="L63" s="27">
        <f t="shared" si="3"/>
        <v>12.1</v>
      </c>
      <c r="M63" s="28">
        <f>AVERAGE(C63:L63)</f>
        <v>16.25</v>
      </c>
    </row>
    <row r="64" spans="2:13" ht="15.75" customHeight="1" x14ac:dyDescent="0.2"/>
    <row r="65" spans="2:13" ht="15.75" customHeight="1" x14ac:dyDescent="0.2"/>
    <row r="66" spans="2:13" ht="15.75" customHeight="1" x14ac:dyDescent="0.2">
      <c r="B66" s="11">
        <v>2012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3"/>
    </row>
    <row r="67" spans="2:13" ht="15.75" customHeight="1" x14ac:dyDescent="0.2">
      <c r="B67" s="14" t="s">
        <v>34</v>
      </c>
      <c r="C67" s="1" t="s">
        <v>35</v>
      </c>
      <c r="D67" s="1" t="s">
        <v>36</v>
      </c>
      <c r="E67" s="1" t="s">
        <v>37</v>
      </c>
      <c r="F67" s="1" t="s">
        <v>38</v>
      </c>
      <c r="G67" s="1" t="s">
        <v>39</v>
      </c>
      <c r="H67" s="1" t="s">
        <v>40</v>
      </c>
      <c r="I67" s="1" t="s">
        <v>41</v>
      </c>
      <c r="J67" s="1" t="s">
        <v>42</v>
      </c>
      <c r="K67" s="1" t="s">
        <v>43</v>
      </c>
      <c r="L67" s="1" t="s">
        <v>44</v>
      </c>
      <c r="M67" s="15"/>
    </row>
    <row r="68" spans="2:13" ht="15.75" customHeight="1" x14ac:dyDescent="0.2">
      <c r="B68" s="14"/>
      <c r="C68" s="1">
        <v>26</v>
      </c>
      <c r="D68" s="1">
        <v>25</v>
      </c>
      <c r="E68" s="1">
        <v>24</v>
      </c>
      <c r="F68" s="1">
        <v>24</v>
      </c>
      <c r="G68" s="1">
        <v>31</v>
      </c>
      <c r="H68" s="1">
        <v>21</v>
      </c>
      <c r="I68" s="1">
        <v>33</v>
      </c>
      <c r="J68" s="1">
        <v>33</v>
      </c>
      <c r="K68" s="1">
        <v>27</v>
      </c>
      <c r="L68" s="1">
        <v>32</v>
      </c>
      <c r="M68" s="15"/>
    </row>
    <row r="69" spans="2:13" ht="15.75" customHeight="1" x14ac:dyDescent="0.2">
      <c r="B69" s="14"/>
      <c r="C69" s="1">
        <v>21</v>
      </c>
      <c r="D69" s="1">
        <v>20</v>
      </c>
      <c r="E69" s="1">
        <v>23</v>
      </c>
      <c r="F69" s="1">
        <v>34</v>
      </c>
      <c r="G69" s="1">
        <v>22</v>
      </c>
      <c r="H69" s="1">
        <v>21</v>
      </c>
      <c r="I69" s="1">
        <v>29</v>
      </c>
      <c r="J69" s="1">
        <v>29</v>
      </c>
      <c r="K69" s="1">
        <v>29</v>
      </c>
      <c r="L69" s="1">
        <v>30</v>
      </c>
      <c r="M69" s="15"/>
    </row>
    <row r="70" spans="2:13" ht="15.75" customHeight="1" x14ac:dyDescent="0.2">
      <c r="B70" s="14"/>
      <c r="C70" s="1">
        <v>25</v>
      </c>
      <c r="D70" s="1">
        <v>28</v>
      </c>
      <c r="E70" s="1">
        <v>22</v>
      </c>
      <c r="F70" s="1">
        <v>24</v>
      </c>
      <c r="G70" s="1">
        <v>24</v>
      </c>
      <c r="H70" s="1">
        <v>18</v>
      </c>
      <c r="I70" s="1">
        <v>27</v>
      </c>
      <c r="J70" s="1">
        <v>32</v>
      </c>
      <c r="K70" s="1">
        <v>27</v>
      </c>
      <c r="L70" s="1">
        <v>30</v>
      </c>
      <c r="M70" s="15"/>
    </row>
    <row r="71" spans="2:13" ht="15.75" customHeight="1" x14ac:dyDescent="0.2">
      <c r="B71" s="14"/>
      <c r="C71" s="1">
        <v>17</v>
      </c>
      <c r="D71" s="1">
        <v>41</v>
      </c>
      <c r="E71" s="1">
        <v>23</v>
      </c>
      <c r="F71" s="1">
        <v>24</v>
      </c>
      <c r="G71" s="1">
        <v>37</v>
      </c>
      <c r="H71" s="1">
        <v>29</v>
      </c>
      <c r="I71" s="1">
        <v>24</v>
      </c>
      <c r="J71" s="1">
        <v>31</v>
      </c>
      <c r="K71" s="1">
        <v>27</v>
      </c>
      <c r="L71" s="1">
        <v>27</v>
      </c>
      <c r="M71" s="15"/>
    </row>
    <row r="72" spans="2:13" ht="15.75" customHeight="1" x14ac:dyDescent="0.2">
      <c r="B72" s="14"/>
      <c r="C72" s="1">
        <v>14</v>
      </c>
      <c r="D72" s="1">
        <v>21</v>
      </c>
      <c r="E72" s="1">
        <v>30</v>
      </c>
      <c r="F72" s="1">
        <v>32</v>
      </c>
      <c r="G72" s="1">
        <v>23</v>
      </c>
      <c r="H72" s="1">
        <v>25</v>
      </c>
      <c r="I72" s="1">
        <v>20</v>
      </c>
      <c r="J72" s="1">
        <v>34</v>
      </c>
      <c r="K72" s="1">
        <v>34</v>
      </c>
      <c r="L72" s="1">
        <v>31</v>
      </c>
      <c r="M72" s="15"/>
    </row>
    <row r="73" spans="2:13" ht="15.75" customHeight="1" x14ac:dyDescent="0.2">
      <c r="B73" s="14"/>
      <c r="C73" s="1">
        <v>22</v>
      </c>
      <c r="D73" s="1">
        <v>19</v>
      </c>
      <c r="E73" s="1">
        <v>17</v>
      </c>
      <c r="F73" s="1">
        <v>32</v>
      </c>
      <c r="G73" s="1">
        <v>23</v>
      </c>
      <c r="H73" s="1">
        <v>21</v>
      </c>
      <c r="I73" s="1">
        <v>40</v>
      </c>
      <c r="J73" s="1">
        <v>38</v>
      </c>
      <c r="K73" s="1">
        <v>34</v>
      </c>
      <c r="L73" s="1">
        <v>20</v>
      </c>
      <c r="M73" s="15"/>
    </row>
    <row r="74" spans="2:13" ht="15.75" customHeight="1" x14ac:dyDescent="0.2">
      <c r="B74" s="14"/>
      <c r="C74" s="1">
        <v>16</v>
      </c>
      <c r="D74" s="1">
        <v>24</v>
      </c>
      <c r="E74" s="1">
        <v>16</v>
      </c>
      <c r="F74" s="1">
        <v>22</v>
      </c>
      <c r="G74" s="1">
        <v>31</v>
      </c>
      <c r="H74" s="1">
        <v>15</v>
      </c>
      <c r="I74" s="1">
        <v>30</v>
      </c>
      <c r="J74" s="1">
        <v>31</v>
      </c>
      <c r="K74" s="1">
        <v>26</v>
      </c>
      <c r="L74" s="1">
        <v>31</v>
      </c>
      <c r="M74" s="15"/>
    </row>
    <row r="75" spans="2:13" ht="15.75" customHeight="1" x14ac:dyDescent="0.2">
      <c r="B75" s="14"/>
      <c r="C75" s="1">
        <v>21</v>
      </c>
      <c r="D75" s="1">
        <v>25</v>
      </c>
      <c r="E75" s="1">
        <v>17</v>
      </c>
      <c r="F75" s="1">
        <v>21</v>
      </c>
      <c r="G75" s="1">
        <v>29</v>
      </c>
      <c r="H75" s="1">
        <v>26</v>
      </c>
      <c r="I75" s="1">
        <v>35</v>
      </c>
      <c r="J75" s="1">
        <v>24</v>
      </c>
      <c r="K75" s="1">
        <v>35</v>
      </c>
      <c r="M75" s="15"/>
    </row>
    <row r="76" spans="2:13" ht="15.75" customHeight="1" x14ac:dyDescent="0.2">
      <c r="B76" s="14"/>
      <c r="C76" s="1">
        <v>23</v>
      </c>
      <c r="D76" s="1">
        <v>29</v>
      </c>
      <c r="E76" s="1">
        <v>26</v>
      </c>
      <c r="F76" s="1">
        <v>24</v>
      </c>
      <c r="H76" s="1">
        <v>31</v>
      </c>
      <c r="I76" s="1">
        <v>28</v>
      </c>
      <c r="J76" s="1">
        <v>28</v>
      </c>
      <c r="M76" s="15"/>
    </row>
    <row r="77" spans="2:13" ht="15.75" customHeight="1" x14ac:dyDescent="0.2">
      <c r="B77" s="14"/>
      <c r="C77" s="1">
        <v>24</v>
      </c>
      <c r="D77" s="1">
        <v>20</v>
      </c>
      <c r="E77" s="1">
        <v>16</v>
      </c>
      <c r="H77" s="1">
        <v>22</v>
      </c>
      <c r="J77" s="1">
        <v>32</v>
      </c>
      <c r="M77" s="15"/>
    </row>
    <row r="78" spans="2:13" ht="15.75" customHeight="1" x14ac:dyDescent="0.2">
      <c r="B78" s="14" t="s">
        <v>47</v>
      </c>
      <c r="C78" s="20">
        <f t="shared" ref="C78:L78" si="4">AVERAGE(C68:C77)</f>
        <v>20.9</v>
      </c>
      <c r="D78" s="20">
        <f t="shared" si="4"/>
        <v>25.2</v>
      </c>
      <c r="E78" s="20">
        <f t="shared" si="4"/>
        <v>21.4</v>
      </c>
      <c r="F78" s="20">
        <f t="shared" si="4"/>
        <v>26.333333333333332</v>
      </c>
      <c r="G78" s="20">
        <f t="shared" si="4"/>
        <v>27.5</v>
      </c>
      <c r="H78" s="20">
        <f t="shared" si="4"/>
        <v>22.9</v>
      </c>
      <c r="I78" s="20">
        <f t="shared" si="4"/>
        <v>29.555555555555557</v>
      </c>
      <c r="J78" s="20">
        <f t="shared" si="4"/>
        <v>31.2</v>
      </c>
      <c r="K78" s="20">
        <f t="shared" si="4"/>
        <v>29.875</v>
      </c>
      <c r="L78" s="20">
        <f t="shared" si="4"/>
        <v>28.714285714285715</v>
      </c>
      <c r="M78" s="21">
        <f>AVERAGE(C78:L78)</f>
        <v>26.35781746031746</v>
      </c>
    </row>
    <row r="79" spans="2:13" ht="15.75" customHeight="1" x14ac:dyDescent="0.2">
      <c r="B79" s="14"/>
      <c r="M79" s="15"/>
    </row>
    <row r="80" spans="2:13" ht="15.75" customHeight="1" x14ac:dyDescent="0.2">
      <c r="B80" s="14"/>
      <c r="M80" s="15"/>
    </row>
    <row r="81" spans="2:13" ht="15.75" customHeight="1" x14ac:dyDescent="0.2">
      <c r="B81" s="14" t="s">
        <v>48</v>
      </c>
      <c r="C81" s="1" t="s">
        <v>35</v>
      </c>
      <c r="D81" s="1" t="s">
        <v>36</v>
      </c>
      <c r="E81" s="1" t="s">
        <v>37</v>
      </c>
      <c r="F81" s="1" t="s">
        <v>38</v>
      </c>
      <c r="G81" s="1" t="s">
        <v>39</v>
      </c>
      <c r="H81" s="1" t="s">
        <v>40</v>
      </c>
      <c r="I81" s="1" t="s">
        <v>41</v>
      </c>
      <c r="J81" s="1" t="s">
        <v>42</v>
      </c>
      <c r="K81" s="1" t="s">
        <v>43</v>
      </c>
      <c r="L81" s="1" t="s">
        <v>44</v>
      </c>
      <c r="M81" s="15"/>
    </row>
    <row r="82" spans="2:13" ht="15.75" customHeight="1" x14ac:dyDescent="0.2">
      <c r="B82" s="14"/>
      <c r="C82" s="1">
        <v>14</v>
      </c>
      <c r="D82" s="1">
        <v>17</v>
      </c>
      <c r="E82" s="1">
        <v>10</v>
      </c>
      <c r="F82" s="1">
        <v>14</v>
      </c>
      <c r="G82" s="1">
        <v>17</v>
      </c>
      <c r="H82" s="1">
        <v>14</v>
      </c>
      <c r="I82" s="1">
        <v>12</v>
      </c>
      <c r="J82" s="1">
        <v>36</v>
      </c>
      <c r="K82" s="1">
        <v>29</v>
      </c>
      <c r="L82" s="1">
        <v>14</v>
      </c>
      <c r="M82" s="15"/>
    </row>
    <row r="83" spans="2:13" ht="15.75" customHeight="1" x14ac:dyDescent="0.2">
      <c r="B83" s="14"/>
      <c r="C83" s="1">
        <v>15</v>
      </c>
      <c r="D83" s="1">
        <v>8</v>
      </c>
      <c r="E83" s="1">
        <v>10</v>
      </c>
      <c r="F83" s="1">
        <v>15</v>
      </c>
      <c r="G83" s="1">
        <v>18</v>
      </c>
      <c r="H83" s="1">
        <v>14</v>
      </c>
      <c r="I83" s="1">
        <v>13</v>
      </c>
      <c r="J83" s="1">
        <v>13</v>
      </c>
      <c r="K83" s="1">
        <v>15</v>
      </c>
      <c r="L83" s="1">
        <v>13</v>
      </c>
      <c r="M83" s="15"/>
    </row>
    <row r="84" spans="2:13" ht="15.75" customHeight="1" x14ac:dyDescent="0.2">
      <c r="B84" s="14"/>
      <c r="C84" s="1">
        <v>12</v>
      </c>
      <c r="D84" s="1">
        <v>17</v>
      </c>
      <c r="E84" s="1">
        <v>13</v>
      </c>
      <c r="F84" s="1">
        <v>12</v>
      </c>
      <c r="G84" s="1">
        <v>22</v>
      </c>
      <c r="H84" s="1">
        <v>14</v>
      </c>
      <c r="I84" s="1">
        <v>22</v>
      </c>
      <c r="J84" s="1">
        <v>21</v>
      </c>
      <c r="K84" s="1">
        <v>15</v>
      </c>
      <c r="L84" s="1">
        <v>12</v>
      </c>
      <c r="M84" s="15"/>
    </row>
    <row r="85" spans="2:13" ht="15.75" customHeight="1" x14ac:dyDescent="0.2">
      <c r="B85" s="14"/>
      <c r="C85" s="1">
        <v>12</v>
      </c>
      <c r="D85" s="1">
        <v>17</v>
      </c>
      <c r="E85" s="1">
        <v>14</v>
      </c>
      <c r="F85" s="1">
        <v>12</v>
      </c>
      <c r="G85" s="1">
        <v>11</v>
      </c>
      <c r="H85" s="1">
        <v>10</v>
      </c>
      <c r="I85" s="1">
        <v>14</v>
      </c>
      <c r="J85" s="1">
        <v>22</v>
      </c>
      <c r="K85" s="1">
        <v>14</v>
      </c>
      <c r="L85" s="1">
        <v>11</v>
      </c>
      <c r="M85" s="15"/>
    </row>
    <row r="86" spans="2:13" ht="15.75" customHeight="1" x14ac:dyDescent="0.2">
      <c r="B86" s="14"/>
      <c r="C86" s="1">
        <v>9</v>
      </c>
      <c r="D86" s="1">
        <v>8</v>
      </c>
      <c r="E86" s="1">
        <v>12</v>
      </c>
      <c r="F86" s="1">
        <v>16</v>
      </c>
      <c r="G86" s="1">
        <v>15</v>
      </c>
      <c r="I86" s="1">
        <v>14</v>
      </c>
      <c r="J86" s="1">
        <v>22</v>
      </c>
      <c r="K86" s="1">
        <v>14</v>
      </c>
      <c r="L86" s="1">
        <v>9</v>
      </c>
      <c r="M86" s="15"/>
    </row>
    <row r="87" spans="2:13" ht="15.75" customHeight="1" x14ac:dyDescent="0.2">
      <c r="B87" s="14"/>
      <c r="C87" s="1">
        <v>10</v>
      </c>
      <c r="D87" s="1">
        <v>14</v>
      </c>
      <c r="G87" s="1">
        <v>17</v>
      </c>
      <c r="I87" s="1">
        <v>15</v>
      </c>
      <c r="J87" s="1">
        <v>15</v>
      </c>
      <c r="K87" s="1">
        <v>15</v>
      </c>
      <c r="L87" s="1">
        <v>23</v>
      </c>
      <c r="M87" s="15"/>
    </row>
    <row r="88" spans="2:13" ht="15.75" customHeight="1" x14ac:dyDescent="0.2">
      <c r="B88" s="14"/>
      <c r="C88" s="1">
        <v>13</v>
      </c>
      <c r="D88" s="1">
        <v>16</v>
      </c>
      <c r="G88" s="1">
        <v>8</v>
      </c>
      <c r="J88" s="1">
        <v>15</v>
      </c>
      <c r="K88" s="1">
        <v>11</v>
      </c>
      <c r="L88" s="1">
        <v>15</v>
      </c>
      <c r="M88" s="15"/>
    </row>
    <row r="89" spans="2:13" ht="15.75" customHeight="1" x14ac:dyDescent="0.2">
      <c r="B89" s="14"/>
      <c r="C89" s="1">
        <v>13</v>
      </c>
      <c r="D89" s="1">
        <v>13</v>
      </c>
      <c r="G89" s="1">
        <v>15</v>
      </c>
      <c r="J89" s="1">
        <v>19</v>
      </c>
      <c r="K89" s="1">
        <v>15</v>
      </c>
      <c r="L89" s="1">
        <v>14</v>
      </c>
      <c r="M89" s="15"/>
    </row>
    <row r="90" spans="2:13" ht="15.75" customHeight="1" x14ac:dyDescent="0.2">
      <c r="B90" s="14"/>
      <c r="C90" s="1">
        <v>13</v>
      </c>
      <c r="D90" s="1">
        <v>9</v>
      </c>
      <c r="J90" s="1">
        <v>25</v>
      </c>
      <c r="K90" s="1">
        <v>15</v>
      </c>
      <c r="L90" s="1">
        <v>18</v>
      </c>
      <c r="M90" s="15"/>
    </row>
    <row r="91" spans="2:13" ht="15.75" customHeight="1" x14ac:dyDescent="0.2">
      <c r="B91" s="14"/>
      <c r="C91" s="1">
        <v>10</v>
      </c>
      <c r="D91" s="1">
        <v>7</v>
      </c>
      <c r="J91" s="1">
        <v>16</v>
      </c>
      <c r="K91" s="1">
        <v>18</v>
      </c>
      <c r="L91" s="1">
        <v>17</v>
      </c>
      <c r="M91" s="15"/>
    </row>
    <row r="92" spans="2:13" ht="15.75" customHeight="1" x14ac:dyDescent="0.2">
      <c r="B92" s="26" t="s">
        <v>47</v>
      </c>
      <c r="C92" s="27">
        <f t="shared" ref="C92:L92" si="5">AVERAGE(C82:C91)</f>
        <v>12.1</v>
      </c>
      <c r="D92" s="27">
        <f t="shared" si="5"/>
        <v>12.6</v>
      </c>
      <c r="E92" s="27">
        <f t="shared" si="5"/>
        <v>11.8</v>
      </c>
      <c r="F92" s="27">
        <f t="shared" si="5"/>
        <v>13.8</v>
      </c>
      <c r="G92" s="27">
        <f t="shared" si="5"/>
        <v>15.375</v>
      </c>
      <c r="H92" s="27">
        <f t="shared" si="5"/>
        <v>13</v>
      </c>
      <c r="I92" s="27">
        <f t="shared" si="5"/>
        <v>15</v>
      </c>
      <c r="J92" s="27">
        <f t="shared" si="5"/>
        <v>20.399999999999999</v>
      </c>
      <c r="K92" s="27">
        <f t="shared" si="5"/>
        <v>16.100000000000001</v>
      </c>
      <c r="L92" s="27">
        <f t="shared" si="5"/>
        <v>14.6</v>
      </c>
      <c r="M92" s="28">
        <f>AVERAGE(C92:L92)</f>
        <v>14.477499999999997</v>
      </c>
    </row>
    <row r="93" spans="2:13" ht="15.75" customHeight="1" x14ac:dyDescent="0.2"/>
    <row r="94" spans="2:13" ht="15.75" customHeight="1" x14ac:dyDescent="0.2"/>
    <row r="95" spans="2:13" ht="15.75" customHeight="1" x14ac:dyDescent="0.2">
      <c r="B95" s="11">
        <v>2013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3"/>
    </row>
    <row r="96" spans="2:13" ht="15.75" customHeight="1" x14ac:dyDescent="0.2">
      <c r="B96" s="14" t="s">
        <v>34</v>
      </c>
      <c r="C96" s="1" t="s">
        <v>35</v>
      </c>
      <c r="D96" s="1" t="s">
        <v>36</v>
      </c>
      <c r="E96" s="1" t="s">
        <v>37</v>
      </c>
      <c r="F96" s="1" t="s">
        <v>38</v>
      </c>
      <c r="G96" s="1" t="s">
        <v>39</v>
      </c>
      <c r="H96" s="1" t="s">
        <v>40</v>
      </c>
      <c r="I96" s="1" t="s">
        <v>41</v>
      </c>
      <c r="J96" s="1" t="s">
        <v>42</v>
      </c>
      <c r="K96" s="1" t="s">
        <v>43</v>
      </c>
      <c r="L96" s="1" t="s">
        <v>44</v>
      </c>
      <c r="M96" s="15"/>
    </row>
    <row r="97" spans="2:13" ht="15.75" customHeight="1" x14ac:dyDescent="0.2">
      <c r="B97" s="14"/>
      <c r="C97" s="1">
        <v>21</v>
      </c>
      <c r="D97" s="1">
        <v>21</v>
      </c>
      <c r="E97" s="1">
        <v>21</v>
      </c>
      <c r="F97" s="1">
        <v>13</v>
      </c>
      <c r="G97" s="1">
        <v>25</v>
      </c>
      <c r="H97" s="1">
        <v>32</v>
      </c>
      <c r="I97" s="1">
        <v>18</v>
      </c>
      <c r="J97" s="1">
        <v>27</v>
      </c>
      <c r="K97" s="1">
        <v>23</v>
      </c>
      <c r="L97" s="1">
        <v>28</v>
      </c>
      <c r="M97" s="15"/>
    </row>
    <row r="98" spans="2:13" ht="15.75" customHeight="1" x14ac:dyDescent="0.2">
      <c r="B98" s="14"/>
      <c r="C98" s="1">
        <v>24</v>
      </c>
      <c r="D98" s="1">
        <v>26</v>
      </c>
      <c r="E98" s="1">
        <v>19</v>
      </c>
      <c r="F98" s="1">
        <v>22</v>
      </c>
      <c r="G98" s="1">
        <v>26</v>
      </c>
      <c r="H98" s="1">
        <v>32</v>
      </c>
      <c r="I98" s="1">
        <v>21</v>
      </c>
      <c r="J98" s="1">
        <v>21</v>
      </c>
      <c r="K98" s="1">
        <v>20</v>
      </c>
      <c r="L98" s="1">
        <v>26</v>
      </c>
      <c r="M98" s="15"/>
    </row>
    <row r="99" spans="2:13" ht="15.75" customHeight="1" x14ac:dyDescent="0.2">
      <c r="B99" s="14"/>
      <c r="C99" s="1">
        <v>25</v>
      </c>
      <c r="D99" s="1">
        <v>22</v>
      </c>
      <c r="E99" s="1">
        <v>23</v>
      </c>
      <c r="F99" s="1">
        <v>20</v>
      </c>
      <c r="G99" s="1">
        <v>30</v>
      </c>
      <c r="H99" s="1">
        <v>29</v>
      </c>
      <c r="I99" s="1">
        <v>14</v>
      </c>
      <c r="J99" s="1">
        <v>15</v>
      </c>
      <c r="K99" s="1">
        <v>19</v>
      </c>
      <c r="L99" s="1">
        <v>30</v>
      </c>
      <c r="M99" s="15"/>
    </row>
    <row r="100" spans="2:13" ht="15.75" customHeight="1" x14ac:dyDescent="0.2">
      <c r="B100" s="14"/>
      <c r="C100" s="1">
        <v>18</v>
      </c>
      <c r="D100" s="1">
        <v>28</v>
      </c>
      <c r="E100" s="1">
        <v>25</v>
      </c>
      <c r="F100" s="1">
        <v>21</v>
      </c>
      <c r="G100" s="1">
        <v>31</v>
      </c>
      <c r="H100" s="1">
        <v>33</v>
      </c>
      <c r="I100" s="1">
        <v>25</v>
      </c>
      <c r="J100" s="1">
        <v>21</v>
      </c>
      <c r="K100" s="1">
        <v>26</v>
      </c>
      <c r="L100" s="1">
        <v>23</v>
      </c>
      <c r="M100" s="15"/>
    </row>
    <row r="101" spans="2:13" ht="15.75" customHeight="1" x14ac:dyDescent="0.2">
      <c r="B101" s="14"/>
      <c r="C101" s="1">
        <v>23</v>
      </c>
      <c r="D101" s="1">
        <v>26</v>
      </c>
      <c r="E101" s="1">
        <v>26</v>
      </c>
      <c r="F101" s="1">
        <v>9</v>
      </c>
      <c r="G101" s="1">
        <v>27</v>
      </c>
      <c r="H101" s="1">
        <v>24</v>
      </c>
      <c r="I101" s="1">
        <v>22</v>
      </c>
      <c r="J101" s="1">
        <v>23</v>
      </c>
      <c r="K101" s="1">
        <v>29</v>
      </c>
      <c r="L101" s="1">
        <v>33</v>
      </c>
      <c r="M101" s="15"/>
    </row>
    <row r="102" spans="2:13" ht="15.75" customHeight="1" x14ac:dyDescent="0.2">
      <c r="B102" s="14"/>
      <c r="C102" s="1">
        <v>24</v>
      </c>
      <c r="D102" s="1">
        <v>26</v>
      </c>
      <c r="E102" s="1">
        <v>25</v>
      </c>
      <c r="F102" s="1">
        <v>17</v>
      </c>
      <c r="G102" s="1">
        <v>17</v>
      </c>
      <c r="H102" s="1">
        <v>37</v>
      </c>
      <c r="I102" s="1">
        <v>25</v>
      </c>
      <c r="J102" s="1">
        <v>17</v>
      </c>
      <c r="K102" s="1">
        <v>25</v>
      </c>
      <c r="L102" s="1">
        <v>23</v>
      </c>
      <c r="M102" s="15"/>
    </row>
    <row r="103" spans="2:13" ht="15.75" customHeight="1" x14ac:dyDescent="0.2">
      <c r="B103" s="14"/>
      <c r="C103" s="1">
        <v>22</v>
      </c>
      <c r="D103" s="1">
        <v>25</v>
      </c>
      <c r="E103" s="1">
        <v>22</v>
      </c>
      <c r="F103" s="1">
        <v>13</v>
      </c>
      <c r="G103" s="1">
        <v>13</v>
      </c>
      <c r="H103" s="1">
        <v>31</v>
      </c>
      <c r="I103" s="1">
        <v>24</v>
      </c>
      <c r="J103" s="1">
        <v>19</v>
      </c>
      <c r="K103" s="1">
        <v>21</v>
      </c>
      <c r="L103" s="1">
        <v>26</v>
      </c>
      <c r="M103" s="15"/>
    </row>
    <row r="104" spans="2:13" ht="15.75" customHeight="1" x14ac:dyDescent="0.2">
      <c r="B104" s="14"/>
      <c r="C104" s="1">
        <v>24</v>
      </c>
      <c r="D104" s="1">
        <v>22</v>
      </c>
      <c r="E104" s="1">
        <v>22</v>
      </c>
      <c r="F104" s="1">
        <v>23</v>
      </c>
      <c r="G104" s="1">
        <v>12</v>
      </c>
      <c r="H104" s="1">
        <v>31</v>
      </c>
      <c r="I104" s="1">
        <v>15</v>
      </c>
      <c r="J104" s="1">
        <v>15</v>
      </c>
      <c r="K104" s="1">
        <v>31</v>
      </c>
      <c r="L104" s="1">
        <v>23</v>
      </c>
      <c r="M104" s="15"/>
    </row>
    <row r="105" spans="2:13" ht="15.75" customHeight="1" x14ac:dyDescent="0.2">
      <c r="B105" s="14"/>
      <c r="C105" s="1">
        <v>16</v>
      </c>
      <c r="D105" s="1">
        <v>30</v>
      </c>
      <c r="E105" s="1">
        <v>25</v>
      </c>
      <c r="F105" s="1">
        <v>21</v>
      </c>
      <c r="G105" s="1">
        <v>27</v>
      </c>
      <c r="H105" s="1">
        <v>26</v>
      </c>
      <c r="I105" s="1">
        <v>25</v>
      </c>
      <c r="J105" s="1">
        <v>26</v>
      </c>
      <c r="K105" s="1">
        <v>28</v>
      </c>
      <c r="L105" s="1">
        <v>11</v>
      </c>
      <c r="M105" s="15"/>
    </row>
    <row r="106" spans="2:13" ht="15.75" customHeight="1" x14ac:dyDescent="0.2">
      <c r="B106" s="14"/>
      <c r="C106" s="1">
        <v>12</v>
      </c>
      <c r="D106" s="1">
        <v>15</v>
      </c>
      <c r="E106" s="1">
        <v>27</v>
      </c>
      <c r="F106" s="1">
        <v>14</v>
      </c>
      <c r="G106" s="1">
        <v>28</v>
      </c>
      <c r="H106" s="1">
        <v>34</v>
      </c>
      <c r="I106" s="1">
        <v>17</v>
      </c>
      <c r="J106" s="1">
        <v>13</v>
      </c>
      <c r="K106" s="1">
        <v>24</v>
      </c>
      <c r="L106" s="1">
        <v>14</v>
      </c>
      <c r="M106" s="15"/>
    </row>
    <row r="107" spans="2:13" ht="15.75" customHeight="1" x14ac:dyDescent="0.2">
      <c r="B107" s="14" t="s">
        <v>47</v>
      </c>
      <c r="C107" s="20">
        <f t="shared" ref="C107:L107" si="6">AVERAGE(C97:C106)</f>
        <v>20.9</v>
      </c>
      <c r="D107" s="20">
        <f t="shared" si="6"/>
        <v>24.1</v>
      </c>
      <c r="E107" s="20">
        <f t="shared" si="6"/>
        <v>23.5</v>
      </c>
      <c r="F107" s="20">
        <f t="shared" si="6"/>
        <v>17.3</v>
      </c>
      <c r="G107" s="20">
        <f t="shared" si="6"/>
        <v>23.6</v>
      </c>
      <c r="H107" s="20">
        <f t="shared" si="6"/>
        <v>30.9</v>
      </c>
      <c r="I107" s="20">
        <f t="shared" si="6"/>
        <v>20.6</v>
      </c>
      <c r="J107" s="20">
        <f t="shared" si="6"/>
        <v>19.7</v>
      </c>
      <c r="K107" s="20">
        <f t="shared" si="6"/>
        <v>24.6</v>
      </c>
      <c r="L107" s="20">
        <f t="shared" si="6"/>
        <v>23.7</v>
      </c>
      <c r="M107" s="21">
        <f>AVERAGE(C107:L107)</f>
        <v>22.889999999999997</v>
      </c>
    </row>
    <row r="108" spans="2:13" ht="15.75" customHeight="1" x14ac:dyDescent="0.2">
      <c r="B108" s="14"/>
      <c r="M108" s="15"/>
    </row>
    <row r="109" spans="2:13" ht="15.75" customHeight="1" x14ac:dyDescent="0.2">
      <c r="B109" s="14"/>
      <c r="M109" s="15"/>
    </row>
    <row r="110" spans="2:13" ht="15.75" customHeight="1" x14ac:dyDescent="0.2">
      <c r="B110" s="14" t="s">
        <v>48</v>
      </c>
      <c r="C110" s="1" t="s">
        <v>35</v>
      </c>
      <c r="D110" s="1" t="s">
        <v>36</v>
      </c>
      <c r="E110" s="1" t="s">
        <v>37</v>
      </c>
      <c r="F110" s="1" t="s">
        <v>38</v>
      </c>
      <c r="G110" s="1" t="s">
        <v>39</v>
      </c>
      <c r="H110" s="1" t="s">
        <v>40</v>
      </c>
      <c r="I110" s="1" t="s">
        <v>41</v>
      </c>
      <c r="J110" s="1" t="s">
        <v>42</v>
      </c>
      <c r="K110" s="1" t="s">
        <v>43</v>
      </c>
      <c r="L110" s="1" t="s">
        <v>44</v>
      </c>
      <c r="M110" s="15"/>
    </row>
    <row r="111" spans="2:13" ht="15.75" customHeight="1" x14ac:dyDescent="0.2">
      <c r="B111" s="14"/>
      <c r="C111" s="1">
        <v>17</v>
      </c>
      <c r="D111" s="1">
        <v>19</v>
      </c>
      <c r="E111" s="1">
        <v>22</v>
      </c>
      <c r="F111" s="1">
        <v>16</v>
      </c>
      <c r="G111" s="1">
        <v>13</v>
      </c>
      <c r="H111" s="1">
        <v>13</v>
      </c>
      <c r="I111" s="1">
        <v>19</v>
      </c>
      <c r="J111" s="1">
        <v>20</v>
      </c>
      <c r="K111" s="1">
        <v>23</v>
      </c>
      <c r="L111" s="1">
        <v>18</v>
      </c>
      <c r="M111" s="15"/>
    </row>
    <row r="112" spans="2:13" ht="15.75" customHeight="1" x14ac:dyDescent="0.2">
      <c r="B112" s="14"/>
      <c r="C112" s="1">
        <v>16</v>
      </c>
      <c r="D112" s="1">
        <v>19</v>
      </c>
      <c r="E112" s="1">
        <v>16</v>
      </c>
      <c r="F112" s="1">
        <v>15</v>
      </c>
      <c r="G112" s="1">
        <v>15</v>
      </c>
      <c r="H112" s="1">
        <v>18</v>
      </c>
      <c r="I112" s="1">
        <v>11</v>
      </c>
      <c r="J112" s="1">
        <v>19</v>
      </c>
      <c r="K112" s="1">
        <v>15</v>
      </c>
      <c r="L112" s="1">
        <v>21</v>
      </c>
      <c r="M112" s="15"/>
    </row>
    <row r="113" spans="2:25" ht="15.75" customHeight="1" x14ac:dyDescent="0.2">
      <c r="B113" s="14"/>
      <c r="C113" s="1">
        <v>10</v>
      </c>
      <c r="D113" s="1">
        <v>11</v>
      </c>
      <c r="E113" s="1">
        <v>24</v>
      </c>
      <c r="F113" s="1">
        <v>11</v>
      </c>
      <c r="G113" s="1">
        <v>11</v>
      </c>
      <c r="H113" s="1">
        <v>14</v>
      </c>
      <c r="I113" s="1">
        <v>19</v>
      </c>
      <c r="J113" s="1">
        <v>23</v>
      </c>
      <c r="K113" s="1">
        <v>22</v>
      </c>
      <c r="L113" s="1">
        <v>12</v>
      </c>
      <c r="M113" s="15"/>
    </row>
    <row r="114" spans="2:25" ht="15.75" customHeight="1" x14ac:dyDescent="0.2">
      <c r="B114" s="14"/>
      <c r="C114" s="1">
        <v>16</v>
      </c>
      <c r="D114" s="1">
        <v>16</v>
      </c>
      <c r="E114" s="1">
        <v>15</v>
      </c>
      <c r="F114" s="1">
        <v>16</v>
      </c>
      <c r="G114" s="1">
        <v>13</v>
      </c>
      <c r="H114" s="1">
        <v>14</v>
      </c>
      <c r="I114" s="1">
        <v>12</v>
      </c>
      <c r="J114" s="1">
        <v>19</v>
      </c>
      <c r="K114" s="1">
        <v>10</v>
      </c>
      <c r="L114" s="1">
        <v>20</v>
      </c>
      <c r="M114" s="15"/>
    </row>
    <row r="115" spans="2:25" ht="15.75" customHeight="1" x14ac:dyDescent="0.2">
      <c r="B115" s="14"/>
      <c r="C115" s="1">
        <v>18</v>
      </c>
      <c r="D115" s="1">
        <v>14</v>
      </c>
      <c r="E115" s="1">
        <v>14</v>
      </c>
      <c r="F115" s="1">
        <v>9</v>
      </c>
      <c r="G115" s="1">
        <v>16</v>
      </c>
      <c r="H115" s="1">
        <v>12</v>
      </c>
      <c r="I115" s="1">
        <v>14</v>
      </c>
      <c r="J115" s="1">
        <v>14</v>
      </c>
      <c r="K115" s="1">
        <v>19</v>
      </c>
      <c r="L115" s="1">
        <v>19</v>
      </c>
      <c r="M115" s="15"/>
    </row>
    <row r="116" spans="2:25" ht="15.75" customHeight="1" x14ac:dyDescent="0.2">
      <c r="B116" s="14"/>
      <c r="C116" s="1">
        <v>10</v>
      </c>
      <c r="D116" s="1">
        <v>25</v>
      </c>
      <c r="E116" s="1">
        <v>15</v>
      </c>
      <c r="F116" s="1">
        <v>26</v>
      </c>
      <c r="G116" s="1">
        <v>12</v>
      </c>
      <c r="H116" s="1">
        <v>14</v>
      </c>
      <c r="I116" s="1">
        <v>14</v>
      </c>
      <c r="J116" s="1">
        <v>19</v>
      </c>
      <c r="K116" s="1">
        <v>11</v>
      </c>
      <c r="L116" s="1">
        <v>16</v>
      </c>
      <c r="M116" s="15"/>
      <c r="U116" s="29"/>
      <c r="V116" s="29"/>
      <c r="W116" s="29"/>
      <c r="X116" s="29"/>
      <c r="Y116" s="29"/>
    </row>
    <row r="117" spans="2:25" ht="15.75" customHeight="1" x14ac:dyDescent="0.2">
      <c r="B117" s="14"/>
      <c r="C117" s="1">
        <v>14</v>
      </c>
      <c r="D117" s="1">
        <v>28</v>
      </c>
      <c r="E117" s="1">
        <v>12</v>
      </c>
      <c r="F117" s="1">
        <v>15</v>
      </c>
      <c r="G117" s="1">
        <v>18</v>
      </c>
      <c r="H117" s="1">
        <v>8</v>
      </c>
      <c r="I117" s="1">
        <v>9</v>
      </c>
      <c r="J117" s="1">
        <v>24</v>
      </c>
      <c r="K117" s="1">
        <v>16</v>
      </c>
      <c r="L117" s="1">
        <v>15</v>
      </c>
      <c r="M117" s="15"/>
      <c r="U117" s="30"/>
      <c r="V117" s="30"/>
      <c r="W117" s="31"/>
      <c r="X117" s="31"/>
      <c r="Y117" s="31"/>
    </row>
    <row r="118" spans="2:25" ht="15.75" customHeight="1" x14ac:dyDescent="0.2">
      <c r="B118" s="14"/>
      <c r="C118" s="1">
        <v>10</v>
      </c>
      <c r="D118" s="1">
        <v>17</v>
      </c>
      <c r="E118" s="1">
        <v>13</v>
      </c>
      <c r="F118" s="1">
        <v>24</v>
      </c>
      <c r="G118" s="1">
        <v>15</v>
      </c>
      <c r="H118" s="1">
        <v>17</v>
      </c>
      <c r="I118" s="1">
        <v>14</v>
      </c>
      <c r="J118" s="1">
        <v>17</v>
      </c>
      <c r="K118" s="1">
        <v>14</v>
      </c>
      <c r="L118" s="1">
        <v>18</v>
      </c>
      <c r="M118" s="15"/>
      <c r="U118" s="30"/>
      <c r="V118" s="30"/>
      <c r="W118" s="31"/>
      <c r="X118" s="31"/>
      <c r="Y118" s="31"/>
    </row>
    <row r="119" spans="2:25" ht="15.75" customHeight="1" x14ac:dyDescent="0.2">
      <c r="B119" s="14"/>
      <c r="C119" s="1">
        <v>12</v>
      </c>
      <c r="D119" s="1">
        <v>24</v>
      </c>
      <c r="E119" s="1">
        <v>15</v>
      </c>
      <c r="F119" s="1">
        <v>9</v>
      </c>
      <c r="G119" s="1">
        <v>11</v>
      </c>
      <c r="H119" s="1">
        <v>21</v>
      </c>
      <c r="I119" s="1">
        <v>10</v>
      </c>
      <c r="J119" s="1">
        <v>14</v>
      </c>
      <c r="K119" s="1">
        <v>16</v>
      </c>
      <c r="L119" s="1">
        <v>22</v>
      </c>
      <c r="M119" s="15"/>
      <c r="U119" s="30"/>
      <c r="V119" s="30"/>
      <c r="W119" s="31"/>
      <c r="X119" s="31"/>
      <c r="Y119" s="31"/>
    </row>
    <row r="120" spans="2:25" ht="15.75" customHeight="1" x14ac:dyDescent="0.2">
      <c r="B120" s="14"/>
      <c r="D120" s="1">
        <v>18</v>
      </c>
      <c r="E120" s="1">
        <v>15</v>
      </c>
      <c r="F120" s="1">
        <v>15</v>
      </c>
      <c r="G120" s="1">
        <v>19</v>
      </c>
      <c r="H120" s="1">
        <v>9</v>
      </c>
      <c r="I120" s="1">
        <v>15</v>
      </c>
      <c r="J120" s="1">
        <v>19</v>
      </c>
      <c r="K120" s="1">
        <v>17</v>
      </c>
      <c r="L120" s="1">
        <v>6</v>
      </c>
      <c r="M120" s="15"/>
      <c r="U120" s="30"/>
      <c r="V120" s="30"/>
      <c r="W120" s="31"/>
      <c r="X120" s="31"/>
      <c r="Y120" s="31"/>
    </row>
    <row r="121" spans="2:25" ht="15.75" customHeight="1" x14ac:dyDescent="0.2">
      <c r="B121" s="26" t="s">
        <v>47</v>
      </c>
      <c r="C121" s="27">
        <f t="shared" ref="C121:L121" si="7">AVERAGE(C111:C120)</f>
        <v>13.666666666666666</v>
      </c>
      <c r="D121" s="27">
        <f t="shared" si="7"/>
        <v>19.100000000000001</v>
      </c>
      <c r="E121" s="27">
        <f t="shared" si="7"/>
        <v>16.100000000000001</v>
      </c>
      <c r="F121" s="27">
        <f t="shared" si="7"/>
        <v>15.6</v>
      </c>
      <c r="G121" s="27">
        <f t="shared" si="7"/>
        <v>14.3</v>
      </c>
      <c r="H121" s="27">
        <f t="shared" si="7"/>
        <v>14</v>
      </c>
      <c r="I121" s="27">
        <f t="shared" si="7"/>
        <v>13.7</v>
      </c>
      <c r="J121" s="27">
        <f t="shared" si="7"/>
        <v>18.8</v>
      </c>
      <c r="K121" s="27">
        <f t="shared" si="7"/>
        <v>16.3</v>
      </c>
      <c r="L121" s="27">
        <f t="shared" si="7"/>
        <v>16.7</v>
      </c>
      <c r="M121" s="28">
        <f>AVERAGE(C121:L121)</f>
        <v>15.826666666666664</v>
      </c>
      <c r="U121" s="30"/>
      <c r="V121" s="30"/>
      <c r="W121" s="31"/>
      <c r="X121" s="31"/>
      <c r="Y121" s="31"/>
    </row>
    <row r="122" spans="2:25" ht="15.75" customHeight="1" x14ac:dyDescent="0.2">
      <c r="U122" s="30"/>
      <c r="V122" s="30"/>
      <c r="W122" s="31"/>
      <c r="X122" s="31"/>
      <c r="Y122" s="31"/>
    </row>
    <row r="123" spans="2:25" ht="15.75" customHeight="1" x14ac:dyDescent="0.2">
      <c r="U123" s="30"/>
      <c r="V123" s="30"/>
      <c r="W123" s="31"/>
      <c r="X123" s="31"/>
      <c r="Y123" s="31"/>
    </row>
    <row r="124" spans="2:25" ht="15.75" customHeight="1" x14ac:dyDescent="0.2">
      <c r="B124" s="11">
        <v>2014</v>
      </c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32"/>
      <c r="V124" s="32"/>
      <c r="W124" s="33"/>
      <c r="X124" s="31"/>
      <c r="Y124" s="31"/>
    </row>
    <row r="125" spans="2:25" ht="15.75" customHeight="1" x14ac:dyDescent="0.2">
      <c r="B125" s="14" t="s">
        <v>34</v>
      </c>
      <c r="C125" s="1" t="s">
        <v>35</v>
      </c>
      <c r="D125" s="1" t="s">
        <v>36</v>
      </c>
      <c r="E125" s="1" t="s">
        <v>37</v>
      </c>
      <c r="F125" s="1" t="s">
        <v>38</v>
      </c>
      <c r="G125" s="1" t="s">
        <v>39</v>
      </c>
      <c r="H125" s="1" t="s">
        <v>40</v>
      </c>
      <c r="I125" s="1" t="s">
        <v>41</v>
      </c>
      <c r="J125" s="1" t="s">
        <v>42</v>
      </c>
      <c r="K125" s="1" t="s">
        <v>43</v>
      </c>
      <c r="L125" s="1" t="s">
        <v>44</v>
      </c>
      <c r="M125" s="1" t="s">
        <v>49</v>
      </c>
      <c r="N125" s="1" t="s">
        <v>50</v>
      </c>
      <c r="O125" s="1" t="s">
        <v>51</v>
      </c>
      <c r="P125" s="1" t="s">
        <v>52</v>
      </c>
      <c r="Q125" s="1" t="s">
        <v>53</v>
      </c>
      <c r="R125" s="1" t="s">
        <v>54</v>
      </c>
      <c r="S125" s="1" t="s">
        <v>55</v>
      </c>
      <c r="T125" s="1" t="s">
        <v>56</v>
      </c>
      <c r="U125" s="30" t="s">
        <v>57</v>
      </c>
      <c r="V125" s="30" t="s">
        <v>58</v>
      </c>
      <c r="W125" s="34"/>
      <c r="X125" s="31"/>
      <c r="Y125" s="31"/>
    </row>
    <row r="126" spans="2:25" ht="15.75" customHeight="1" x14ac:dyDescent="0.2">
      <c r="B126" s="14"/>
      <c r="C126" s="31">
        <v>31</v>
      </c>
      <c r="D126" s="31">
        <v>25</v>
      </c>
      <c r="E126" s="31">
        <v>31</v>
      </c>
      <c r="F126" s="31">
        <v>14</v>
      </c>
      <c r="G126" s="31">
        <v>16</v>
      </c>
      <c r="H126" s="31">
        <v>16</v>
      </c>
      <c r="I126" s="31">
        <v>12</v>
      </c>
      <c r="J126" s="31">
        <v>13</v>
      </c>
      <c r="K126" s="31">
        <v>31</v>
      </c>
      <c r="L126" s="31">
        <v>29</v>
      </c>
      <c r="M126" s="31">
        <v>19</v>
      </c>
      <c r="N126" s="31">
        <v>17</v>
      </c>
      <c r="O126" s="31">
        <v>29</v>
      </c>
      <c r="P126" s="31">
        <v>23</v>
      </c>
      <c r="Q126" s="31">
        <v>21</v>
      </c>
      <c r="R126" s="31">
        <v>19</v>
      </c>
      <c r="S126" s="31">
        <v>18</v>
      </c>
      <c r="T126" s="31">
        <v>22</v>
      </c>
      <c r="U126" s="31">
        <v>26</v>
      </c>
      <c r="V126" s="31">
        <v>21</v>
      </c>
      <c r="W126" s="34"/>
      <c r="X126" s="31"/>
      <c r="Y126" s="31"/>
    </row>
    <row r="127" spans="2:25" ht="15.75" customHeight="1" x14ac:dyDescent="0.2">
      <c r="B127" s="14"/>
      <c r="C127" s="31">
        <v>18</v>
      </c>
      <c r="D127" s="31">
        <v>30</v>
      </c>
      <c r="E127" s="31">
        <v>19</v>
      </c>
      <c r="F127" s="31">
        <v>21</v>
      </c>
      <c r="G127" s="31">
        <v>30</v>
      </c>
      <c r="H127" s="31">
        <v>19</v>
      </c>
      <c r="I127" s="31">
        <v>14</v>
      </c>
      <c r="J127" s="31">
        <v>20</v>
      </c>
      <c r="K127" s="31">
        <v>32</v>
      </c>
      <c r="L127" s="31">
        <v>21</v>
      </c>
      <c r="M127" s="31">
        <v>15</v>
      </c>
      <c r="N127" s="31">
        <v>28</v>
      </c>
      <c r="O127" s="31">
        <v>29</v>
      </c>
      <c r="P127" s="31">
        <v>22</v>
      </c>
      <c r="Q127" s="31">
        <v>25</v>
      </c>
      <c r="R127" s="31">
        <v>20</v>
      </c>
      <c r="S127" s="31">
        <v>23</v>
      </c>
      <c r="T127" s="31">
        <v>19</v>
      </c>
      <c r="U127" s="31">
        <v>23</v>
      </c>
      <c r="V127" s="31">
        <v>28</v>
      </c>
      <c r="W127" s="34"/>
      <c r="X127" s="31"/>
      <c r="Y127" s="31"/>
    </row>
    <row r="128" spans="2:25" ht="15.75" customHeight="1" x14ac:dyDescent="0.2">
      <c r="B128" s="14"/>
      <c r="C128" s="31">
        <v>21</v>
      </c>
      <c r="D128" s="31">
        <v>26</v>
      </c>
      <c r="E128" s="31">
        <v>30</v>
      </c>
      <c r="F128" s="31">
        <v>19</v>
      </c>
      <c r="G128" s="31">
        <v>16</v>
      </c>
      <c r="H128" s="31">
        <v>24</v>
      </c>
      <c r="I128" s="31">
        <v>15</v>
      </c>
      <c r="J128" s="31">
        <v>15</v>
      </c>
      <c r="K128" s="31">
        <v>25</v>
      </c>
      <c r="L128" s="31">
        <v>32</v>
      </c>
      <c r="M128" s="31">
        <v>23</v>
      </c>
      <c r="N128" s="31">
        <v>19</v>
      </c>
      <c r="O128" s="31">
        <v>29</v>
      </c>
      <c r="P128" s="31">
        <v>24</v>
      </c>
      <c r="Q128" s="31">
        <v>30</v>
      </c>
      <c r="R128" s="31">
        <v>20</v>
      </c>
      <c r="S128" s="31">
        <v>27</v>
      </c>
      <c r="T128" s="31">
        <v>26</v>
      </c>
      <c r="U128" s="31">
        <v>26</v>
      </c>
      <c r="V128" s="31">
        <v>18</v>
      </c>
      <c r="W128" s="34"/>
      <c r="X128" s="31"/>
      <c r="Y128" s="31"/>
    </row>
    <row r="129" spans="2:25" ht="15.75" customHeight="1" x14ac:dyDescent="0.2">
      <c r="B129" s="14"/>
      <c r="C129" s="31">
        <v>27</v>
      </c>
      <c r="D129" s="31">
        <v>36</v>
      </c>
      <c r="E129" s="31">
        <v>31</v>
      </c>
      <c r="F129" s="31">
        <v>21</v>
      </c>
      <c r="G129" s="31">
        <v>21</v>
      </c>
      <c r="H129" s="31">
        <v>20</v>
      </c>
      <c r="I129" s="31">
        <v>14</v>
      </c>
      <c r="J129" s="31">
        <v>14</v>
      </c>
      <c r="K129" s="31">
        <v>20</v>
      </c>
      <c r="L129" s="31">
        <v>29</v>
      </c>
      <c r="M129" s="31">
        <v>11</v>
      </c>
      <c r="N129" s="31">
        <v>31</v>
      </c>
      <c r="O129" s="31">
        <v>19</v>
      </c>
      <c r="P129" s="31">
        <v>28</v>
      </c>
      <c r="Q129" s="31">
        <v>23</v>
      </c>
      <c r="R129" s="31">
        <v>24</v>
      </c>
      <c r="S129" s="31">
        <v>33</v>
      </c>
      <c r="T129" s="31">
        <v>20</v>
      </c>
      <c r="U129" s="31">
        <v>25</v>
      </c>
      <c r="V129" s="31">
        <v>25</v>
      </c>
      <c r="W129" s="34"/>
      <c r="X129" s="31"/>
      <c r="Y129" s="31"/>
    </row>
    <row r="130" spans="2:25" ht="15.75" customHeight="1" x14ac:dyDescent="0.2">
      <c r="B130" s="14"/>
      <c r="C130" s="31">
        <v>21</v>
      </c>
      <c r="D130" s="31">
        <v>27</v>
      </c>
      <c r="E130" s="31">
        <v>17</v>
      </c>
      <c r="F130" s="31">
        <v>23</v>
      </c>
      <c r="G130" s="31">
        <v>25</v>
      </c>
      <c r="H130" s="31">
        <v>18</v>
      </c>
      <c r="I130" s="31">
        <v>19</v>
      </c>
      <c r="J130" s="31">
        <v>25</v>
      </c>
      <c r="K130" s="31">
        <v>25</v>
      </c>
      <c r="L130" s="31">
        <v>28</v>
      </c>
      <c r="M130" s="31">
        <v>17</v>
      </c>
      <c r="N130" s="31">
        <v>19</v>
      </c>
      <c r="O130" s="31">
        <v>15</v>
      </c>
      <c r="P130" s="31">
        <v>13</v>
      </c>
      <c r="Q130" s="31">
        <v>26</v>
      </c>
      <c r="R130" s="31">
        <v>17</v>
      </c>
      <c r="S130" s="31">
        <v>17</v>
      </c>
      <c r="T130" s="31">
        <v>14</v>
      </c>
      <c r="U130" s="31">
        <v>23</v>
      </c>
      <c r="V130" s="31">
        <v>31</v>
      </c>
      <c r="W130" s="34"/>
      <c r="X130" s="31"/>
      <c r="Y130" s="31"/>
    </row>
    <row r="131" spans="2:25" ht="15.75" customHeight="1" x14ac:dyDescent="0.2">
      <c r="B131" s="14" t="s">
        <v>47</v>
      </c>
      <c r="C131" s="20">
        <f t="shared" ref="C131:V131" si="8">AVERAGE(C126:C130)</f>
        <v>23.6</v>
      </c>
      <c r="D131" s="20">
        <f t="shared" si="8"/>
        <v>28.8</v>
      </c>
      <c r="E131" s="20">
        <f t="shared" si="8"/>
        <v>25.6</v>
      </c>
      <c r="F131" s="20">
        <f t="shared" si="8"/>
        <v>19.600000000000001</v>
      </c>
      <c r="G131" s="20">
        <f t="shared" si="8"/>
        <v>21.6</v>
      </c>
      <c r="H131" s="20">
        <f t="shared" si="8"/>
        <v>19.399999999999999</v>
      </c>
      <c r="I131" s="20">
        <f t="shared" si="8"/>
        <v>14.8</v>
      </c>
      <c r="J131" s="20">
        <f t="shared" si="8"/>
        <v>17.399999999999999</v>
      </c>
      <c r="K131" s="20">
        <f t="shared" si="8"/>
        <v>26.6</v>
      </c>
      <c r="L131" s="20">
        <f t="shared" si="8"/>
        <v>27.8</v>
      </c>
      <c r="M131" s="20">
        <f t="shared" si="8"/>
        <v>17</v>
      </c>
      <c r="N131" s="20">
        <f t="shared" si="8"/>
        <v>22.8</v>
      </c>
      <c r="O131" s="20">
        <f t="shared" si="8"/>
        <v>24.2</v>
      </c>
      <c r="P131" s="20">
        <f t="shared" si="8"/>
        <v>22</v>
      </c>
      <c r="Q131" s="20">
        <f t="shared" si="8"/>
        <v>25</v>
      </c>
      <c r="R131" s="20">
        <f t="shared" si="8"/>
        <v>20</v>
      </c>
      <c r="S131" s="20">
        <f t="shared" si="8"/>
        <v>23.6</v>
      </c>
      <c r="T131" s="20">
        <f t="shared" si="8"/>
        <v>20.2</v>
      </c>
      <c r="U131" s="20">
        <f t="shared" si="8"/>
        <v>24.6</v>
      </c>
      <c r="V131" s="20">
        <f t="shared" si="8"/>
        <v>24.6</v>
      </c>
      <c r="W131" s="35">
        <f>AVERAGE(C131:V131)</f>
        <v>22.46</v>
      </c>
      <c r="X131" s="30"/>
      <c r="Y131" s="31"/>
    </row>
    <row r="132" spans="2:25" ht="15.75" customHeight="1" x14ac:dyDescent="0.2">
      <c r="B132" s="14"/>
      <c r="U132" s="30"/>
      <c r="V132" s="30"/>
      <c r="W132" s="34"/>
      <c r="X132" s="31"/>
      <c r="Y132" s="31"/>
    </row>
    <row r="133" spans="2:25" ht="15.75" customHeight="1" x14ac:dyDescent="0.2">
      <c r="B133" s="14" t="s">
        <v>48</v>
      </c>
      <c r="C133" s="1" t="s">
        <v>35</v>
      </c>
      <c r="D133" s="1" t="s">
        <v>36</v>
      </c>
      <c r="E133" s="1" t="s">
        <v>37</v>
      </c>
      <c r="F133" s="1" t="s">
        <v>38</v>
      </c>
      <c r="G133" s="1" t="s">
        <v>39</v>
      </c>
      <c r="H133" s="1" t="s">
        <v>40</v>
      </c>
      <c r="I133" s="1" t="s">
        <v>41</v>
      </c>
      <c r="J133" s="1" t="s">
        <v>42</v>
      </c>
      <c r="K133" s="1" t="s">
        <v>43</v>
      </c>
      <c r="L133" s="1" t="s">
        <v>44</v>
      </c>
      <c r="M133" s="1" t="s">
        <v>49</v>
      </c>
      <c r="N133" s="1" t="s">
        <v>50</v>
      </c>
      <c r="O133" s="1" t="s">
        <v>51</v>
      </c>
      <c r="P133" s="1" t="s">
        <v>52</v>
      </c>
      <c r="Q133" s="1" t="s">
        <v>53</v>
      </c>
      <c r="R133" s="1" t="s">
        <v>54</v>
      </c>
      <c r="S133" s="1" t="s">
        <v>55</v>
      </c>
      <c r="T133" s="1" t="s">
        <v>56</v>
      </c>
      <c r="U133" s="30" t="s">
        <v>57</v>
      </c>
      <c r="V133" s="30" t="s">
        <v>58</v>
      </c>
      <c r="W133" s="15"/>
      <c r="X133" s="31"/>
      <c r="Y133" s="31"/>
    </row>
    <row r="134" spans="2:25" ht="15.75" customHeight="1" x14ac:dyDescent="0.2">
      <c r="B134" s="14"/>
      <c r="C134" s="31">
        <v>21</v>
      </c>
      <c r="D134" s="31">
        <v>20</v>
      </c>
      <c r="E134" s="31">
        <v>24</v>
      </c>
      <c r="F134" s="31">
        <v>29</v>
      </c>
      <c r="G134" s="31">
        <v>19</v>
      </c>
      <c r="H134" s="31">
        <v>15</v>
      </c>
      <c r="I134" s="31">
        <v>26</v>
      </c>
      <c r="J134" s="31">
        <v>31</v>
      </c>
      <c r="K134" s="31">
        <v>17</v>
      </c>
      <c r="L134" s="31">
        <v>19</v>
      </c>
      <c r="M134" s="31">
        <v>26</v>
      </c>
      <c r="N134" s="31">
        <v>21</v>
      </c>
      <c r="O134" s="31">
        <v>17</v>
      </c>
      <c r="P134" s="31">
        <v>14</v>
      </c>
      <c r="Q134" s="31">
        <v>23</v>
      </c>
      <c r="R134" s="31">
        <v>23</v>
      </c>
      <c r="S134" s="31">
        <v>20</v>
      </c>
      <c r="T134" s="31">
        <v>14</v>
      </c>
      <c r="U134" s="31">
        <v>33</v>
      </c>
      <c r="V134" s="31">
        <v>34</v>
      </c>
      <c r="W134" s="15"/>
      <c r="X134" s="31"/>
      <c r="Y134" s="31"/>
    </row>
    <row r="135" spans="2:25" ht="15.75" customHeight="1" x14ac:dyDescent="0.2">
      <c r="B135" s="14"/>
      <c r="C135" s="31">
        <v>29</v>
      </c>
      <c r="D135" s="31">
        <v>21</v>
      </c>
      <c r="E135" s="31">
        <v>25</v>
      </c>
      <c r="F135" s="31">
        <v>23</v>
      </c>
      <c r="G135" s="31">
        <v>17</v>
      </c>
      <c r="H135" s="31">
        <v>21</v>
      </c>
      <c r="I135" s="31">
        <v>19</v>
      </c>
      <c r="J135" s="31">
        <v>28</v>
      </c>
      <c r="K135" s="31">
        <v>22</v>
      </c>
      <c r="L135" s="31">
        <v>19</v>
      </c>
      <c r="M135" s="31">
        <v>23</v>
      </c>
      <c r="N135" s="31">
        <v>15</v>
      </c>
      <c r="O135" s="31">
        <v>17</v>
      </c>
      <c r="P135" s="31">
        <v>14</v>
      </c>
      <c r="Q135" s="31">
        <v>27</v>
      </c>
      <c r="R135" s="31">
        <v>18</v>
      </c>
      <c r="S135" s="31">
        <v>27</v>
      </c>
      <c r="T135" s="31">
        <v>32</v>
      </c>
      <c r="U135" s="31">
        <v>24</v>
      </c>
      <c r="V135" s="31">
        <v>38</v>
      </c>
      <c r="W135" s="15"/>
      <c r="X135" s="31"/>
      <c r="Y135" s="31"/>
    </row>
    <row r="136" spans="2:25" ht="15.75" customHeight="1" x14ac:dyDescent="0.2">
      <c r="B136" s="14"/>
      <c r="C136" s="31">
        <v>20</v>
      </c>
      <c r="D136" s="31">
        <v>24</v>
      </c>
      <c r="E136" s="31">
        <v>25</v>
      </c>
      <c r="F136" s="31">
        <v>21</v>
      </c>
      <c r="G136" s="31">
        <v>23</v>
      </c>
      <c r="H136" s="31">
        <v>20</v>
      </c>
      <c r="I136" s="31">
        <v>27</v>
      </c>
      <c r="J136" s="31">
        <v>5</v>
      </c>
      <c r="K136" s="31">
        <v>16</v>
      </c>
      <c r="L136" s="31">
        <v>28</v>
      </c>
      <c r="M136" s="31">
        <v>19</v>
      </c>
      <c r="N136" s="31">
        <v>20</v>
      </c>
      <c r="O136" s="31">
        <v>14</v>
      </c>
      <c r="P136" s="31">
        <v>18</v>
      </c>
      <c r="Q136" s="31">
        <v>15</v>
      </c>
      <c r="R136" s="31">
        <v>28</v>
      </c>
      <c r="S136" s="31">
        <v>20</v>
      </c>
      <c r="T136" s="31">
        <v>18</v>
      </c>
      <c r="U136" s="31">
        <v>30</v>
      </c>
      <c r="V136" s="31">
        <v>29</v>
      </c>
      <c r="W136" s="15"/>
      <c r="X136" s="31"/>
      <c r="Y136" s="31"/>
    </row>
    <row r="137" spans="2:25" ht="15.75" customHeight="1" x14ac:dyDescent="0.2">
      <c r="B137" s="14"/>
      <c r="C137" s="31">
        <v>27</v>
      </c>
      <c r="D137" s="31">
        <v>24</v>
      </c>
      <c r="E137" s="31">
        <v>27</v>
      </c>
      <c r="F137" s="31">
        <v>25</v>
      </c>
      <c r="G137" s="31">
        <v>26</v>
      </c>
      <c r="H137" s="31">
        <v>20</v>
      </c>
      <c r="I137" s="31">
        <v>24</v>
      </c>
      <c r="J137" s="31">
        <v>21</v>
      </c>
      <c r="K137" s="31">
        <v>27</v>
      </c>
      <c r="L137" s="31">
        <v>21</v>
      </c>
      <c r="M137" s="31">
        <v>27</v>
      </c>
      <c r="N137" s="31">
        <v>23</v>
      </c>
      <c r="O137" s="31">
        <v>15</v>
      </c>
      <c r="P137" s="31">
        <v>20</v>
      </c>
      <c r="Q137" s="31">
        <v>12</v>
      </c>
      <c r="R137" s="31">
        <v>21</v>
      </c>
      <c r="S137" s="31">
        <v>22</v>
      </c>
      <c r="T137" s="31">
        <v>18</v>
      </c>
      <c r="U137" s="31">
        <v>27</v>
      </c>
      <c r="V137" s="31">
        <v>25</v>
      </c>
      <c r="W137" s="15"/>
      <c r="X137" s="31"/>
      <c r="Y137" s="31"/>
    </row>
    <row r="138" spans="2:25" ht="15.75" customHeight="1" x14ac:dyDescent="0.2">
      <c r="B138" s="14"/>
      <c r="C138" s="31">
        <v>27</v>
      </c>
      <c r="D138" s="31">
        <v>13</v>
      </c>
      <c r="E138" s="31">
        <v>23</v>
      </c>
      <c r="F138" s="31">
        <v>18</v>
      </c>
      <c r="G138" s="31">
        <v>21</v>
      </c>
      <c r="H138" s="31">
        <v>21</v>
      </c>
      <c r="I138" s="31">
        <v>26</v>
      </c>
      <c r="J138" s="31">
        <v>28</v>
      </c>
      <c r="K138" s="31">
        <v>19</v>
      </c>
      <c r="L138" s="31">
        <v>21</v>
      </c>
      <c r="M138" s="31">
        <v>26</v>
      </c>
      <c r="N138" s="31">
        <v>19</v>
      </c>
      <c r="O138" s="31">
        <v>13</v>
      </c>
      <c r="P138" s="31">
        <v>23</v>
      </c>
      <c r="Q138" s="31">
        <v>14</v>
      </c>
      <c r="R138" s="31">
        <v>25</v>
      </c>
      <c r="S138" s="31">
        <v>17</v>
      </c>
      <c r="T138" s="31">
        <v>18</v>
      </c>
      <c r="U138" s="31">
        <v>11</v>
      </c>
      <c r="V138" s="31">
        <v>35</v>
      </c>
      <c r="W138" s="15"/>
      <c r="X138" s="31"/>
      <c r="Y138" s="31"/>
    </row>
    <row r="139" spans="2:25" ht="15.75" customHeight="1" x14ac:dyDescent="0.2">
      <c r="B139" s="26" t="s">
        <v>47</v>
      </c>
      <c r="C139" s="27">
        <f t="shared" ref="C139:V139" si="9">AVERAGE(C134:C138)</f>
        <v>24.8</v>
      </c>
      <c r="D139" s="27">
        <f t="shared" si="9"/>
        <v>20.399999999999999</v>
      </c>
      <c r="E139" s="27">
        <f t="shared" si="9"/>
        <v>24.8</v>
      </c>
      <c r="F139" s="27">
        <f t="shared" si="9"/>
        <v>23.2</v>
      </c>
      <c r="G139" s="27">
        <f t="shared" si="9"/>
        <v>21.2</v>
      </c>
      <c r="H139" s="27">
        <f t="shared" si="9"/>
        <v>19.399999999999999</v>
      </c>
      <c r="I139" s="27">
        <f t="shared" si="9"/>
        <v>24.4</v>
      </c>
      <c r="J139" s="27">
        <f t="shared" si="9"/>
        <v>22.6</v>
      </c>
      <c r="K139" s="27">
        <f t="shared" si="9"/>
        <v>20.2</v>
      </c>
      <c r="L139" s="27">
        <f t="shared" si="9"/>
        <v>21.6</v>
      </c>
      <c r="M139" s="27">
        <f t="shared" si="9"/>
        <v>24.2</v>
      </c>
      <c r="N139" s="27">
        <f t="shared" si="9"/>
        <v>19.600000000000001</v>
      </c>
      <c r="O139" s="27">
        <f t="shared" si="9"/>
        <v>15.2</v>
      </c>
      <c r="P139" s="27">
        <f t="shared" si="9"/>
        <v>17.8</v>
      </c>
      <c r="Q139" s="27">
        <f t="shared" si="9"/>
        <v>18.2</v>
      </c>
      <c r="R139" s="27">
        <f t="shared" si="9"/>
        <v>23</v>
      </c>
      <c r="S139" s="27">
        <f t="shared" si="9"/>
        <v>21.2</v>
      </c>
      <c r="T139" s="27">
        <f t="shared" si="9"/>
        <v>20</v>
      </c>
      <c r="U139" s="27">
        <f t="shared" si="9"/>
        <v>25</v>
      </c>
      <c r="V139" s="27">
        <f t="shared" si="9"/>
        <v>32.200000000000003</v>
      </c>
      <c r="W139" s="36">
        <f>AVERAGE(C139:V139)</f>
        <v>21.949999999999996</v>
      </c>
      <c r="X139" s="30"/>
      <c r="Y139" s="31"/>
    </row>
    <row r="140" spans="2:25" ht="15.75" customHeight="1" x14ac:dyDescent="0.2">
      <c r="C140" s="30"/>
      <c r="D140" s="30"/>
      <c r="E140" s="31"/>
      <c r="F140" s="31"/>
      <c r="L140" s="30"/>
      <c r="M140" s="30"/>
      <c r="N140" s="31"/>
      <c r="O140" s="31"/>
      <c r="R140" s="30"/>
      <c r="S140" s="30"/>
      <c r="T140" s="31"/>
      <c r="U140" s="31"/>
      <c r="W140" s="31"/>
      <c r="X140" s="31"/>
      <c r="Y140" s="31"/>
    </row>
    <row r="141" spans="2:25" ht="15.75" customHeight="1" x14ac:dyDescent="0.2">
      <c r="C141" s="30"/>
      <c r="D141" s="30"/>
      <c r="E141" s="31"/>
      <c r="F141" s="31"/>
      <c r="L141" s="30"/>
      <c r="M141" s="30"/>
      <c r="N141" s="31"/>
      <c r="O141" s="31"/>
      <c r="R141" s="30"/>
      <c r="S141" s="30"/>
      <c r="T141" s="31"/>
      <c r="U141" s="31"/>
      <c r="W141" s="31"/>
      <c r="X141" s="31"/>
      <c r="Y141" s="31"/>
    </row>
    <row r="142" spans="2:25" ht="15.75" customHeight="1" x14ac:dyDescent="0.2">
      <c r="B142" s="11">
        <v>2015</v>
      </c>
      <c r="C142" s="32"/>
      <c r="D142" s="32"/>
      <c r="E142" s="37"/>
      <c r="F142" s="37"/>
      <c r="G142" s="12"/>
      <c r="H142" s="12"/>
      <c r="I142" s="12"/>
      <c r="J142" s="12"/>
      <c r="K142" s="12"/>
      <c r="L142" s="32"/>
      <c r="M142" s="32"/>
      <c r="N142" s="37"/>
      <c r="O142" s="37"/>
      <c r="P142" s="12"/>
      <c r="Q142" s="12"/>
      <c r="R142" s="32"/>
      <c r="S142" s="32"/>
      <c r="T142" s="37"/>
      <c r="U142" s="37"/>
      <c r="V142" s="12"/>
      <c r="W142" s="33"/>
      <c r="X142" s="31"/>
      <c r="Y142" s="31"/>
    </row>
    <row r="143" spans="2:25" ht="15.75" customHeight="1" x14ac:dyDescent="0.2">
      <c r="B143" s="14" t="s">
        <v>34</v>
      </c>
      <c r="C143" s="1" t="s">
        <v>35</v>
      </c>
      <c r="D143" s="1" t="s">
        <v>36</v>
      </c>
      <c r="E143" s="1" t="s">
        <v>37</v>
      </c>
      <c r="F143" s="1" t="s">
        <v>38</v>
      </c>
      <c r="G143" s="1" t="s">
        <v>39</v>
      </c>
      <c r="H143" s="1" t="s">
        <v>40</v>
      </c>
      <c r="I143" s="1" t="s">
        <v>41</v>
      </c>
      <c r="J143" s="1" t="s">
        <v>42</v>
      </c>
      <c r="K143" s="1" t="s">
        <v>43</v>
      </c>
      <c r="L143" s="1" t="s">
        <v>44</v>
      </c>
      <c r="M143" s="1" t="s">
        <v>49</v>
      </c>
      <c r="N143" s="1" t="s">
        <v>50</v>
      </c>
      <c r="O143" s="1" t="s">
        <v>51</v>
      </c>
      <c r="P143" s="1" t="s">
        <v>52</v>
      </c>
      <c r="Q143" s="1" t="s">
        <v>53</v>
      </c>
      <c r="R143" s="1" t="s">
        <v>54</v>
      </c>
      <c r="S143" s="1" t="s">
        <v>55</v>
      </c>
      <c r="T143" s="1" t="s">
        <v>56</v>
      </c>
      <c r="U143" s="30" t="s">
        <v>57</v>
      </c>
      <c r="V143" s="30" t="s">
        <v>58</v>
      </c>
      <c r="W143" s="15"/>
    </row>
    <row r="144" spans="2:25" ht="15.75" customHeight="1" x14ac:dyDescent="0.2">
      <c r="B144" s="14"/>
      <c r="C144" s="31">
        <v>35</v>
      </c>
      <c r="D144" s="31">
        <v>35</v>
      </c>
      <c r="E144" s="31">
        <v>31</v>
      </c>
      <c r="F144" s="31">
        <v>30</v>
      </c>
      <c r="G144" s="31">
        <v>32</v>
      </c>
      <c r="H144" s="31">
        <v>35</v>
      </c>
      <c r="I144" s="31">
        <v>27</v>
      </c>
      <c r="J144" s="31">
        <v>39</v>
      </c>
      <c r="K144" s="31">
        <v>22</v>
      </c>
      <c r="L144" s="31">
        <v>37</v>
      </c>
      <c r="M144" s="31">
        <v>32</v>
      </c>
      <c r="N144" s="31">
        <v>34</v>
      </c>
      <c r="O144" s="31">
        <v>32</v>
      </c>
      <c r="P144" s="31">
        <v>25</v>
      </c>
      <c r="Q144" s="31">
        <v>25</v>
      </c>
      <c r="R144" s="31">
        <v>26</v>
      </c>
      <c r="S144" s="31">
        <v>39</v>
      </c>
      <c r="T144" s="31">
        <v>33</v>
      </c>
      <c r="U144" s="31">
        <v>25</v>
      </c>
      <c r="V144" s="31">
        <v>39</v>
      </c>
      <c r="W144" s="34"/>
      <c r="X144" s="31"/>
      <c r="Y144" s="31"/>
    </row>
    <row r="145" spans="2:25" ht="15.75" customHeight="1" x14ac:dyDescent="0.2">
      <c r="B145" s="14"/>
      <c r="C145" s="31">
        <v>28</v>
      </c>
      <c r="D145" s="31">
        <v>19</v>
      </c>
      <c r="E145" s="31">
        <v>29</v>
      </c>
      <c r="F145" s="31">
        <v>32</v>
      </c>
      <c r="G145" s="31">
        <v>33</v>
      </c>
      <c r="H145" s="31">
        <v>29</v>
      </c>
      <c r="I145" s="31">
        <v>34</v>
      </c>
      <c r="J145" s="31">
        <v>33</v>
      </c>
      <c r="K145" s="31">
        <v>29</v>
      </c>
      <c r="L145" s="31">
        <v>35</v>
      </c>
      <c r="M145" s="31">
        <v>38</v>
      </c>
      <c r="N145" s="31">
        <v>39</v>
      </c>
      <c r="O145" s="31">
        <v>33</v>
      </c>
      <c r="P145" s="31">
        <v>17</v>
      </c>
      <c r="Q145" s="31">
        <v>26</v>
      </c>
      <c r="R145" s="31">
        <v>30</v>
      </c>
      <c r="S145" s="31">
        <v>37</v>
      </c>
      <c r="T145" s="31">
        <v>32</v>
      </c>
      <c r="U145" s="31">
        <v>29</v>
      </c>
      <c r="V145" s="31">
        <v>39</v>
      </c>
      <c r="W145" s="34"/>
      <c r="X145" s="31"/>
      <c r="Y145" s="31"/>
    </row>
    <row r="146" spans="2:25" ht="15.75" customHeight="1" x14ac:dyDescent="0.2">
      <c r="B146" s="14"/>
      <c r="C146" s="31">
        <v>33</v>
      </c>
      <c r="D146" s="31">
        <v>27</v>
      </c>
      <c r="E146" s="31">
        <v>32</v>
      </c>
      <c r="F146" s="31">
        <v>31</v>
      </c>
      <c r="G146" s="31">
        <v>19</v>
      </c>
      <c r="H146" s="31">
        <v>37</v>
      </c>
      <c r="I146" s="31">
        <v>29</v>
      </c>
      <c r="J146" s="31">
        <v>31</v>
      </c>
      <c r="K146" s="31">
        <v>24</v>
      </c>
      <c r="L146" s="31">
        <v>36</v>
      </c>
      <c r="M146" s="31">
        <v>36</v>
      </c>
      <c r="N146" s="31">
        <v>34</v>
      </c>
      <c r="O146" s="31">
        <v>34</v>
      </c>
      <c r="P146" s="31">
        <v>23</v>
      </c>
      <c r="Q146" s="31">
        <v>39</v>
      </c>
      <c r="R146" s="31">
        <v>18</v>
      </c>
      <c r="S146" s="31">
        <v>28</v>
      </c>
      <c r="T146" s="31">
        <v>35</v>
      </c>
      <c r="U146" s="31">
        <v>32</v>
      </c>
      <c r="V146" s="31">
        <v>38</v>
      </c>
      <c r="W146" s="34"/>
      <c r="X146" s="31"/>
      <c r="Y146" s="31"/>
    </row>
    <row r="147" spans="2:25" ht="15.75" customHeight="1" x14ac:dyDescent="0.2">
      <c r="B147" s="14"/>
      <c r="C147" s="31">
        <v>30</v>
      </c>
      <c r="D147" s="31">
        <v>23</v>
      </c>
      <c r="E147" s="31">
        <v>29</v>
      </c>
      <c r="F147" s="31">
        <v>28</v>
      </c>
      <c r="G147" s="31">
        <v>29</v>
      </c>
      <c r="H147" s="31">
        <v>37</v>
      </c>
      <c r="I147" s="31">
        <v>28</v>
      </c>
      <c r="J147" s="31">
        <v>33</v>
      </c>
      <c r="K147" s="31">
        <v>29</v>
      </c>
      <c r="L147" s="31">
        <v>27</v>
      </c>
      <c r="M147" s="31">
        <v>40</v>
      </c>
      <c r="N147" s="31">
        <v>33</v>
      </c>
      <c r="O147" s="31">
        <v>27</v>
      </c>
      <c r="P147" s="31">
        <v>14</v>
      </c>
      <c r="Q147" s="31">
        <v>29</v>
      </c>
      <c r="R147" s="31">
        <v>34</v>
      </c>
      <c r="S147" s="31">
        <v>29</v>
      </c>
      <c r="T147" s="31">
        <v>35</v>
      </c>
      <c r="U147" s="31">
        <v>45</v>
      </c>
      <c r="V147" s="31">
        <v>22</v>
      </c>
      <c r="W147" s="15"/>
      <c r="X147" s="31"/>
      <c r="Y147" s="31"/>
    </row>
    <row r="148" spans="2:25" ht="15.75" customHeight="1" x14ac:dyDescent="0.2">
      <c r="B148" s="14"/>
      <c r="C148" s="31">
        <v>32</v>
      </c>
      <c r="D148" s="31">
        <v>18</v>
      </c>
      <c r="E148" s="31">
        <v>27</v>
      </c>
      <c r="F148" s="31">
        <v>31</v>
      </c>
      <c r="G148" s="31">
        <v>38</v>
      </c>
      <c r="H148" s="31">
        <v>35</v>
      </c>
      <c r="I148" s="31">
        <v>29</v>
      </c>
      <c r="J148" s="31">
        <v>39</v>
      </c>
      <c r="K148" s="31">
        <v>31</v>
      </c>
      <c r="L148" s="31">
        <v>38</v>
      </c>
      <c r="M148" s="31">
        <v>23</v>
      </c>
      <c r="N148" s="31">
        <v>36</v>
      </c>
      <c r="O148" s="31">
        <v>31</v>
      </c>
      <c r="P148" s="31">
        <v>24</v>
      </c>
      <c r="Q148" s="31">
        <v>36</v>
      </c>
      <c r="R148" s="31">
        <v>30</v>
      </c>
      <c r="S148" s="31">
        <v>29</v>
      </c>
      <c r="T148" s="31">
        <v>28</v>
      </c>
      <c r="U148" s="31">
        <v>40</v>
      </c>
      <c r="V148" s="31">
        <v>22</v>
      </c>
      <c r="W148" s="15"/>
      <c r="X148" s="31"/>
      <c r="Y148" s="31"/>
    </row>
    <row r="149" spans="2:25" ht="15.75" customHeight="1" x14ac:dyDescent="0.2">
      <c r="B149" s="14" t="s">
        <v>47</v>
      </c>
      <c r="C149" s="38">
        <f t="shared" ref="C149:V149" si="10">AVERAGE(C144:C148)</f>
        <v>31.6</v>
      </c>
      <c r="D149" s="38">
        <f t="shared" si="10"/>
        <v>24.4</v>
      </c>
      <c r="E149" s="38">
        <f t="shared" si="10"/>
        <v>29.6</v>
      </c>
      <c r="F149" s="38">
        <f t="shared" si="10"/>
        <v>30.4</v>
      </c>
      <c r="G149" s="38">
        <f t="shared" si="10"/>
        <v>30.2</v>
      </c>
      <c r="H149" s="38">
        <f t="shared" si="10"/>
        <v>34.6</v>
      </c>
      <c r="I149" s="38">
        <f t="shared" si="10"/>
        <v>29.4</v>
      </c>
      <c r="J149" s="38">
        <f t="shared" si="10"/>
        <v>35</v>
      </c>
      <c r="K149" s="38">
        <f t="shared" si="10"/>
        <v>27</v>
      </c>
      <c r="L149" s="38">
        <f t="shared" si="10"/>
        <v>34.6</v>
      </c>
      <c r="M149" s="38">
        <f t="shared" si="10"/>
        <v>33.799999999999997</v>
      </c>
      <c r="N149" s="38">
        <f t="shared" si="10"/>
        <v>35.200000000000003</v>
      </c>
      <c r="O149" s="38">
        <f t="shared" si="10"/>
        <v>31.4</v>
      </c>
      <c r="P149" s="38">
        <f t="shared" si="10"/>
        <v>20.6</v>
      </c>
      <c r="Q149" s="38">
        <f t="shared" si="10"/>
        <v>31</v>
      </c>
      <c r="R149" s="38">
        <f t="shared" si="10"/>
        <v>27.6</v>
      </c>
      <c r="S149" s="38">
        <f t="shared" si="10"/>
        <v>32.4</v>
      </c>
      <c r="T149" s="38">
        <f t="shared" si="10"/>
        <v>32.6</v>
      </c>
      <c r="U149" s="38">
        <f t="shared" si="10"/>
        <v>34.200000000000003</v>
      </c>
      <c r="V149" s="38">
        <f t="shared" si="10"/>
        <v>32</v>
      </c>
      <c r="W149" s="35">
        <f>AVERAGE(C149:V149)</f>
        <v>30.880000000000006</v>
      </c>
      <c r="X149" s="30"/>
      <c r="Y149" s="31"/>
    </row>
    <row r="150" spans="2:25" ht="15.75" customHeight="1" x14ac:dyDescent="0.2">
      <c r="B150" s="14"/>
      <c r="C150" s="30"/>
      <c r="D150" s="30"/>
      <c r="E150" s="30"/>
      <c r="F150" s="30"/>
      <c r="G150" s="31"/>
      <c r="H150" s="31"/>
      <c r="I150" s="31"/>
      <c r="L150" s="30"/>
      <c r="M150" s="30"/>
      <c r="N150" s="30"/>
      <c r="O150" s="30"/>
      <c r="P150" s="31"/>
      <c r="Q150" s="31"/>
      <c r="T150" s="30"/>
      <c r="U150" s="31"/>
      <c r="V150" s="31"/>
      <c r="W150" s="15"/>
      <c r="X150" s="31"/>
      <c r="Y150" s="31"/>
    </row>
    <row r="151" spans="2:25" ht="15.75" customHeight="1" x14ac:dyDescent="0.2">
      <c r="B151" s="14" t="s">
        <v>48</v>
      </c>
      <c r="C151" s="1" t="s">
        <v>35</v>
      </c>
      <c r="D151" s="1" t="s">
        <v>36</v>
      </c>
      <c r="E151" s="1" t="s">
        <v>37</v>
      </c>
      <c r="F151" s="1" t="s">
        <v>38</v>
      </c>
      <c r="G151" s="1" t="s">
        <v>39</v>
      </c>
      <c r="H151" s="1" t="s">
        <v>40</v>
      </c>
      <c r="I151" s="1" t="s">
        <v>41</v>
      </c>
      <c r="J151" s="1" t="s">
        <v>42</v>
      </c>
      <c r="K151" s="1" t="s">
        <v>43</v>
      </c>
      <c r="L151" s="1" t="s">
        <v>44</v>
      </c>
      <c r="M151" s="1" t="s">
        <v>49</v>
      </c>
      <c r="N151" s="1" t="s">
        <v>50</v>
      </c>
      <c r="O151" s="1" t="s">
        <v>51</v>
      </c>
      <c r="P151" s="1" t="s">
        <v>52</v>
      </c>
      <c r="Q151" s="1" t="s">
        <v>53</v>
      </c>
      <c r="R151" s="1" t="s">
        <v>54</v>
      </c>
      <c r="S151" s="1" t="s">
        <v>55</v>
      </c>
      <c r="T151" s="1" t="s">
        <v>56</v>
      </c>
      <c r="U151" s="30" t="s">
        <v>57</v>
      </c>
      <c r="V151" s="30" t="s">
        <v>58</v>
      </c>
      <c r="W151" s="15"/>
      <c r="X151" s="31"/>
      <c r="Y151" s="31"/>
    </row>
    <row r="152" spans="2:25" ht="15.75" customHeight="1" x14ac:dyDescent="0.2">
      <c r="B152" s="14"/>
      <c r="C152" s="31">
        <v>31</v>
      </c>
      <c r="D152" s="31">
        <v>14</v>
      </c>
      <c r="E152" s="31">
        <v>20</v>
      </c>
      <c r="F152" s="31">
        <v>22</v>
      </c>
      <c r="G152" s="31">
        <v>29</v>
      </c>
      <c r="H152" s="31">
        <v>14</v>
      </c>
      <c r="I152" s="31">
        <v>8</v>
      </c>
      <c r="J152" s="31">
        <v>21</v>
      </c>
      <c r="K152" s="31">
        <v>26</v>
      </c>
      <c r="L152" s="31">
        <v>20</v>
      </c>
      <c r="M152" s="31">
        <v>14</v>
      </c>
      <c r="N152" s="31">
        <v>17</v>
      </c>
      <c r="O152" s="31">
        <v>17</v>
      </c>
      <c r="P152" s="31">
        <v>21</v>
      </c>
      <c r="Q152" s="31">
        <v>27</v>
      </c>
      <c r="R152" s="31">
        <v>29</v>
      </c>
      <c r="S152" s="31">
        <v>14</v>
      </c>
      <c r="T152" s="31">
        <v>33</v>
      </c>
      <c r="U152" s="31">
        <v>24</v>
      </c>
      <c r="V152" s="31">
        <v>23</v>
      </c>
      <c r="W152" s="15"/>
      <c r="X152" s="31"/>
      <c r="Y152" s="31"/>
    </row>
    <row r="153" spans="2:25" ht="15.75" customHeight="1" x14ac:dyDescent="0.2">
      <c r="B153" s="14"/>
      <c r="C153" s="31">
        <v>18</v>
      </c>
      <c r="D153" s="31">
        <v>7</v>
      </c>
      <c r="E153" s="31">
        <v>20</v>
      </c>
      <c r="F153" s="31">
        <v>19</v>
      </c>
      <c r="G153" s="31">
        <v>17</v>
      </c>
      <c r="H153" s="31">
        <v>11</v>
      </c>
      <c r="I153" s="31">
        <v>19</v>
      </c>
      <c r="J153" s="31">
        <v>19</v>
      </c>
      <c r="K153" s="31">
        <v>21</v>
      </c>
      <c r="L153" s="31">
        <v>20</v>
      </c>
      <c r="M153" s="31">
        <v>9</v>
      </c>
      <c r="N153" s="31">
        <v>9</v>
      </c>
      <c r="O153" s="31">
        <v>15</v>
      </c>
      <c r="P153" s="31">
        <v>29</v>
      </c>
      <c r="Q153" s="31">
        <v>24</v>
      </c>
      <c r="R153" s="31">
        <v>31</v>
      </c>
      <c r="S153" s="31">
        <v>18</v>
      </c>
      <c r="T153" s="31">
        <v>29</v>
      </c>
      <c r="U153" s="31">
        <v>17</v>
      </c>
      <c r="V153" s="31">
        <v>23</v>
      </c>
      <c r="W153" s="15"/>
      <c r="X153" s="31"/>
      <c r="Y153" s="31"/>
    </row>
    <row r="154" spans="2:25" ht="15.75" customHeight="1" x14ac:dyDescent="0.2">
      <c r="B154" s="14"/>
      <c r="C154" s="31">
        <v>11</v>
      </c>
      <c r="D154" s="31">
        <v>13</v>
      </c>
      <c r="E154" s="31">
        <v>22</v>
      </c>
      <c r="F154" s="31">
        <v>19</v>
      </c>
      <c r="G154" s="31">
        <v>20</v>
      </c>
      <c r="H154" s="31">
        <v>11</v>
      </c>
      <c r="I154" s="31">
        <v>10</v>
      </c>
      <c r="J154" s="31">
        <v>14</v>
      </c>
      <c r="K154" s="31">
        <v>29</v>
      </c>
      <c r="L154" s="31">
        <v>18</v>
      </c>
      <c r="M154" s="31">
        <v>8</v>
      </c>
      <c r="N154" s="31">
        <v>19</v>
      </c>
      <c r="O154" s="31">
        <v>8</v>
      </c>
      <c r="P154" s="31">
        <v>26</v>
      </c>
      <c r="Q154" s="31">
        <v>28</v>
      </c>
      <c r="R154" s="31">
        <v>20</v>
      </c>
      <c r="S154" s="31">
        <v>28</v>
      </c>
      <c r="T154" s="31">
        <v>24</v>
      </c>
      <c r="U154" s="31">
        <v>15</v>
      </c>
      <c r="V154" s="31">
        <v>15</v>
      </c>
      <c r="W154" s="15"/>
      <c r="X154" s="31"/>
      <c r="Y154" s="31"/>
    </row>
    <row r="155" spans="2:25" ht="15.75" customHeight="1" x14ac:dyDescent="0.2">
      <c r="B155" s="14"/>
      <c r="C155" s="31">
        <v>30</v>
      </c>
      <c r="D155" s="31">
        <v>19</v>
      </c>
      <c r="E155" s="31">
        <v>24</v>
      </c>
      <c r="F155" s="31">
        <v>16</v>
      </c>
      <c r="G155" s="31">
        <v>11</v>
      </c>
      <c r="H155" s="31">
        <v>12</v>
      </c>
      <c r="I155" s="31">
        <v>8</v>
      </c>
      <c r="J155" s="31">
        <v>12</v>
      </c>
      <c r="K155" s="31">
        <v>23</v>
      </c>
      <c r="L155" s="31">
        <v>20</v>
      </c>
      <c r="M155" s="31">
        <v>15</v>
      </c>
      <c r="N155" s="31">
        <v>11</v>
      </c>
      <c r="O155" s="31">
        <v>20</v>
      </c>
      <c r="P155" s="31">
        <v>13</v>
      </c>
      <c r="Q155" s="31">
        <v>28</v>
      </c>
      <c r="R155" s="31">
        <v>19</v>
      </c>
      <c r="S155" s="31">
        <v>14</v>
      </c>
      <c r="T155" s="31">
        <v>28</v>
      </c>
      <c r="U155" s="31">
        <v>24</v>
      </c>
      <c r="V155" s="31">
        <v>24</v>
      </c>
      <c r="W155" s="15"/>
      <c r="X155" s="31"/>
      <c r="Y155" s="31"/>
    </row>
    <row r="156" spans="2:25" ht="15.75" customHeight="1" x14ac:dyDescent="0.2">
      <c r="B156" s="14"/>
      <c r="C156" s="31">
        <v>14</v>
      </c>
      <c r="D156" s="31">
        <v>16</v>
      </c>
      <c r="E156" s="31">
        <v>22</v>
      </c>
      <c r="F156" s="31">
        <v>15</v>
      </c>
      <c r="G156" s="31">
        <v>21</v>
      </c>
      <c r="H156" s="31">
        <v>14</v>
      </c>
      <c r="I156" s="31">
        <v>17</v>
      </c>
      <c r="J156" s="31">
        <v>9</v>
      </c>
      <c r="K156" s="31">
        <v>21</v>
      </c>
      <c r="L156" s="31">
        <v>24</v>
      </c>
      <c r="M156" s="31">
        <v>11</v>
      </c>
      <c r="N156" s="31">
        <v>15</v>
      </c>
      <c r="O156" s="31">
        <v>23</v>
      </c>
      <c r="P156" s="31">
        <v>18</v>
      </c>
      <c r="Q156" s="31">
        <v>22</v>
      </c>
      <c r="R156" s="31">
        <v>30</v>
      </c>
      <c r="S156" s="31">
        <v>17</v>
      </c>
      <c r="T156" s="31">
        <v>28</v>
      </c>
      <c r="U156" s="31">
        <v>21</v>
      </c>
      <c r="V156" s="31">
        <v>18</v>
      </c>
      <c r="W156" s="15"/>
      <c r="X156" s="31"/>
      <c r="Y156" s="31"/>
    </row>
    <row r="157" spans="2:25" ht="15.75" customHeight="1" x14ac:dyDescent="0.2">
      <c r="B157" s="26" t="s">
        <v>47</v>
      </c>
      <c r="C157" s="39">
        <f t="shared" ref="C157:V157" si="11">AVERAGE(C152:C156)</f>
        <v>20.8</v>
      </c>
      <c r="D157" s="39">
        <f t="shared" si="11"/>
        <v>13.8</v>
      </c>
      <c r="E157" s="39">
        <f t="shared" si="11"/>
        <v>21.6</v>
      </c>
      <c r="F157" s="39">
        <f t="shared" si="11"/>
        <v>18.2</v>
      </c>
      <c r="G157" s="39">
        <f t="shared" si="11"/>
        <v>19.600000000000001</v>
      </c>
      <c r="H157" s="39">
        <f t="shared" si="11"/>
        <v>12.4</v>
      </c>
      <c r="I157" s="39">
        <f t="shared" si="11"/>
        <v>12.4</v>
      </c>
      <c r="J157" s="39">
        <f t="shared" si="11"/>
        <v>15</v>
      </c>
      <c r="K157" s="39">
        <f t="shared" si="11"/>
        <v>24</v>
      </c>
      <c r="L157" s="39">
        <f t="shared" si="11"/>
        <v>20.399999999999999</v>
      </c>
      <c r="M157" s="39">
        <f t="shared" si="11"/>
        <v>11.4</v>
      </c>
      <c r="N157" s="39">
        <f t="shared" si="11"/>
        <v>14.2</v>
      </c>
      <c r="O157" s="39">
        <f t="shared" si="11"/>
        <v>16.600000000000001</v>
      </c>
      <c r="P157" s="39">
        <f t="shared" si="11"/>
        <v>21.4</v>
      </c>
      <c r="Q157" s="39">
        <f t="shared" si="11"/>
        <v>25.8</v>
      </c>
      <c r="R157" s="39">
        <f t="shared" si="11"/>
        <v>25.8</v>
      </c>
      <c r="S157" s="39">
        <f t="shared" si="11"/>
        <v>18.2</v>
      </c>
      <c r="T157" s="39">
        <f t="shared" si="11"/>
        <v>28.4</v>
      </c>
      <c r="U157" s="39">
        <f t="shared" si="11"/>
        <v>20.2</v>
      </c>
      <c r="V157" s="39">
        <f t="shared" si="11"/>
        <v>20.6</v>
      </c>
      <c r="W157" s="36">
        <f>AVERAGE(C157:V157)</f>
        <v>19.04</v>
      </c>
    </row>
    <row r="158" spans="2:25" ht="15.75" customHeight="1" x14ac:dyDescent="0.2">
      <c r="C158" s="30"/>
      <c r="D158" s="30"/>
      <c r="E158" s="30"/>
      <c r="F158" s="30"/>
      <c r="G158" s="31"/>
      <c r="H158" s="31"/>
      <c r="L158" s="30"/>
      <c r="M158" s="30"/>
      <c r="N158" s="30"/>
      <c r="O158" s="30"/>
      <c r="P158" s="31"/>
      <c r="Q158" s="31"/>
      <c r="T158" s="30"/>
      <c r="U158" s="31"/>
      <c r="V158" s="31"/>
    </row>
    <row r="159" spans="2:25" ht="15.75" customHeight="1" x14ac:dyDescent="0.2">
      <c r="C159" s="30"/>
      <c r="D159" s="30"/>
      <c r="E159" s="30"/>
      <c r="F159" s="31"/>
      <c r="G159" s="30"/>
      <c r="H159" s="30"/>
      <c r="I159" s="31"/>
      <c r="J159" s="31"/>
      <c r="K159" s="31"/>
      <c r="L159" s="30"/>
      <c r="M159" s="30"/>
      <c r="N159" s="31"/>
      <c r="O159" s="31"/>
      <c r="Q159" s="30"/>
      <c r="R159" s="30"/>
      <c r="S159" s="31"/>
      <c r="T159" s="31"/>
      <c r="V159" s="31"/>
    </row>
    <row r="160" spans="2:25" ht="15.75" customHeight="1" x14ac:dyDescent="0.2">
      <c r="C160" s="30"/>
      <c r="D160" s="30"/>
      <c r="E160" s="30"/>
      <c r="F160" s="31"/>
      <c r="G160" s="30"/>
      <c r="H160" s="30"/>
      <c r="I160" s="31"/>
      <c r="J160" s="31"/>
      <c r="K160" s="31"/>
      <c r="L160" s="30"/>
      <c r="M160" s="30"/>
      <c r="N160" s="31"/>
      <c r="O160" s="31"/>
      <c r="Q160" s="30"/>
      <c r="R160" s="30"/>
      <c r="S160" s="31"/>
      <c r="T160" s="31"/>
      <c r="V160" s="31"/>
    </row>
    <row r="161" spans="3:22" ht="15.75" customHeight="1" x14ac:dyDescent="0.2">
      <c r="C161" s="30"/>
      <c r="D161" s="30"/>
      <c r="E161" s="30"/>
      <c r="F161" s="31"/>
      <c r="G161" s="30"/>
      <c r="H161" s="30"/>
      <c r="I161" s="31"/>
      <c r="J161" s="31"/>
      <c r="K161" s="31"/>
      <c r="L161" s="30"/>
      <c r="M161" s="30"/>
      <c r="N161" s="31"/>
      <c r="Q161" s="30"/>
      <c r="R161" s="30"/>
      <c r="S161" s="31"/>
      <c r="T161" s="31"/>
      <c r="V161" s="31"/>
    </row>
    <row r="162" spans="3:22" ht="15.75" customHeight="1" x14ac:dyDescent="0.2">
      <c r="C162" s="30"/>
      <c r="D162" s="30"/>
      <c r="E162" s="30"/>
      <c r="F162" s="31"/>
      <c r="G162" s="30"/>
      <c r="H162" s="30"/>
      <c r="I162" s="31"/>
      <c r="J162" s="31"/>
      <c r="K162" s="31"/>
      <c r="L162" s="30"/>
      <c r="M162" s="30"/>
      <c r="N162" s="31"/>
      <c r="Q162" s="30"/>
      <c r="R162" s="30"/>
      <c r="S162" s="31"/>
      <c r="T162" s="31"/>
    </row>
    <row r="163" spans="3:22" ht="15.75" customHeight="1" x14ac:dyDescent="0.2">
      <c r="C163" s="30"/>
      <c r="D163" s="30"/>
      <c r="E163" s="30"/>
      <c r="F163" s="31"/>
      <c r="G163" s="30"/>
      <c r="H163" s="30"/>
      <c r="I163" s="31"/>
      <c r="J163" s="31"/>
      <c r="K163" s="31"/>
      <c r="L163" s="30"/>
      <c r="M163" s="30"/>
      <c r="N163" s="31"/>
      <c r="Q163" s="30"/>
      <c r="R163" s="30"/>
      <c r="S163" s="31"/>
      <c r="T163" s="31"/>
    </row>
    <row r="164" spans="3:22" ht="15.75" customHeight="1" x14ac:dyDescent="0.2">
      <c r="C164" s="30"/>
      <c r="D164" s="30"/>
      <c r="E164" s="30"/>
      <c r="F164" s="31"/>
      <c r="G164" s="30"/>
      <c r="H164" s="30"/>
      <c r="I164" s="31"/>
      <c r="J164" s="31"/>
      <c r="L164" s="30"/>
      <c r="M164" s="30"/>
      <c r="N164" s="31"/>
      <c r="Q164" s="30"/>
      <c r="R164" s="30"/>
      <c r="S164" s="31"/>
      <c r="T164" s="31"/>
    </row>
    <row r="165" spans="3:22" ht="15.75" customHeight="1" x14ac:dyDescent="0.2">
      <c r="C165" s="30"/>
      <c r="D165" s="30"/>
      <c r="E165" s="30"/>
      <c r="F165" s="31"/>
      <c r="G165" s="30"/>
      <c r="H165" s="30"/>
      <c r="I165" s="31"/>
      <c r="J165" s="31"/>
      <c r="L165" s="30"/>
      <c r="M165" s="30"/>
      <c r="N165" s="31"/>
      <c r="Q165" s="30"/>
      <c r="R165" s="30"/>
      <c r="S165" s="31"/>
      <c r="T165" s="31"/>
    </row>
    <row r="166" spans="3:22" ht="15.75" customHeight="1" x14ac:dyDescent="0.2">
      <c r="C166" s="30"/>
      <c r="D166" s="30"/>
      <c r="E166" s="30"/>
      <c r="F166" s="31"/>
      <c r="G166" s="30"/>
      <c r="H166" s="30"/>
      <c r="I166" s="31"/>
      <c r="J166" s="31"/>
      <c r="L166" s="30"/>
      <c r="M166" s="30"/>
      <c r="N166" s="31"/>
      <c r="Q166" s="30"/>
      <c r="R166" s="30"/>
      <c r="S166" s="31"/>
      <c r="T166" s="31"/>
    </row>
    <row r="167" spans="3:22" ht="15.75" customHeight="1" x14ac:dyDescent="0.2">
      <c r="C167" s="30"/>
      <c r="D167" s="30"/>
      <c r="E167" s="30"/>
      <c r="F167" s="31"/>
      <c r="G167" s="30"/>
      <c r="H167" s="30"/>
      <c r="I167" s="31"/>
      <c r="J167" s="31"/>
      <c r="L167" s="30"/>
      <c r="M167" s="30"/>
      <c r="N167" s="31"/>
      <c r="Q167" s="30"/>
      <c r="R167" s="30"/>
      <c r="S167" s="31"/>
      <c r="T167" s="31"/>
    </row>
    <row r="168" spans="3:22" ht="15.75" customHeight="1" x14ac:dyDescent="0.2">
      <c r="C168" s="30"/>
      <c r="D168" s="30"/>
      <c r="E168" s="30"/>
      <c r="F168" s="31"/>
      <c r="G168" s="30"/>
      <c r="H168" s="30"/>
      <c r="I168" s="31"/>
      <c r="J168" s="31"/>
      <c r="L168" s="30"/>
      <c r="M168" s="30"/>
      <c r="N168" s="31"/>
      <c r="Q168" s="30"/>
      <c r="R168" s="30"/>
      <c r="S168" s="31"/>
      <c r="T168" s="31"/>
    </row>
    <row r="169" spans="3:22" ht="15.75" customHeight="1" x14ac:dyDescent="0.2">
      <c r="C169" s="30"/>
      <c r="D169" s="30"/>
      <c r="E169" s="30"/>
      <c r="F169" s="31"/>
      <c r="G169" s="30"/>
      <c r="H169" s="30"/>
      <c r="I169" s="31"/>
      <c r="J169" s="31"/>
      <c r="L169" s="30"/>
      <c r="M169" s="30"/>
      <c r="N169" s="31"/>
      <c r="Q169" s="30"/>
      <c r="R169" s="30"/>
      <c r="S169" s="31"/>
      <c r="T169" s="31"/>
    </row>
    <row r="170" spans="3:22" ht="15.75" customHeight="1" x14ac:dyDescent="0.2">
      <c r="C170" s="30"/>
      <c r="D170" s="30"/>
      <c r="E170" s="30"/>
      <c r="F170" s="31"/>
      <c r="G170" s="30"/>
      <c r="H170" s="30"/>
      <c r="I170" s="31"/>
      <c r="J170" s="31"/>
      <c r="L170" s="30"/>
      <c r="M170" s="30"/>
      <c r="N170" s="31"/>
      <c r="Q170" s="30"/>
      <c r="R170" s="30"/>
      <c r="S170" s="31"/>
      <c r="T170" s="31"/>
    </row>
    <row r="171" spans="3:22" ht="15.75" customHeight="1" x14ac:dyDescent="0.2">
      <c r="C171" s="30"/>
      <c r="D171" s="30"/>
      <c r="E171" s="30"/>
      <c r="F171" s="31"/>
      <c r="G171" s="30"/>
      <c r="H171" s="30"/>
      <c r="I171" s="31"/>
      <c r="J171" s="31"/>
      <c r="L171" s="30"/>
      <c r="M171" s="30"/>
      <c r="N171" s="31"/>
      <c r="Q171" s="30"/>
      <c r="R171" s="30"/>
      <c r="S171" s="31"/>
      <c r="T171" s="31"/>
    </row>
    <row r="172" spans="3:22" ht="15.75" customHeight="1" x14ac:dyDescent="0.2">
      <c r="C172" s="30"/>
      <c r="D172" s="30"/>
      <c r="E172" s="30"/>
      <c r="F172" s="31"/>
      <c r="G172" s="30"/>
      <c r="H172" s="30"/>
      <c r="I172" s="31"/>
      <c r="J172" s="31"/>
      <c r="L172" s="30"/>
      <c r="M172" s="30"/>
      <c r="N172" s="31"/>
      <c r="Q172" s="30"/>
      <c r="R172" s="30"/>
      <c r="S172" s="31"/>
      <c r="T172" s="31"/>
    </row>
    <row r="173" spans="3:22" ht="15.75" customHeight="1" x14ac:dyDescent="0.2">
      <c r="C173" s="30"/>
      <c r="D173" s="30"/>
      <c r="E173" s="30"/>
      <c r="F173" s="31"/>
      <c r="G173" s="30"/>
      <c r="H173" s="30"/>
      <c r="I173" s="31"/>
      <c r="J173" s="31"/>
      <c r="L173" s="30"/>
      <c r="M173" s="30"/>
      <c r="N173" s="31"/>
      <c r="Q173" s="30"/>
      <c r="R173" s="30"/>
      <c r="S173" s="31"/>
      <c r="T173" s="31"/>
    </row>
    <row r="174" spans="3:22" ht="15.75" customHeight="1" x14ac:dyDescent="0.2">
      <c r="C174" s="30"/>
      <c r="D174" s="30"/>
      <c r="E174" s="30"/>
      <c r="F174" s="31"/>
      <c r="G174" s="30"/>
      <c r="H174" s="30"/>
      <c r="I174" s="31"/>
      <c r="J174" s="31"/>
      <c r="L174" s="30"/>
      <c r="M174" s="30"/>
      <c r="N174" s="31"/>
      <c r="Q174" s="30"/>
      <c r="R174" s="30"/>
      <c r="S174" s="31"/>
      <c r="T174" s="31"/>
    </row>
    <row r="175" spans="3:22" ht="15.75" customHeight="1" x14ac:dyDescent="0.2">
      <c r="C175" s="30"/>
      <c r="D175" s="30"/>
      <c r="E175" s="30"/>
      <c r="F175" s="31"/>
      <c r="G175" s="30"/>
      <c r="H175" s="30"/>
      <c r="I175" s="31"/>
      <c r="J175" s="31"/>
      <c r="L175" s="30"/>
      <c r="M175" s="30"/>
      <c r="N175" s="31"/>
      <c r="Q175" s="30"/>
      <c r="R175" s="30"/>
      <c r="S175" s="31"/>
      <c r="T175" s="31"/>
    </row>
    <row r="176" spans="3:22" ht="15.75" customHeight="1" x14ac:dyDescent="0.2">
      <c r="D176" s="30"/>
      <c r="E176" s="30"/>
      <c r="F176" s="31"/>
      <c r="G176" s="30"/>
      <c r="H176" s="30"/>
      <c r="I176" s="31"/>
      <c r="J176" s="31"/>
      <c r="L176" s="30"/>
      <c r="M176" s="30"/>
      <c r="N176" s="31"/>
      <c r="Q176" s="30"/>
      <c r="R176" s="30"/>
      <c r="S176" s="31"/>
      <c r="T176" s="31"/>
    </row>
    <row r="177" spans="4:20" ht="15.75" customHeight="1" x14ac:dyDescent="0.2">
      <c r="D177" s="30"/>
      <c r="E177" s="30"/>
      <c r="F177" s="31"/>
      <c r="G177" s="30"/>
      <c r="H177" s="30"/>
      <c r="I177" s="31"/>
      <c r="J177" s="31"/>
      <c r="L177" s="30"/>
      <c r="M177" s="30"/>
      <c r="N177" s="31"/>
      <c r="Q177" s="30"/>
      <c r="R177" s="30"/>
      <c r="S177" s="31"/>
      <c r="T177" s="31"/>
    </row>
    <row r="178" spans="4:20" ht="15.75" customHeight="1" x14ac:dyDescent="0.2">
      <c r="D178" s="30"/>
      <c r="E178" s="30"/>
      <c r="F178" s="31"/>
      <c r="G178" s="30"/>
      <c r="H178" s="30"/>
      <c r="I178" s="31"/>
      <c r="J178" s="31"/>
      <c r="L178" s="30"/>
      <c r="M178" s="30"/>
      <c r="N178" s="31"/>
      <c r="Q178" s="30"/>
      <c r="R178" s="30"/>
      <c r="S178" s="31"/>
      <c r="T178" s="31"/>
    </row>
    <row r="179" spans="4:20" ht="15.75" customHeight="1" x14ac:dyDescent="0.2">
      <c r="G179" s="30"/>
      <c r="H179" s="30"/>
      <c r="I179" s="31"/>
      <c r="J179" s="31"/>
      <c r="L179" s="30"/>
      <c r="M179" s="30"/>
      <c r="N179" s="31"/>
      <c r="Q179" s="30"/>
      <c r="R179" s="30"/>
      <c r="S179" s="31"/>
      <c r="T179" s="31"/>
    </row>
    <row r="180" spans="4:20" ht="15.75" customHeight="1" x14ac:dyDescent="0.2">
      <c r="G180" s="30"/>
      <c r="H180" s="30"/>
      <c r="I180" s="31"/>
      <c r="J180" s="31"/>
      <c r="L180" s="30"/>
      <c r="M180" s="30"/>
      <c r="N180" s="31"/>
      <c r="Q180" s="30"/>
      <c r="R180" s="30"/>
      <c r="S180" s="31"/>
      <c r="T180" s="31"/>
    </row>
    <row r="181" spans="4:20" ht="15.75" customHeight="1" x14ac:dyDescent="0.2">
      <c r="G181" s="30"/>
      <c r="H181" s="30"/>
      <c r="I181" s="31"/>
      <c r="J181" s="31"/>
      <c r="L181" s="30"/>
      <c r="M181" s="30"/>
      <c r="N181" s="31"/>
      <c r="Q181" s="30"/>
      <c r="R181" s="30"/>
      <c r="S181" s="31"/>
      <c r="T181" s="31"/>
    </row>
    <row r="182" spans="4:20" ht="15.75" customHeight="1" x14ac:dyDescent="0.2">
      <c r="G182" s="30"/>
      <c r="H182" s="30"/>
      <c r="I182" s="31"/>
      <c r="J182" s="31"/>
      <c r="L182" s="30"/>
      <c r="M182" s="30"/>
      <c r="N182" s="31"/>
      <c r="Q182" s="30"/>
      <c r="R182" s="30"/>
      <c r="S182" s="31"/>
      <c r="T182" s="31"/>
    </row>
    <row r="183" spans="4:20" ht="15.75" customHeight="1" x14ac:dyDescent="0.2">
      <c r="G183" s="30"/>
      <c r="H183" s="30"/>
      <c r="I183" s="31"/>
      <c r="J183" s="31"/>
      <c r="L183" s="30"/>
      <c r="M183" s="30"/>
      <c r="N183" s="31"/>
      <c r="Q183" s="30"/>
      <c r="R183" s="30"/>
      <c r="S183" s="31"/>
      <c r="T183" s="31"/>
    </row>
    <row r="184" spans="4:20" ht="15.75" customHeight="1" x14ac:dyDescent="0.2">
      <c r="L184" s="30"/>
      <c r="M184" s="30"/>
      <c r="N184" s="31"/>
    </row>
    <row r="185" spans="4:20" ht="15.75" customHeight="1" x14ac:dyDescent="0.2">
      <c r="L185" s="30"/>
      <c r="M185" s="30"/>
      <c r="N185" s="31"/>
    </row>
    <row r="186" spans="4:20" ht="15.75" customHeight="1" x14ac:dyDescent="0.2">
      <c r="L186" s="30"/>
      <c r="M186" s="30"/>
      <c r="N186" s="31"/>
      <c r="O186" s="31"/>
      <c r="Q186" s="31"/>
    </row>
    <row r="187" spans="4:20" ht="15.75" customHeight="1" x14ac:dyDescent="0.2">
      <c r="L187" s="30"/>
      <c r="M187" s="30"/>
      <c r="N187" s="31"/>
      <c r="O187" s="31"/>
      <c r="Q187" s="31"/>
    </row>
    <row r="188" spans="4:20" ht="15.75" customHeight="1" x14ac:dyDescent="0.2">
      <c r="L188" s="30"/>
      <c r="M188" s="30"/>
      <c r="N188" s="31"/>
      <c r="O188" s="31"/>
      <c r="Q188" s="31"/>
    </row>
    <row r="189" spans="4:20" ht="15.75" customHeight="1" x14ac:dyDescent="0.2">
      <c r="Q189" s="31"/>
    </row>
    <row r="190" spans="4:20" ht="15.75" customHeight="1" x14ac:dyDescent="0.2">
      <c r="Q190" s="31"/>
    </row>
    <row r="191" spans="4:20" ht="15.75" customHeight="1" x14ac:dyDescent="0.2">
      <c r="Q191" s="31"/>
    </row>
    <row r="192" spans="4:20" ht="15.75" customHeight="1" x14ac:dyDescent="0.2">
      <c r="Q192" s="31"/>
    </row>
    <row r="193" spans="17:17" ht="15.75" customHeight="1" x14ac:dyDescent="0.2">
      <c r="Q193" s="31"/>
    </row>
    <row r="194" spans="17:17" ht="15.75" customHeight="1" x14ac:dyDescent="0.2">
      <c r="Q194" s="31"/>
    </row>
    <row r="195" spans="17:17" ht="15.75" customHeight="1" x14ac:dyDescent="0.2"/>
    <row r="196" spans="17:17" ht="15.75" customHeight="1" x14ac:dyDescent="0.2"/>
    <row r="197" spans="17:17" ht="15.75" customHeight="1" x14ac:dyDescent="0.2"/>
    <row r="198" spans="17:17" ht="15.75" customHeight="1" x14ac:dyDescent="0.2"/>
    <row r="199" spans="17:17" ht="15.75" customHeight="1" x14ac:dyDescent="0.2"/>
    <row r="200" spans="17:17" ht="15.75" customHeight="1" x14ac:dyDescent="0.2"/>
    <row r="201" spans="17:17" ht="15.75" customHeight="1" x14ac:dyDescent="0.2"/>
    <row r="202" spans="17:17" ht="15.75" customHeight="1" x14ac:dyDescent="0.2"/>
    <row r="203" spans="17:17" ht="15.75" customHeight="1" x14ac:dyDescent="0.2"/>
    <row r="204" spans="17:17" ht="15.75" customHeight="1" x14ac:dyDescent="0.2"/>
    <row r="205" spans="17:17" ht="15.75" customHeight="1" x14ac:dyDescent="0.2"/>
    <row r="206" spans="17:17" ht="15.75" customHeight="1" x14ac:dyDescent="0.2"/>
    <row r="207" spans="17:17" ht="15.75" customHeight="1" x14ac:dyDescent="0.2"/>
    <row r="208" spans="17:17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3"/>
  <sheetViews>
    <sheetView tabSelected="1" workbookViewId="0">
      <selection activeCell="E4" sqref="E4"/>
    </sheetView>
  </sheetViews>
  <sheetFormatPr baseColWidth="10" defaultColWidth="11.1640625" defaultRowHeight="15" customHeight="1" x14ac:dyDescent="0.2"/>
  <cols>
    <col min="1" max="1" width="10.5" style="1" customWidth="1"/>
    <col min="2" max="2" width="12.33203125" style="1" customWidth="1"/>
    <col min="3" max="3" width="11.6640625" style="1" customWidth="1"/>
    <col min="4" max="26" width="10.5" style="1" customWidth="1"/>
    <col min="27" max="27" width="27.5" style="1" bestFit="1" customWidth="1"/>
    <col min="28" max="28" width="15.5" style="1" customWidth="1"/>
    <col min="29" max="30" width="13.33203125" style="1" customWidth="1"/>
    <col min="31" max="33" width="10.5" style="1" customWidth="1"/>
    <col min="34" max="16384" width="11.1640625" style="1"/>
  </cols>
  <sheetData>
    <row r="1" spans="1:28" ht="15.75" customHeight="1" x14ac:dyDescent="0.2">
      <c r="A1" s="2" t="s">
        <v>59</v>
      </c>
    </row>
    <row r="2" spans="1:28" ht="15.75" customHeight="1" x14ac:dyDescent="0.2">
      <c r="A2" s="2" t="s">
        <v>60</v>
      </c>
    </row>
    <row r="3" spans="1:28" ht="15.75" customHeight="1" x14ac:dyDescent="0.2"/>
    <row r="4" spans="1:28" ht="15.75" customHeight="1" x14ac:dyDescent="0.2">
      <c r="A4" s="1" t="s">
        <v>61</v>
      </c>
    </row>
    <row r="5" spans="1:28" ht="15.75" customHeight="1" x14ac:dyDescent="0.2">
      <c r="A5" s="1" t="s">
        <v>62</v>
      </c>
    </row>
    <row r="6" spans="1:28" ht="15.75" customHeight="1" x14ac:dyDescent="0.2">
      <c r="A6" s="1" t="s">
        <v>63</v>
      </c>
      <c r="B6" s="2"/>
    </row>
    <row r="7" spans="1:28" ht="15.75" customHeight="1" x14ac:dyDescent="0.2">
      <c r="A7" s="1" t="s">
        <v>64</v>
      </c>
      <c r="B7" s="2"/>
    </row>
    <row r="8" spans="1:28" ht="15.75" customHeight="1" x14ac:dyDescent="0.2">
      <c r="A8" s="2"/>
      <c r="B8" s="2"/>
    </row>
    <row r="9" spans="1:28" ht="15.75" customHeight="1" x14ac:dyDescent="0.2">
      <c r="B9" s="40" t="s">
        <v>65</v>
      </c>
      <c r="C9" s="2"/>
    </row>
    <row r="10" spans="1:28" ht="15.75" customHeight="1" x14ac:dyDescent="0.2">
      <c r="B10" s="41" t="s">
        <v>66</v>
      </c>
      <c r="C10" s="1" t="s">
        <v>67</v>
      </c>
      <c r="E10" s="1" t="s">
        <v>68</v>
      </c>
      <c r="F10" s="1" t="s">
        <v>69</v>
      </c>
      <c r="G10" s="1" t="s">
        <v>70</v>
      </c>
      <c r="H10" s="1" t="s">
        <v>71</v>
      </c>
      <c r="I10" s="1" t="s">
        <v>72</v>
      </c>
      <c r="J10" s="1" t="s">
        <v>73</v>
      </c>
      <c r="K10" s="1" t="s">
        <v>74</v>
      </c>
      <c r="L10" s="1" t="s">
        <v>75</v>
      </c>
      <c r="M10" s="1" t="s">
        <v>76</v>
      </c>
      <c r="N10" s="1" t="s">
        <v>77</v>
      </c>
      <c r="O10" s="1" t="s">
        <v>78</v>
      </c>
      <c r="P10" s="1" t="s">
        <v>79</v>
      </c>
      <c r="Q10" s="1" t="s">
        <v>80</v>
      </c>
      <c r="R10" s="1" t="s">
        <v>81</v>
      </c>
      <c r="S10" s="1" t="s">
        <v>82</v>
      </c>
      <c r="T10" s="1" t="s">
        <v>83</v>
      </c>
      <c r="U10" s="1" t="s">
        <v>84</v>
      </c>
      <c r="V10" s="1" t="s">
        <v>85</v>
      </c>
      <c r="W10" s="1" t="s">
        <v>86</v>
      </c>
      <c r="X10" s="1" t="s">
        <v>87</v>
      </c>
      <c r="Y10" s="40" t="s">
        <v>88</v>
      </c>
      <c r="AA10" s="42" t="s">
        <v>89</v>
      </c>
      <c r="AB10" s="43" t="s">
        <v>88</v>
      </c>
    </row>
    <row r="11" spans="1:28" ht="15.75" customHeight="1" x14ac:dyDescent="0.2">
      <c r="B11" s="41"/>
      <c r="D11" s="1" t="s">
        <v>90</v>
      </c>
      <c r="E11" s="1">
        <v>2</v>
      </c>
      <c r="F11" s="1">
        <v>2</v>
      </c>
      <c r="G11" s="1">
        <v>3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3</v>
      </c>
      <c r="N11" s="1">
        <v>3</v>
      </c>
      <c r="O11" s="1">
        <v>3</v>
      </c>
      <c r="P11" s="1">
        <v>2</v>
      </c>
      <c r="Q11" s="1">
        <v>3</v>
      </c>
      <c r="R11" s="1">
        <v>2</v>
      </c>
      <c r="S11" s="1">
        <v>2</v>
      </c>
      <c r="T11" s="1">
        <v>3</v>
      </c>
      <c r="U11" s="1">
        <v>3</v>
      </c>
      <c r="V11" s="1">
        <v>2</v>
      </c>
      <c r="W11" s="1">
        <v>3</v>
      </c>
      <c r="X11" s="1">
        <v>2</v>
      </c>
      <c r="Y11" s="41"/>
      <c r="AA11" s="44" t="s">
        <v>91</v>
      </c>
      <c r="AB11" s="45">
        <f>AVERAGE(Y14,Y20,Y26,Y32)</f>
        <v>12.025</v>
      </c>
    </row>
    <row r="12" spans="1:28" ht="15.75" customHeight="1" x14ac:dyDescent="0.2">
      <c r="B12" s="41"/>
      <c r="D12" s="1" t="s">
        <v>92</v>
      </c>
      <c r="E12" s="1">
        <v>2</v>
      </c>
      <c r="F12" s="1">
        <v>5</v>
      </c>
      <c r="G12" s="1">
        <v>6</v>
      </c>
      <c r="H12" s="1">
        <v>3</v>
      </c>
      <c r="I12" s="1">
        <v>4</v>
      </c>
      <c r="J12" s="1">
        <v>2</v>
      </c>
      <c r="K12" s="1">
        <v>4</v>
      </c>
      <c r="L12" s="1">
        <v>4</v>
      </c>
      <c r="M12" s="1">
        <v>6</v>
      </c>
      <c r="N12" s="1">
        <v>6</v>
      </c>
      <c r="O12" s="1">
        <v>6</v>
      </c>
      <c r="P12" s="1">
        <v>7</v>
      </c>
      <c r="Q12" s="1">
        <v>6</v>
      </c>
      <c r="R12" s="1">
        <v>4</v>
      </c>
      <c r="S12" s="1">
        <v>5</v>
      </c>
      <c r="T12" s="1">
        <v>6</v>
      </c>
      <c r="U12" s="1">
        <v>7</v>
      </c>
      <c r="V12" s="1">
        <v>7</v>
      </c>
      <c r="W12" s="1">
        <v>3</v>
      </c>
      <c r="X12" s="1">
        <v>6</v>
      </c>
      <c r="Y12" s="41"/>
      <c r="AA12" s="44" t="s">
        <v>93</v>
      </c>
      <c r="AB12" s="45">
        <f>AVERAGE(Y39,Y51,Y57,Y63,Y69,Y75,Y81,Y87,Y93)</f>
        <v>12.555555555555554</v>
      </c>
    </row>
    <row r="13" spans="1:28" ht="15.75" customHeight="1" x14ac:dyDescent="0.2">
      <c r="B13" s="41"/>
      <c r="D13" s="1" t="s">
        <v>94</v>
      </c>
      <c r="E13" s="1">
        <v>0</v>
      </c>
      <c r="F13" s="1">
        <v>5</v>
      </c>
      <c r="G13" s="1">
        <v>4</v>
      </c>
      <c r="H13" s="1">
        <v>0</v>
      </c>
      <c r="I13" s="1">
        <v>3</v>
      </c>
      <c r="J13" s="1">
        <v>3</v>
      </c>
      <c r="K13" s="1">
        <v>3</v>
      </c>
      <c r="L13" s="1">
        <v>2</v>
      </c>
      <c r="M13" s="1">
        <v>4</v>
      </c>
      <c r="N13" s="1">
        <v>4</v>
      </c>
      <c r="O13" s="1">
        <v>5</v>
      </c>
      <c r="P13" s="1">
        <v>6</v>
      </c>
      <c r="Q13" s="1">
        <v>3</v>
      </c>
      <c r="R13" s="1">
        <v>4</v>
      </c>
      <c r="S13" s="1">
        <v>3</v>
      </c>
      <c r="T13" s="1">
        <v>3</v>
      </c>
      <c r="U13" s="1">
        <v>3</v>
      </c>
      <c r="V13" s="1">
        <v>5</v>
      </c>
      <c r="W13" s="1">
        <v>4</v>
      </c>
      <c r="X13" s="1">
        <v>2</v>
      </c>
      <c r="Y13" s="41"/>
      <c r="AA13" s="46" t="s">
        <v>95</v>
      </c>
      <c r="AB13" s="47">
        <f>AVERAGE(Y100,Y112,Y118,Y125,Y131,Y137,Y143,Y149,Y155)</f>
        <v>8.9444444444444446</v>
      </c>
    </row>
    <row r="14" spans="1:28" ht="15.75" customHeight="1" x14ac:dyDescent="0.2">
      <c r="B14" s="41"/>
      <c r="D14" s="2" t="s">
        <v>96</v>
      </c>
      <c r="E14" s="2">
        <f t="shared" ref="E14:X14" si="0">SUM(E11:E13)</f>
        <v>4</v>
      </c>
      <c r="F14" s="2">
        <f t="shared" si="0"/>
        <v>12</v>
      </c>
      <c r="G14" s="2">
        <f t="shared" si="0"/>
        <v>13</v>
      </c>
      <c r="H14" s="2">
        <f t="shared" si="0"/>
        <v>5</v>
      </c>
      <c r="I14" s="2">
        <f t="shared" si="0"/>
        <v>9</v>
      </c>
      <c r="J14" s="2">
        <f t="shared" si="0"/>
        <v>7</v>
      </c>
      <c r="K14" s="2">
        <f t="shared" si="0"/>
        <v>9</v>
      </c>
      <c r="L14" s="2">
        <f t="shared" si="0"/>
        <v>8</v>
      </c>
      <c r="M14" s="2">
        <f t="shared" si="0"/>
        <v>13</v>
      </c>
      <c r="N14" s="2">
        <f t="shared" si="0"/>
        <v>13</v>
      </c>
      <c r="O14" s="2">
        <f t="shared" si="0"/>
        <v>14</v>
      </c>
      <c r="P14" s="2">
        <f t="shared" si="0"/>
        <v>15</v>
      </c>
      <c r="Q14" s="2">
        <f t="shared" si="0"/>
        <v>12</v>
      </c>
      <c r="R14" s="2">
        <f t="shared" si="0"/>
        <v>10</v>
      </c>
      <c r="S14" s="2">
        <f t="shared" si="0"/>
        <v>10</v>
      </c>
      <c r="T14" s="2">
        <f t="shared" si="0"/>
        <v>12</v>
      </c>
      <c r="U14" s="2">
        <f t="shared" si="0"/>
        <v>13</v>
      </c>
      <c r="V14" s="2">
        <f t="shared" si="0"/>
        <v>14</v>
      </c>
      <c r="W14" s="2">
        <f t="shared" si="0"/>
        <v>10</v>
      </c>
      <c r="X14" s="2">
        <f t="shared" si="0"/>
        <v>10</v>
      </c>
      <c r="Y14" s="40">
        <f>AVERAGE(E14:X14)</f>
        <v>10.65</v>
      </c>
    </row>
    <row r="15" spans="1:28" ht="15.75" customHeight="1" x14ac:dyDescent="0.2">
      <c r="B15" s="41"/>
      <c r="Y15" s="40"/>
      <c r="AA15" s="2"/>
      <c r="AB15" s="2"/>
    </row>
    <row r="16" spans="1:28" ht="15.75" customHeight="1" x14ac:dyDescent="0.2">
      <c r="B16" s="41"/>
      <c r="C16" s="1" t="s">
        <v>97</v>
      </c>
      <c r="E16" s="1" t="s">
        <v>68</v>
      </c>
      <c r="F16" s="1" t="s">
        <v>69</v>
      </c>
      <c r="G16" s="1" t="s">
        <v>70</v>
      </c>
      <c r="H16" s="1" t="s">
        <v>71</v>
      </c>
      <c r="I16" s="1" t="s">
        <v>72</v>
      </c>
      <c r="J16" s="1" t="s">
        <v>73</v>
      </c>
      <c r="K16" s="1" t="s">
        <v>74</v>
      </c>
      <c r="L16" s="1" t="s">
        <v>75</v>
      </c>
      <c r="M16" s="1" t="s">
        <v>76</v>
      </c>
      <c r="N16" s="1" t="s">
        <v>77</v>
      </c>
      <c r="O16" s="1" t="s">
        <v>78</v>
      </c>
      <c r="P16" s="1" t="s">
        <v>79</v>
      </c>
      <c r="Q16" s="1" t="s">
        <v>80</v>
      </c>
      <c r="R16" s="1" t="s">
        <v>81</v>
      </c>
      <c r="S16" s="1" t="s">
        <v>82</v>
      </c>
      <c r="T16" s="1" t="s">
        <v>83</v>
      </c>
      <c r="U16" s="1" t="s">
        <v>84</v>
      </c>
      <c r="V16" s="1" t="s">
        <v>85</v>
      </c>
      <c r="W16" s="1" t="s">
        <v>86</v>
      </c>
      <c r="X16" s="1" t="s">
        <v>87</v>
      </c>
      <c r="Y16" s="40"/>
    </row>
    <row r="17" spans="2:28" ht="15.75" customHeight="1" x14ac:dyDescent="0.2">
      <c r="B17" s="41"/>
      <c r="D17" s="1" t="s">
        <v>90</v>
      </c>
      <c r="E17" s="1">
        <v>2</v>
      </c>
      <c r="F17" s="1">
        <v>2</v>
      </c>
      <c r="G17" s="1">
        <v>3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3</v>
      </c>
      <c r="P17" s="1">
        <v>2</v>
      </c>
      <c r="Q17" s="1">
        <v>2</v>
      </c>
      <c r="R17" s="1">
        <v>3</v>
      </c>
      <c r="S17" s="1">
        <v>2</v>
      </c>
      <c r="T17" s="1">
        <v>2</v>
      </c>
      <c r="U17" s="1">
        <v>2</v>
      </c>
      <c r="V17" s="1">
        <v>3</v>
      </c>
      <c r="W17" s="1">
        <v>3</v>
      </c>
      <c r="X17" s="1">
        <v>2</v>
      </c>
      <c r="Y17" s="40"/>
    </row>
    <row r="18" spans="2:28" ht="15.75" customHeight="1" x14ac:dyDescent="0.2">
      <c r="B18" s="41"/>
      <c r="D18" s="1" t="s">
        <v>92</v>
      </c>
      <c r="E18" s="1">
        <v>7</v>
      </c>
      <c r="F18" s="1">
        <v>6</v>
      </c>
      <c r="G18" s="1">
        <v>7</v>
      </c>
      <c r="H18" s="1">
        <v>5</v>
      </c>
      <c r="I18" s="1">
        <v>4</v>
      </c>
      <c r="J18" s="1">
        <v>5</v>
      </c>
      <c r="K18" s="1">
        <v>7</v>
      </c>
      <c r="L18" s="1">
        <v>4</v>
      </c>
      <c r="M18" s="1">
        <v>6</v>
      </c>
      <c r="N18" s="1">
        <v>3</v>
      </c>
      <c r="O18" s="1">
        <v>6</v>
      </c>
      <c r="P18" s="1">
        <v>5</v>
      </c>
      <c r="Q18" s="1">
        <v>5</v>
      </c>
      <c r="R18" s="1">
        <v>6</v>
      </c>
      <c r="S18" s="1">
        <v>4</v>
      </c>
      <c r="T18" s="1">
        <v>7</v>
      </c>
      <c r="U18" s="1">
        <v>6</v>
      </c>
      <c r="V18" s="1">
        <v>5</v>
      </c>
      <c r="W18" s="1">
        <v>6</v>
      </c>
      <c r="X18" s="1">
        <v>6</v>
      </c>
      <c r="Y18" s="40"/>
    </row>
    <row r="19" spans="2:28" ht="15.75" customHeight="1" x14ac:dyDescent="0.2">
      <c r="B19" s="41"/>
      <c r="D19" s="1" t="s">
        <v>94</v>
      </c>
      <c r="E19" s="1">
        <v>5</v>
      </c>
      <c r="F19" s="1">
        <v>4</v>
      </c>
      <c r="G19" s="1">
        <v>3</v>
      </c>
      <c r="H19" s="1">
        <v>5</v>
      </c>
      <c r="I19" s="1">
        <v>4</v>
      </c>
      <c r="J19" s="1">
        <v>5</v>
      </c>
      <c r="K19" s="1">
        <v>4</v>
      </c>
      <c r="L19" s="1">
        <v>2</v>
      </c>
      <c r="M19" s="1">
        <v>4</v>
      </c>
      <c r="N19" s="1">
        <v>3</v>
      </c>
      <c r="O19" s="1">
        <v>3</v>
      </c>
      <c r="P19" s="1">
        <v>3</v>
      </c>
      <c r="Q19" s="1">
        <v>5</v>
      </c>
      <c r="R19" s="1">
        <v>4</v>
      </c>
      <c r="S19" s="1">
        <v>3</v>
      </c>
      <c r="T19" s="1">
        <v>6</v>
      </c>
      <c r="U19" s="1">
        <v>3</v>
      </c>
      <c r="V19" s="1">
        <v>4</v>
      </c>
      <c r="W19" s="1">
        <v>3</v>
      </c>
      <c r="X19" s="1">
        <v>5</v>
      </c>
      <c r="Y19" s="40"/>
      <c r="AA19" s="1" t="s">
        <v>98</v>
      </c>
    </row>
    <row r="20" spans="2:28" ht="15.75" customHeight="1" x14ac:dyDescent="0.2">
      <c r="B20" s="41"/>
      <c r="D20" s="2" t="s">
        <v>96</v>
      </c>
      <c r="E20" s="2">
        <f t="shared" ref="E20:X20" si="1">SUM(E17:E19)</f>
        <v>14</v>
      </c>
      <c r="F20" s="2">
        <f t="shared" si="1"/>
        <v>12</v>
      </c>
      <c r="G20" s="2">
        <f t="shared" si="1"/>
        <v>13</v>
      </c>
      <c r="H20" s="2">
        <f t="shared" si="1"/>
        <v>12</v>
      </c>
      <c r="I20" s="2">
        <f t="shared" si="1"/>
        <v>10</v>
      </c>
      <c r="J20" s="2">
        <f t="shared" si="1"/>
        <v>12</v>
      </c>
      <c r="K20" s="2">
        <f t="shared" si="1"/>
        <v>13</v>
      </c>
      <c r="L20" s="2">
        <f t="shared" si="1"/>
        <v>8</v>
      </c>
      <c r="M20" s="2">
        <f t="shared" si="1"/>
        <v>12</v>
      </c>
      <c r="N20" s="2">
        <f t="shared" si="1"/>
        <v>8</v>
      </c>
      <c r="O20" s="2">
        <f t="shared" si="1"/>
        <v>12</v>
      </c>
      <c r="P20" s="2">
        <f t="shared" si="1"/>
        <v>10</v>
      </c>
      <c r="Q20" s="2">
        <f t="shared" si="1"/>
        <v>12</v>
      </c>
      <c r="R20" s="2">
        <f t="shared" si="1"/>
        <v>13</v>
      </c>
      <c r="S20" s="2">
        <f t="shared" si="1"/>
        <v>9</v>
      </c>
      <c r="T20" s="2">
        <f t="shared" si="1"/>
        <v>15</v>
      </c>
      <c r="U20" s="2">
        <f t="shared" si="1"/>
        <v>11</v>
      </c>
      <c r="V20" s="2">
        <f t="shared" si="1"/>
        <v>12</v>
      </c>
      <c r="W20" s="2">
        <f t="shared" si="1"/>
        <v>12</v>
      </c>
      <c r="X20" s="2">
        <f t="shared" si="1"/>
        <v>13</v>
      </c>
      <c r="Y20" s="40">
        <f>AVERAGE(E20:X20)</f>
        <v>11.65</v>
      </c>
      <c r="AA20" s="1">
        <f>STDEV(E14:X14,E20:X20,E26:X26,E32:X32)</f>
        <v>2.5306976073302088</v>
      </c>
    </row>
    <row r="21" spans="2:28" ht="15.75" customHeight="1" x14ac:dyDescent="0.2">
      <c r="B21" s="41"/>
      <c r="Y21" s="40"/>
      <c r="AA21" s="2"/>
      <c r="AB21" s="2"/>
    </row>
    <row r="22" spans="2:28" ht="15.75" customHeight="1" x14ac:dyDescent="0.2">
      <c r="B22" s="41"/>
      <c r="C22" s="1" t="s">
        <v>99</v>
      </c>
      <c r="E22" s="1" t="s">
        <v>68</v>
      </c>
      <c r="F22" s="1" t="s">
        <v>69</v>
      </c>
      <c r="G22" s="1" t="s">
        <v>70</v>
      </c>
      <c r="H22" s="1" t="s">
        <v>71</v>
      </c>
      <c r="I22" s="1" t="s">
        <v>72</v>
      </c>
      <c r="J22" s="1" t="s">
        <v>73</v>
      </c>
      <c r="K22" s="1" t="s">
        <v>74</v>
      </c>
      <c r="L22" s="1" t="s">
        <v>75</v>
      </c>
      <c r="M22" s="1" t="s">
        <v>76</v>
      </c>
      <c r="N22" s="1" t="s">
        <v>77</v>
      </c>
      <c r="O22" s="1" t="s">
        <v>78</v>
      </c>
      <c r="P22" s="1" t="s">
        <v>79</v>
      </c>
      <c r="Q22" s="1" t="s">
        <v>80</v>
      </c>
      <c r="R22" s="1" t="s">
        <v>81</v>
      </c>
      <c r="S22" s="1" t="s">
        <v>82</v>
      </c>
      <c r="T22" s="1" t="s">
        <v>83</v>
      </c>
      <c r="U22" s="1" t="s">
        <v>84</v>
      </c>
      <c r="V22" s="1" t="s">
        <v>85</v>
      </c>
      <c r="W22" s="1" t="s">
        <v>86</v>
      </c>
      <c r="X22" s="1" t="s">
        <v>87</v>
      </c>
      <c r="Y22" s="40"/>
      <c r="AA22" s="1" t="s">
        <v>100</v>
      </c>
    </row>
    <row r="23" spans="2:28" ht="15.75" customHeight="1" x14ac:dyDescent="0.2">
      <c r="B23" s="41"/>
      <c r="D23" s="1" t="s">
        <v>90</v>
      </c>
      <c r="E23" s="1">
        <v>3</v>
      </c>
      <c r="F23" s="1">
        <v>3</v>
      </c>
      <c r="G23" s="1">
        <v>2</v>
      </c>
      <c r="H23" s="1">
        <v>3</v>
      </c>
      <c r="I23" s="1">
        <v>3</v>
      </c>
      <c r="J23" s="1">
        <v>3</v>
      </c>
      <c r="K23" s="1">
        <v>2</v>
      </c>
      <c r="L23" s="1">
        <v>3</v>
      </c>
      <c r="M23" s="1">
        <v>2</v>
      </c>
      <c r="N23" s="1">
        <v>3</v>
      </c>
      <c r="O23" s="1">
        <v>3</v>
      </c>
      <c r="P23" s="1">
        <v>3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2</v>
      </c>
      <c r="X23" s="1">
        <v>3</v>
      </c>
      <c r="Y23" s="40"/>
      <c r="AA23" s="1">
        <f>AA20/SQRT(80)</f>
        <v>0.28294059402432081</v>
      </c>
    </row>
    <row r="24" spans="2:28" ht="15.75" customHeight="1" x14ac:dyDescent="0.2">
      <c r="B24" s="41"/>
      <c r="D24" s="1" t="s">
        <v>92</v>
      </c>
      <c r="E24" s="1">
        <v>7</v>
      </c>
      <c r="F24" s="1">
        <v>7</v>
      </c>
      <c r="G24" s="1">
        <v>4</v>
      </c>
      <c r="H24" s="1">
        <v>5</v>
      </c>
      <c r="I24" s="1">
        <v>6</v>
      </c>
      <c r="J24" s="1">
        <v>4</v>
      </c>
      <c r="K24" s="1">
        <v>5</v>
      </c>
      <c r="L24" s="1">
        <v>7</v>
      </c>
      <c r="M24" s="1">
        <v>5</v>
      </c>
      <c r="N24" s="1">
        <v>6</v>
      </c>
      <c r="O24" s="1">
        <v>7</v>
      </c>
      <c r="P24" s="1">
        <v>7</v>
      </c>
      <c r="Q24" s="1">
        <v>6</v>
      </c>
      <c r="R24" s="1">
        <v>8</v>
      </c>
      <c r="S24" s="1">
        <v>6</v>
      </c>
      <c r="T24" s="1">
        <v>9</v>
      </c>
      <c r="U24" s="1">
        <v>6</v>
      </c>
      <c r="V24" s="1">
        <v>8</v>
      </c>
      <c r="W24" s="1">
        <v>6</v>
      </c>
      <c r="X24" s="1">
        <v>7</v>
      </c>
      <c r="Y24" s="40"/>
    </row>
    <row r="25" spans="2:28" ht="15.75" customHeight="1" x14ac:dyDescent="0.2">
      <c r="B25" s="41"/>
      <c r="D25" s="1" t="s">
        <v>94</v>
      </c>
      <c r="E25" s="1">
        <v>3</v>
      </c>
      <c r="F25" s="1">
        <v>5</v>
      </c>
      <c r="G25" s="1">
        <v>1</v>
      </c>
      <c r="H25" s="1">
        <v>4</v>
      </c>
      <c r="I25" s="1">
        <v>4</v>
      </c>
      <c r="J25" s="1">
        <v>4</v>
      </c>
      <c r="K25" s="1">
        <v>1</v>
      </c>
      <c r="L25" s="1">
        <v>5</v>
      </c>
      <c r="M25" s="1">
        <v>5</v>
      </c>
      <c r="N25" s="1">
        <v>5</v>
      </c>
      <c r="O25" s="1">
        <v>5</v>
      </c>
      <c r="P25" s="1">
        <v>4</v>
      </c>
      <c r="Q25" s="1">
        <v>1</v>
      </c>
      <c r="R25" s="1">
        <v>4</v>
      </c>
      <c r="S25" s="1">
        <v>4</v>
      </c>
      <c r="T25" s="1">
        <v>5</v>
      </c>
      <c r="U25" s="1">
        <v>2</v>
      </c>
      <c r="V25" s="1">
        <v>8</v>
      </c>
      <c r="W25" s="1">
        <v>3</v>
      </c>
      <c r="X25" s="1">
        <v>4</v>
      </c>
      <c r="Y25" s="40"/>
    </row>
    <row r="26" spans="2:28" ht="15.75" customHeight="1" x14ac:dyDescent="0.2">
      <c r="B26" s="41"/>
      <c r="D26" s="2" t="s">
        <v>96</v>
      </c>
      <c r="E26" s="2">
        <f t="shared" ref="E26:X26" si="2">SUM(E23:E25)</f>
        <v>13</v>
      </c>
      <c r="F26" s="2">
        <f t="shared" si="2"/>
        <v>15</v>
      </c>
      <c r="G26" s="2">
        <f t="shared" si="2"/>
        <v>7</v>
      </c>
      <c r="H26" s="2">
        <f t="shared" si="2"/>
        <v>12</v>
      </c>
      <c r="I26" s="2">
        <f t="shared" si="2"/>
        <v>13</v>
      </c>
      <c r="J26" s="2">
        <f t="shared" si="2"/>
        <v>11</v>
      </c>
      <c r="K26" s="2">
        <f t="shared" si="2"/>
        <v>8</v>
      </c>
      <c r="L26" s="2">
        <f t="shared" si="2"/>
        <v>15</v>
      </c>
      <c r="M26" s="2">
        <f t="shared" si="2"/>
        <v>12</v>
      </c>
      <c r="N26" s="2">
        <f t="shared" si="2"/>
        <v>14</v>
      </c>
      <c r="O26" s="2">
        <f t="shared" si="2"/>
        <v>15</v>
      </c>
      <c r="P26" s="2">
        <f t="shared" si="2"/>
        <v>14</v>
      </c>
      <c r="Q26" s="2">
        <f t="shared" si="2"/>
        <v>10</v>
      </c>
      <c r="R26" s="2">
        <f t="shared" si="2"/>
        <v>15</v>
      </c>
      <c r="S26" s="2">
        <f t="shared" si="2"/>
        <v>13</v>
      </c>
      <c r="T26" s="2">
        <f t="shared" si="2"/>
        <v>17</v>
      </c>
      <c r="U26" s="2">
        <f t="shared" si="2"/>
        <v>11</v>
      </c>
      <c r="V26" s="2">
        <f t="shared" si="2"/>
        <v>19</v>
      </c>
      <c r="W26" s="2">
        <f t="shared" si="2"/>
        <v>11</v>
      </c>
      <c r="X26" s="2">
        <f t="shared" si="2"/>
        <v>14</v>
      </c>
      <c r="Y26" s="40">
        <f>AVERAGE(E26:X26)</f>
        <v>12.95</v>
      </c>
    </row>
    <row r="27" spans="2:28" ht="15.75" customHeight="1" x14ac:dyDescent="0.2">
      <c r="B27" s="41"/>
      <c r="Y27" s="40"/>
    </row>
    <row r="28" spans="2:28" ht="15.75" customHeight="1" x14ac:dyDescent="0.2">
      <c r="B28" s="41"/>
      <c r="C28" s="1" t="s">
        <v>101</v>
      </c>
      <c r="E28" s="1" t="s">
        <v>68</v>
      </c>
      <c r="F28" s="1" t="s">
        <v>69</v>
      </c>
      <c r="G28" s="1" t="s">
        <v>70</v>
      </c>
      <c r="H28" s="1" t="s">
        <v>71</v>
      </c>
      <c r="I28" s="1" t="s">
        <v>72</v>
      </c>
      <c r="J28" s="1" t="s">
        <v>73</v>
      </c>
      <c r="K28" s="1" t="s">
        <v>74</v>
      </c>
      <c r="L28" s="1" t="s">
        <v>75</v>
      </c>
      <c r="M28" s="1" t="s">
        <v>76</v>
      </c>
      <c r="N28" s="1" t="s">
        <v>77</v>
      </c>
      <c r="O28" s="1" t="s">
        <v>78</v>
      </c>
      <c r="P28" s="1" t="s">
        <v>79</v>
      </c>
      <c r="Q28" s="1" t="s">
        <v>80</v>
      </c>
      <c r="R28" s="1" t="s">
        <v>81</v>
      </c>
      <c r="S28" s="1" t="s">
        <v>82</v>
      </c>
      <c r="T28" s="1" t="s">
        <v>83</v>
      </c>
      <c r="U28" s="1" t="s">
        <v>84</v>
      </c>
      <c r="V28" s="1" t="s">
        <v>85</v>
      </c>
      <c r="W28" s="1" t="s">
        <v>86</v>
      </c>
      <c r="X28" s="1" t="s">
        <v>87</v>
      </c>
      <c r="Y28" s="40"/>
    </row>
    <row r="29" spans="2:28" ht="15.75" customHeight="1" x14ac:dyDescent="0.2">
      <c r="B29" s="41"/>
      <c r="D29" s="1" t="s">
        <v>90</v>
      </c>
      <c r="E29" s="1">
        <v>2</v>
      </c>
      <c r="F29" s="1">
        <v>2</v>
      </c>
      <c r="G29" s="1">
        <v>2</v>
      </c>
      <c r="H29" s="1">
        <v>3</v>
      </c>
      <c r="I29" s="1">
        <v>3</v>
      </c>
      <c r="J29" s="1">
        <v>3</v>
      </c>
      <c r="K29" s="1">
        <v>3</v>
      </c>
      <c r="L29" s="1">
        <v>2</v>
      </c>
      <c r="M29" s="1">
        <v>3</v>
      </c>
      <c r="N29" s="1">
        <v>3</v>
      </c>
      <c r="O29" s="1">
        <v>3</v>
      </c>
      <c r="P29" s="1">
        <v>3</v>
      </c>
      <c r="Q29" s="1">
        <v>3</v>
      </c>
      <c r="R29" s="1">
        <v>3</v>
      </c>
      <c r="S29" s="1">
        <v>2</v>
      </c>
      <c r="T29" s="1">
        <v>3</v>
      </c>
      <c r="U29" s="1">
        <v>3</v>
      </c>
      <c r="V29" s="1">
        <v>3</v>
      </c>
      <c r="W29" s="1">
        <v>2</v>
      </c>
      <c r="X29" s="1">
        <v>3</v>
      </c>
      <c r="Y29" s="40"/>
    </row>
    <row r="30" spans="2:28" ht="15.75" customHeight="1" x14ac:dyDescent="0.2">
      <c r="B30" s="41"/>
      <c r="D30" s="1" t="s">
        <v>92</v>
      </c>
      <c r="E30" s="1">
        <v>6</v>
      </c>
      <c r="F30" s="1">
        <v>6</v>
      </c>
      <c r="G30" s="1">
        <v>5</v>
      </c>
      <c r="H30" s="1">
        <v>6</v>
      </c>
      <c r="I30" s="1">
        <v>6</v>
      </c>
      <c r="J30" s="1">
        <v>6</v>
      </c>
      <c r="K30" s="1">
        <v>6</v>
      </c>
      <c r="L30" s="1">
        <v>6</v>
      </c>
      <c r="M30" s="1">
        <v>6</v>
      </c>
      <c r="N30" s="1">
        <v>5</v>
      </c>
      <c r="O30" s="1">
        <v>6</v>
      </c>
      <c r="P30" s="1">
        <v>8</v>
      </c>
      <c r="Q30" s="1">
        <v>6</v>
      </c>
      <c r="R30" s="1">
        <v>7</v>
      </c>
      <c r="S30" s="1">
        <v>6</v>
      </c>
      <c r="T30" s="1">
        <v>7</v>
      </c>
      <c r="U30" s="1">
        <v>7</v>
      </c>
      <c r="V30" s="1">
        <v>6</v>
      </c>
      <c r="W30" s="1">
        <v>8</v>
      </c>
      <c r="X30" s="1">
        <v>6</v>
      </c>
      <c r="Y30" s="40"/>
    </row>
    <row r="31" spans="2:28" ht="15.75" customHeight="1" x14ac:dyDescent="0.2">
      <c r="B31" s="41"/>
      <c r="D31" s="1" t="s">
        <v>94</v>
      </c>
      <c r="E31" s="1">
        <v>4</v>
      </c>
      <c r="F31" s="1">
        <v>5</v>
      </c>
      <c r="G31" s="1">
        <v>5</v>
      </c>
      <c r="H31" s="1">
        <v>3</v>
      </c>
      <c r="I31" s="1">
        <v>2</v>
      </c>
      <c r="J31" s="1">
        <v>5</v>
      </c>
      <c r="K31" s="1">
        <v>5</v>
      </c>
      <c r="L31" s="1">
        <v>4</v>
      </c>
      <c r="M31" s="1">
        <v>4</v>
      </c>
      <c r="N31" s="1">
        <v>3</v>
      </c>
      <c r="O31" s="1">
        <v>4</v>
      </c>
      <c r="P31" s="1">
        <v>6</v>
      </c>
      <c r="Q31" s="1">
        <v>3</v>
      </c>
      <c r="R31" s="1">
        <v>5</v>
      </c>
      <c r="S31" s="1">
        <v>4</v>
      </c>
      <c r="T31" s="1">
        <v>3</v>
      </c>
      <c r="U31" s="1">
        <v>4</v>
      </c>
      <c r="V31" s="1">
        <v>3</v>
      </c>
      <c r="W31" s="1">
        <v>4</v>
      </c>
      <c r="X31" s="1">
        <v>2</v>
      </c>
      <c r="Y31" s="40"/>
    </row>
    <row r="32" spans="2:28" ht="15.75" customHeight="1" x14ac:dyDescent="0.2">
      <c r="B32" s="41"/>
      <c r="D32" s="2" t="s">
        <v>96</v>
      </c>
      <c r="E32" s="2">
        <f t="shared" ref="E32:X32" si="3">SUM(E29:E31)</f>
        <v>12</v>
      </c>
      <c r="F32" s="2">
        <f t="shared" si="3"/>
        <v>13</v>
      </c>
      <c r="G32" s="2">
        <f t="shared" si="3"/>
        <v>12</v>
      </c>
      <c r="H32" s="2">
        <f t="shared" si="3"/>
        <v>12</v>
      </c>
      <c r="I32" s="2">
        <f t="shared" si="3"/>
        <v>11</v>
      </c>
      <c r="J32" s="2">
        <f t="shared" si="3"/>
        <v>14</v>
      </c>
      <c r="K32" s="2">
        <f t="shared" si="3"/>
        <v>14</v>
      </c>
      <c r="L32" s="2">
        <f t="shared" si="3"/>
        <v>12</v>
      </c>
      <c r="M32" s="2">
        <f t="shared" si="3"/>
        <v>13</v>
      </c>
      <c r="N32" s="2">
        <f t="shared" si="3"/>
        <v>11</v>
      </c>
      <c r="O32" s="2">
        <f t="shared" si="3"/>
        <v>13</v>
      </c>
      <c r="P32" s="2">
        <f t="shared" si="3"/>
        <v>17</v>
      </c>
      <c r="Q32" s="2">
        <f t="shared" si="3"/>
        <v>12</v>
      </c>
      <c r="R32" s="2">
        <f t="shared" si="3"/>
        <v>15</v>
      </c>
      <c r="S32" s="2">
        <f t="shared" si="3"/>
        <v>12</v>
      </c>
      <c r="T32" s="2">
        <f t="shared" si="3"/>
        <v>13</v>
      </c>
      <c r="U32" s="2">
        <f t="shared" si="3"/>
        <v>14</v>
      </c>
      <c r="V32" s="2">
        <f t="shared" si="3"/>
        <v>12</v>
      </c>
      <c r="W32" s="2">
        <f t="shared" si="3"/>
        <v>14</v>
      </c>
      <c r="X32" s="2">
        <f t="shared" si="3"/>
        <v>11</v>
      </c>
      <c r="Y32" s="40">
        <f>AVERAGE(E32:X32)</f>
        <v>12.85</v>
      </c>
    </row>
    <row r="33" spans="2:27" ht="15.75" customHeight="1" x14ac:dyDescent="0.2"/>
    <row r="34" spans="2:27" ht="15.75" customHeight="1" x14ac:dyDescent="0.2"/>
    <row r="35" spans="2:27" ht="15.75" customHeight="1" x14ac:dyDescent="0.2">
      <c r="B35" s="48" t="s">
        <v>102</v>
      </c>
      <c r="C35" s="1" t="s">
        <v>103</v>
      </c>
      <c r="E35" s="1" t="s">
        <v>68</v>
      </c>
      <c r="F35" s="1" t="s">
        <v>69</v>
      </c>
      <c r="G35" s="1" t="s">
        <v>70</v>
      </c>
      <c r="H35" s="1" t="s">
        <v>71</v>
      </c>
      <c r="I35" s="1" t="s">
        <v>72</v>
      </c>
      <c r="J35" s="1" t="s">
        <v>73</v>
      </c>
      <c r="K35" s="1" t="s">
        <v>74</v>
      </c>
      <c r="L35" s="1" t="s">
        <v>75</v>
      </c>
      <c r="M35" s="1" t="s">
        <v>76</v>
      </c>
      <c r="N35" s="1" t="s">
        <v>77</v>
      </c>
      <c r="O35" s="1" t="s">
        <v>78</v>
      </c>
      <c r="P35" s="1" t="s">
        <v>79</v>
      </c>
      <c r="Q35" s="1" t="s">
        <v>80</v>
      </c>
      <c r="R35" s="1" t="s">
        <v>81</v>
      </c>
      <c r="S35" s="1" t="s">
        <v>82</v>
      </c>
      <c r="T35" s="1" t="s">
        <v>83</v>
      </c>
      <c r="U35" s="1" t="s">
        <v>84</v>
      </c>
      <c r="V35" s="1" t="s">
        <v>85</v>
      </c>
      <c r="W35" s="1" t="s">
        <v>86</v>
      </c>
      <c r="X35" s="1" t="s">
        <v>87</v>
      </c>
      <c r="Y35" s="48" t="s">
        <v>88</v>
      </c>
      <c r="AA35" s="1" t="s">
        <v>104</v>
      </c>
    </row>
    <row r="36" spans="2:27" ht="15.75" customHeight="1" x14ac:dyDescent="0.2">
      <c r="B36" s="49" t="s">
        <v>105</v>
      </c>
      <c r="D36" s="1" t="s">
        <v>90</v>
      </c>
      <c r="E36" s="1">
        <v>3</v>
      </c>
      <c r="F36" s="1">
        <v>3</v>
      </c>
      <c r="G36" s="1">
        <v>2</v>
      </c>
      <c r="H36" s="1">
        <v>2</v>
      </c>
      <c r="I36" s="1">
        <v>3</v>
      </c>
      <c r="J36" s="1">
        <v>3</v>
      </c>
      <c r="K36" s="1">
        <v>2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  <c r="Q36" s="1">
        <v>2</v>
      </c>
      <c r="R36" s="1">
        <v>3</v>
      </c>
      <c r="S36" s="1">
        <v>3</v>
      </c>
      <c r="T36" s="1">
        <v>3</v>
      </c>
      <c r="U36" s="1">
        <v>2</v>
      </c>
      <c r="V36" s="1">
        <v>4</v>
      </c>
      <c r="W36" s="1">
        <v>3</v>
      </c>
      <c r="X36" s="1">
        <v>3</v>
      </c>
      <c r="Y36" s="49"/>
      <c r="AA36" s="1">
        <f>STDEV(E39:X39,E51:X51,E57:X57,E63:X63,E69:X69,E75:X75,E81:X81,E87:X87,E93:X93)</f>
        <v>3.5299551680604178</v>
      </c>
    </row>
    <row r="37" spans="2:27" ht="15.75" customHeight="1" x14ac:dyDescent="0.2">
      <c r="B37" s="49"/>
      <c r="D37" s="1" t="s">
        <v>92</v>
      </c>
      <c r="E37" s="1">
        <v>7</v>
      </c>
      <c r="F37" s="1">
        <v>7</v>
      </c>
      <c r="G37" s="1">
        <v>4</v>
      </c>
      <c r="H37" s="1">
        <v>4</v>
      </c>
      <c r="I37" s="1">
        <v>5</v>
      </c>
      <c r="J37" s="1">
        <v>6</v>
      </c>
      <c r="K37" s="1">
        <v>2</v>
      </c>
      <c r="L37" s="1">
        <v>3</v>
      </c>
      <c r="M37" s="1">
        <v>4</v>
      </c>
      <c r="N37" s="1">
        <v>5</v>
      </c>
      <c r="O37" s="1">
        <v>5</v>
      </c>
      <c r="P37" s="1">
        <v>6</v>
      </c>
      <c r="Q37" s="1">
        <v>5</v>
      </c>
      <c r="R37" s="1">
        <v>5</v>
      </c>
      <c r="S37" s="1">
        <v>6</v>
      </c>
      <c r="T37" s="1">
        <v>5</v>
      </c>
      <c r="U37" s="1">
        <v>3</v>
      </c>
      <c r="V37" s="1">
        <v>5</v>
      </c>
      <c r="W37" s="1">
        <v>5</v>
      </c>
      <c r="X37" s="1">
        <v>6</v>
      </c>
      <c r="Y37" s="49"/>
    </row>
    <row r="38" spans="2:27" ht="15.75" customHeight="1" x14ac:dyDescent="0.2">
      <c r="B38" s="49"/>
      <c r="D38" s="1" t="s">
        <v>94</v>
      </c>
      <c r="E38" s="1">
        <v>5</v>
      </c>
      <c r="F38" s="1">
        <v>4</v>
      </c>
      <c r="G38" s="1">
        <v>2</v>
      </c>
      <c r="H38" s="1">
        <v>3</v>
      </c>
      <c r="I38" s="1">
        <v>3</v>
      </c>
      <c r="J38" s="1">
        <v>2</v>
      </c>
      <c r="K38" s="1">
        <v>1</v>
      </c>
      <c r="L38" s="1">
        <v>1</v>
      </c>
      <c r="M38" s="1">
        <v>2</v>
      </c>
      <c r="N38" s="1">
        <v>4</v>
      </c>
      <c r="O38" s="1">
        <v>2</v>
      </c>
      <c r="P38" s="1">
        <v>6</v>
      </c>
      <c r="Q38" s="1">
        <v>5</v>
      </c>
      <c r="R38" s="1">
        <v>3</v>
      </c>
      <c r="S38" s="1">
        <v>7</v>
      </c>
      <c r="T38" s="1">
        <v>3</v>
      </c>
      <c r="U38" s="1">
        <v>2</v>
      </c>
      <c r="V38" s="1">
        <v>1</v>
      </c>
      <c r="W38" s="1">
        <v>1</v>
      </c>
      <c r="X38" s="1">
        <v>5</v>
      </c>
      <c r="Y38" s="49"/>
      <c r="AA38" s="1" t="s">
        <v>106</v>
      </c>
    </row>
    <row r="39" spans="2:27" ht="15.75" customHeight="1" x14ac:dyDescent="0.2">
      <c r="B39" s="49"/>
      <c r="D39" s="2" t="s">
        <v>96</v>
      </c>
      <c r="E39" s="2">
        <f t="shared" ref="E39:X39" si="4">SUM(E36:E38)</f>
        <v>15</v>
      </c>
      <c r="F39" s="2">
        <f t="shared" si="4"/>
        <v>14</v>
      </c>
      <c r="G39" s="2">
        <f t="shared" si="4"/>
        <v>8</v>
      </c>
      <c r="H39" s="2">
        <f t="shared" si="4"/>
        <v>9</v>
      </c>
      <c r="I39" s="2">
        <f t="shared" si="4"/>
        <v>11</v>
      </c>
      <c r="J39" s="2">
        <f t="shared" si="4"/>
        <v>11</v>
      </c>
      <c r="K39" s="2">
        <f t="shared" si="4"/>
        <v>5</v>
      </c>
      <c r="L39" s="2">
        <f t="shared" si="4"/>
        <v>7</v>
      </c>
      <c r="M39" s="2">
        <f t="shared" si="4"/>
        <v>9</v>
      </c>
      <c r="N39" s="2">
        <f t="shared" si="4"/>
        <v>12</v>
      </c>
      <c r="O39" s="2">
        <f t="shared" si="4"/>
        <v>10</v>
      </c>
      <c r="P39" s="2">
        <f t="shared" si="4"/>
        <v>15</v>
      </c>
      <c r="Q39" s="2">
        <f t="shared" si="4"/>
        <v>12</v>
      </c>
      <c r="R39" s="2">
        <f t="shared" si="4"/>
        <v>11</v>
      </c>
      <c r="S39" s="2">
        <f t="shared" si="4"/>
        <v>16</v>
      </c>
      <c r="T39" s="2">
        <f t="shared" si="4"/>
        <v>11</v>
      </c>
      <c r="U39" s="2">
        <f t="shared" si="4"/>
        <v>7</v>
      </c>
      <c r="V39" s="2">
        <f t="shared" si="4"/>
        <v>10</v>
      </c>
      <c r="W39" s="2">
        <f t="shared" si="4"/>
        <v>9</v>
      </c>
      <c r="X39" s="2">
        <f t="shared" si="4"/>
        <v>14</v>
      </c>
      <c r="Y39" s="48">
        <f>AVERAGE(E39:X39)</f>
        <v>10.8</v>
      </c>
      <c r="AA39" s="1">
        <f>AA36/SQRT(180)</f>
        <v>0.26310732377699292</v>
      </c>
    </row>
    <row r="40" spans="2:27" ht="15.75" customHeight="1" x14ac:dyDescent="0.2">
      <c r="B40" s="49"/>
      <c r="Y40" s="49"/>
    </row>
    <row r="41" spans="2:27" ht="15.75" customHeight="1" x14ac:dyDescent="0.2">
      <c r="B41" s="49"/>
      <c r="C41" s="50" t="s">
        <v>107</v>
      </c>
      <c r="D41" s="50"/>
      <c r="E41" s="50" t="s">
        <v>68</v>
      </c>
      <c r="F41" s="50" t="s">
        <v>69</v>
      </c>
      <c r="G41" s="50" t="s">
        <v>70</v>
      </c>
      <c r="H41" s="50" t="s">
        <v>71</v>
      </c>
      <c r="I41" s="50" t="s">
        <v>72</v>
      </c>
      <c r="J41" s="50" t="s">
        <v>73</v>
      </c>
      <c r="K41" s="50" t="s">
        <v>74</v>
      </c>
      <c r="L41" s="50" t="s">
        <v>75</v>
      </c>
      <c r="M41" s="50" t="s">
        <v>76</v>
      </c>
      <c r="N41" s="50" t="s">
        <v>77</v>
      </c>
      <c r="O41" s="50" t="s">
        <v>78</v>
      </c>
      <c r="P41" s="50" t="s">
        <v>79</v>
      </c>
      <c r="Q41" s="50" t="s">
        <v>80</v>
      </c>
      <c r="R41" s="50" t="s">
        <v>81</v>
      </c>
      <c r="S41" s="50" t="s">
        <v>82</v>
      </c>
      <c r="T41" s="50" t="s">
        <v>83</v>
      </c>
      <c r="U41" s="50" t="s">
        <v>84</v>
      </c>
      <c r="V41" s="50" t="s">
        <v>85</v>
      </c>
      <c r="W41" s="50" t="s">
        <v>86</v>
      </c>
      <c r="X41" s="50" t="s">
        <v>87</v>
      </c>
      <c r="Y41" s="51"/>
    </row>
    <row r="42" spans="2:27" ht="15.75" customHeight="1" x14ac:dyDescent="0.2">
      <c r="B42" s="49"/>
      <c r="C42" s="52" t="s">
        <v>108</v>
      </c>
      <c r="D42" s="50" t="s">
        <v>90</v>
      </c>
      <c r="E42" s="50">
        <v>3</v>
      </c>
      <c r="F42" s="50">
        <v>3</v>
      </c>
      <c r="G42" s="50">
        <v>3</v>
      </c>
      <c r="H42" s="50">
        <v>4</v>
      </c>
      <c r="I42" s="50">
        <v>3</v>
      </c>
      <c r="J42" s="50">
        <v>2</v>
      </c>
      <c r="K42" s="50">
        <v>4</v>
      </c>
      <c r="L42" s="50">
        <v>3</v>
      </c>
      <c r="M42" s="50">
        <v>3</v>
      </c>
      <c r="N42" s="50">
        <v>3</v>
      </c>
      <c r="O42" s="50">
        <v>3</v>
      </c>
      <c r="P42" s="50">
        <v>3</v>
      </c>
      <c r="Q42" s="50">
        <v>3</v>
      </c>
      <c r="R42" s="50">
        <v>3</v>
      </c>
      <c r="S42" s="50">
        <v>4</v>
      </c>
      <c r="T42" s="50">
        <v>3</v>
      </c>
      <c r="U42" s="50">
        <v>3</v>
      </c>
      <c r="V42" s="50">
        <v>3</v>
      </c>
      <c r="W42" s="50">
        <v>3</v>
      </c>
      <c r="X42" s="50">
        <v>3</v>
      </c>
      <c r="Y42" s="51"/>
    </row>
    <row r="43" spans="2:27" ht="15.75" customHeight="1" x14ac:dyDescent="0.2">
      <c r="B43" s="49"/>
      <c r="C43" s="52" t="s">
        <v>109</v>
      </c>
      <c r="D43" s="50" t="s">
        <v>92</v>
      </c>
      <c r="E43" s="50">
        <v>4</v>
      </c>
      <c r="F43" s="50">
        <v>5</v>
      </c>
      <c r="G43" s="50">
        <v>4</v>
      </c>
      <c r="H43" s="50">
        <v>5</v>
      </c>
      <c r="I43" s="50">
        <v>3</v>
      </c>
      <c r="J43" s="50">
        <v>2</v>
      </c>
      <c r="K43" s="50">
        <v>6</v>
      </c>
      <c r="L43" s="50">
        <v>5</v>
      </c>
      <c r="M43" s="50">
        <v>6</v>
      </c>
      <c r="N43" s="50">
        <v>7</v>
      </c>
      <c r="O43" s="50">
        <v>7</v>
      </c>
      <c r="P43" s="50">
        <v>8</v>
      </c>
      <c r="Q43" s="50">
        <v>4</v>
      </c>
      <c r="R43" s="50">
        <v>5</v>
      </c>
      <c r="S43" s="50">
        <v>5</v>
      </c>
      <c r="T43" s="50">
        <v>5</v>
      </c>
      <c r="U43" s="50">
        <v>5</v>
      </c>
      <c r="V43" s="50">
        <v>6</v>
      </c>
      <c r="W43" s="50">
        <v>6</v>
      </c>
      <c r="X43" s="50">
        <v>4</v>
      </c>
      <c r="Y43" s="51"/>
    </row>
    <row r="44" spans="2:27" ht="15.75" customHeight="1" x14ac:dyDescent="0.2">
      <c r="B44" s="49"/>
      <c r="C44" s="52" t="s">
        <v>110</v>
      </c>
      <c r="D44" s="50" t="s">
        <v>94</v>
      </c>
      <c r="E44" s="50">
        <v>1</v>
      </c>
      <c r="F44" s="50">
        <v>1</v>
      </c>
      <c r="G44" s="50">
        <v>2</v>
      </c>
      <c r="H44" s="50">
        <v>1</v>
      </c>
      <c r="I44" s="50">
        <v>0</v>
      </c>
      <c r="J44" s="50">
        <v>0</v>
      </c>
      <c r="K44" s="50">
        <v>3</v>
      </c>
      <c r="L44" s="50">
        <v>2</v>
      </c>
      <c r="M44" s="50">
        <v>4</v>
      </c>
      <c r="N44" s="50">
        <v>3</v>
      </c>
      <c r="O44" s="50">
        <v>2</v>
      </c>
      <c r="P44" s="50">
        <v>4</v>
      </c>
      <c r="Q44" s="50">
        <v>3</v>
      </c>
      <c r="R44" s="50">
        <v>1</v>
      </c>
      <c r="S44" s="50">
        <v>3</v>
      </c>
      <c r="T44" s="50">
        <v>5</v>
      </c>
      <c r="U44" s="50">
        <v>3</v>
      </c>
      <c r="V44" s="50">
        <v>2</v>
      </c>
      <c r="W44" s="50">
        <v>3</v>
      </c>
      <c r="X44" s="50">
        <v>1</v>
      </c>
      <c r="Y44" s="51"/>
    </row>
    <row r="45" spans="2:27" ht="15.75" customHeight="1" x14ac:dyDescent="0.2">
      <c r="B45" s="49"/>
      <c r="C45" s="52" t="s">
        <v>111</v>
      </c>
      <c r="D45" s="53" t="s">
        <v>96</v>
      </c>
      <c r="E45" s="53">
        <f t="shared" ref="E45:X45" si="5">SUM(E42:E44)</f>
        <v>8</v>
      </c>
      <c r="F45" s="53">
        <f t="shared" si="5"/>
        <v>9</v>
      </c>
      <c r="G45" s="53">
        <f t="shared" si="5"/>
        <v>9</v>
      </c>
      <c r="H45" s="53">
        <f t="shared" si="5"/>
        <v>10</v>
      </c>
      <c r="I45" s="53">
        <f t="shared" si="5"/>
        <v>6</v>
      </c>
      <c r="J45" s="53">
        <f t="shared" si="5"/>
        <v>4</v>
      </c>
      <c r="K45" s="53">
        <f t="shared" si="5"/>
        <v>13</v>
      </c>
      <c r="L45" s="53">
        <f t="shared" si="5"/>
        <v>10</v>
      </c>
      <c r="M45" s="53">
        <f t="shared" si="5"/>
        <v>13</v>
      </c>
      <c r="N45" s="53">
        <f t="shared" si="5"/>
        <v>13</v>
      </c>
      <c r="O45" s="53">
        <f t="shared" si="5"/>
        <v>12</v>
      </c>
      <c r="P45" s="53">
        <f t="shared" si="5"/>
        <v>15</v>
      </c>
      <c r="Q45" s="53">
        <f t="shared" si="5"/>
        <v>10</v>
      </c>
      <c r="R45" s="53">
        <f t="shared" si="5"/>
        <v>9</v>
      </c>
      <c r="S45" s="53">
        <f t="shared" si="5"/>
        <v>12</v>
      </c>
      <c r="T45" s="53">
        <f t="shared" si="5"/>
        <v>13</v>
      </c>
      <c r="U45" s="53">
        <f t="shared" si="5"/>
        <v>11</v>
      </c>
      <c r="V45" s="53">
        <f t="shared" si="5"/>
        <v>11</v>
      </c>
      <c r="W45" s="53">
        <f t="shared" si="5"/>
        <v>12</v>
      </c>
      <c r="X45" s="53">
        <f t="shared" si="5"/>
        <v>8</v>
      </c>
      <c r="Y45" s="54">
        <f>AVERAGE(E45:X45)</f>
        <v>10.4</v>
      </c>
    </row>
    <row r="46" spans="2:27" ht="15.75" customHeight="1" x14ac:dyDescent="0.2">
      <c r="B46" s="49"/>
      <c r="Y46" s="49"/>
    </row>
    <row r="47" spans="2:27" ht="15.75" customHeight="1" x14ac:dyDescent="0.2">
      <c r="B47" s="49"/>
      <c r="C47" s="1" t="s">
        <v>112</v>
      </c>
      <c r="E47" s="1" t="s">
        <v>68</v>
      </c>
      <c r="F47" s="1" t="s">
        <v>69</v>
      </c>
      <c r="G47" s="1" t="s">
        <v>70</v>
      </c>
      <c r="H47" s="1" t="s">
        <v>71</v>
      </c>
      <c r="I47" s="1" t="s">
        <v>72</v>
      </c>
      <c r="J47" s="1" t="s">
        <v>73</v>
      </c>
      <c r="K47" s="1" t="s">
        <v>74</v>
      </c>
      <c r="L47" s="1" t="s">
        <v>75</v>
      </c>
      <c r="M47" s="1" t="s">
        <v>76</v>
      </c>
      <c r="N47" s="1" t="s">
        <v>77</v>
      </c>
      <c r="O47" s="1" t="s">
        <v>78</v>
      </c>
      <c r="P47" s="1" t="s">
        <v>79</v>
      </c>
      <c r="Q47" s="1" t="s">
        <v>80</v>
      </c>
      <c r="R47" s="1" t="s">
        <v>81</v>
      </c>
      <c r="S47" s="1" t="s">
        <v>82</v>
      </c>
      <c r="T47" s="1" t="s">
        <v>83</v>
      </c>
      <c r="U47" s="1" t="s">
        <v>84</v>
      </c>
      <c r="V47" s="1" t="s">
        <v>85</v>
      </c>
      <c r="W47" s="1" t="s">
        <v>86</v>
      </c>
      <c r="X47" s="1" t="s">
        <v>87</v>
      </c>
      <c r="Y47" s="49"/>
    </row>
    <row r="48" spans="2:27" ht="15.75" customHeight="1" x14ac:dyDescent="0.2">
      <c r="B48" s="49"/>
      <c r="D48" s="1" t="s">
        <v>90</v>
      </c>
      <c r="E48" s="1">
        <v>3</v>
      </c>
      <c r="F48" s="1">
        <v>2</v>
      </c>
      <c r="G48" s="1">
        <v>3</v>
      </c>
      <c r="H48" s="1">
        <v>3</v>
      </c>
      <c r="I48" s="1">
        <v>2</v>
      </c>
      <c r="J48" s="1">
        <v>3</v>
      </c>
      <c r="K48" s="1">
        <v>3</v>
      </c>
      <c r="L48" s="1">
        <v>3</v>
      </c>
      <c r="M48" s="1">
        <v>3</v>
      </c>
      <c r="N48" s="1">
        <v>3</v>
      </c>
      <c r="O48" s="1">
        <v>3</v>
      </c>
      <c r="P48" s="1">
        <v>2</v>
      </c>
      <c r="Q48" s="1">
        <v>3</v>
      </c>
      <c r="R48" s="1">
        <v>3</v>
      </c>
      <c r="S48" s="1">
        <v>3</v>
      </c>
      <c r="T48" s="1">
        <v>3</v>
      </c>
      <c r="U48" s="1">
        <v>3</v>
      </c>
      <c r="V48" s="1">
        <v>2</v>
      </c>
      <c r="W48" s="1">
        <v>3</v>
      </c>
      <c r="X48" s="1">
        <v>2</v>
      </c>
      <c r="Y48" s="49"/>
    </row>
    <row r="49" spans="2:25" ht="15.75" customHeight="1" x14ac:dyDescent="0.2">
      <c r="B49" s="49"/>
      <c r="D49" s="1" t="s">
        <v>92</v>
      </c>
      <c r="E49" s="1">
        <v>6</v>
      </c>
      <c r="F49" s="1">
        <v>4</v>
      </c>
      <c r="G49" s="1">
        <v>6</v>
      </c>
      <c r="H49" s="1">
        <v>4</v>
      </c>
      <c r="I49" s="1">
        <v>6</v>
      </c>
      <c r="J49" s="1">
        <v>5</v>
      </c>
      <c r="K49" s="1">
        <v>5</v>
      </c>
      <c r="L49" s="1">
        <v>8</v>
      </c>
      <c r="M49" s="1">
        <v>7</v>
      </c>
      <c r="N49" s="1">
        <v>5</v>
      </c>
      <c r="O49" s="1">
        <v>6</v>
      </c>
      <c r="P49" s="1">
        <v>3</v>
      </c>
      <c r="Q49" s="1">
        <v>8</v>
      </c>
      <c r="R49" s="1">
        <v>4</v>
      </c>
      <c r="S49" s="1">
        <v>3</v>
      </c>
      <c r="T49" s="1">
        <v>6</v>
      </c>
      <c r="U49" s="1">
        <v>6</v>
      </c>
      <c r="V49" s="1">
        <v>6</v>
      </c>
      <c r="W49" s="1">
        <v>6</v>
      </c>
      <c r="X49" s="1">
        <v>3</v>
      </c>
      <c r="Y49" s="49"/>
    </row>
    <row r="50" spans="2:25" ht="15.75" customHeight="1" x14ac:dyDescent="0.2">
      <c r="B50" s="49"/>
      <c r="D50" s="1" t="s">
        <v>94</v>
      </c>
      <c r="E50" s="1">
        <v>3</v>
      </c>
      <c r="F50" s="1">
        <v>1</v>
      </c>
      <c r="G50" s="1">
        <v>3</v>
      </c>
      <c r="H50" s="1">
        <v>6</v>
      </c>
      <c r="I50" s="1">
        <v>4</v>
      </c>
      <c r="J50" s="1">
        <v>2</v>
      </c>
      <c r="K50" s="1">
        <v>4</v>
      </c>
      <c r="L50" s="1">
        <v>3</v>
      </c>
      <c r="M50" s="1">
        <v>7</v>
      </c>
      <c r="N50" s="1">
        <v>5</v>
      </c>
      <c r="O50" s="1">
        <v>3</v>
      </c>
      <c r="P50" s="1">
        <v>2</v>
      </c>
      <c r="Q50" s="1">
        <v>8</v>
      </c>
      <c r="R50" s="1">
        <v>3</v>
      </c>
      <c r="S50" s="1">
        <v>4</v>
      </c>
      <c r="T50" s="1">
        <v>3</v>
      </c>
      <c r="U50" s="1">
        <v>6</v>
      </c>
      <c r="V50" s="1">
        <v>6</v>
      </c>
      <c r="W50" s="1">
        <v>5</v>
      </c>
      <c r="X50" s="1">
        <v>4</v>
      </c>
      <c r="Y50" s="49"/>
    </row>
    <row r="51" spans="2:25" ht="15.75" customHeight="1" x14ac:dyDescent="0.2">
      <c r="B51" s="49"/>
      <c r="D51" s="2" t="s">
        <v>96</v>
      </c>
      <c r="E51" s="2">
        <f t="shared" ref="E51:X51" si="6">SUM(E48:E50)</f>
        <v>12</v>
      </c>
      <c r="F51" s="2">
        <f t="shared" si="6"/>
        <v>7</v>
      </c>
      <c r="G51" s="2">
        <f t="shared" si="6"/>
        <v>12</v>
      </c>
      <c r="H51" s="2">
        <f t="shared" si="6"/>
        <v>13</v>
      </c>
      <c r="I51" s="2">
        <f t="shared" si="6"/>
        <v>12</v>
      </c>
      <c r="J51" s="2">
        <f t="shared" si="6"/>
        <v>10</v>
      </c>
      <c r="K51" s="2">
        <f t="shared" si="6"/>
        <v>12</v>
      </c>
      <c r="L51" s="2">
        <f t="shared" si="6"/>
        <v>14</v>
      </c>
      <c r="M51" s="2">
        <f t="shared" si="6"/>
        <v>17</v>
      </c>
      <c r="N51" s="2">
        <f t="shared" si="6"/>
        <v>13</v>
      </c>
      <c r="O51" s="2">
        <f t="shared" si="6"/>
        <v>12</v>
      </c>
      <c r="P51" s="2">
        <f t="shared" si="6"/>
        <v>7</v>
      </c>
      <c r="Q51" s="2">
        <f t="shared" si="6"/>
        <v>19</v>
      </c>
      <c r="R51" s="2">
        <f t="shared" si="6"/>
        <v>10</v>
      </c>
      <c r="S51" s="2">
        <f t="shared" si="6"/>
        <v>10</v>
      </c>
      <c r="T51" s="2">
        <f t="shared" si="6"/>
        <v>12</v>
      </c>
      <c r="U51" s="2">
        <f t="shared" si="6"/>
        <v>15</v>
      </c>
      <c r="V51" s="2">
        <f t="shared" si="6"/>
        <v>14</v>
      </c>
      <c r="W51" s="2">
        <f t="shared" si="6"/>
        <v>14</v>
      </c>
      <c r="X51" s="2">
        <f t="shared" si="6"/>
        <v>9</v>
      </c>
      <c r="Y51" s="48">
        <f>AVERAGE(E51:X51)</f>
        <v>12.2</v>
      </c>
    </row>
    <row r="52" spans="2:25" ht="15.75" customHeight="1" x14ac:dyDescent="0.2">
      <c r="B52" s="49"/>
      <c r="Y52" s="49"/>
    </row>
    <row r="53" spans="2:25" ht="15.75" customHeight="1" x14ac:dyDescent="0.2">
      <c r="B53" s="49"/>
      <c r="C53" s="1" t="s">
        <v>113</v>
      </c>
      <c r="E53" s="1" t="s">
        <v>68</v>
      </c>
      <c r="F53" s="1" t="s">
        <v>69</v>
      </c>
      <c r="G53" s="1" t="s">
        <v>70</v>
      </c>
      <c r="H53" s="1" t="s">
        <v>71</v>
      </c>
      <c r="I53" s="1" t="s">
        <v>72</v>
      </c>
      <c r="J53" s="1" t="s">
        <v>73</v>
      </c>
      <c r="K53" s="1" t="s">
        <v>74</v>
      </c>
      <c r="L53" s="1" t="s">
        <v>75</v>
      </c>
      <c r="M53" s="1" t="s">
        <v>76</v>
      </c>
      <c r="N53" s="1" t="s">
        <v>77</v>
      </c>
      <c r="O53" s="1" t="s">
        <v>78</v>
      </c>
      <c r="P53" s="1" t="s">
        <v>79</v>
      </c>
      <c r="Q53" s="1" t="s">
        <v>80</v>
      </c>
      <c r="R53" s="1" t="s">
        <v>81</v>
      </c>
      <c r="S53" s="1" t="s">
        <v>82</v>
      </c>
      <c r="T53" s="1" t="s">
        <v>83</v>
      </c>
      <c r="U53" s="1" t="s">
        <v>84</v>
      </c>
      <c r="V53" s="1" t="s">
        <v>85</v>
      </c>
      <c r="W53" s="1" t="s">
        <v>86</v>
      </c>
      <c r="X53" s="1" t="s">
        <v>87</v>
      </c>
      <c r="Y53" s="48"/>
    </row>
    <row r="54" spans="2:25" ht="15.75" customHeight="1" x14ac:dyDescent="0.2">
      <c r="B54" s="49"/>
      <c r="D54" s="1" t="s">
        <v>90</v>
      </c>
      <c r="E54" s="1">
        <v>3</v>
      </c>
      <c r="F54" s="1">
        <v>3</v>
      </c>
      <c r="G54" s="1">
        <v>3</v>
      </c>
      <c r="H54" s="1">
        <v>3</v>
      </c>
      <c r="I54" s="1">
        <v>2</v>
      </c>
      <c r="J54" s="1">
        <v>3</v>
      </c>
      <c r="K54" s="1">
        <v>3</v>
      </c>
      <c r="L54" s="1">
        <v>3</v>
      </c>
      <c r="M54" s="1">
        <v>3</v>
      </c>
      <c r="N54" s="1">
        <v>2</v>
      </c>
      <c r="O54" s="1">
        <v>3</v>
      </c>
      <c r="P54" s="1">
        <v>3</v>
      </c>
      <c r="Q54" s="1">
        <v>3</v>
      </c>
      <c r="R54" s="1">
        <v>3</v>
      </c>
      <c r="S54" s="1">
        <v>3</v>
      </c>
      <c r="T54" s="1">
        <v>3</v>
      </c>
      <c r="U54" s="1">
        <v>3</v>
      </c>
      <c r="V54" s="1">
        <v>3</v>
      </c>
      <c r="W54" s="1">
        <v>3</v>
      </c>
      <c r="X54" s="1">
        <v>3</v>
      </c>
      <c r="Y54" s="48"/>
    </row>
    <row r="55" spans="2:25" ht="15.75" customHeight="1" x14ac:dyDescent="0.2">
      <c r="B55" s="49"/>
      <c r="D55" s="1" t="s">
        <v>92</v>
      </c>
      <c r="E55" s="1">
        <v>5</v>
      </c>
      <c r="F55" s="1">
        <v>7</v>
      </c>
      <c r="G55" s="1">
        <v>6</v>
      </c>
      <c r="H55" s="1">
        <v>5</v>
      </c>
      <c r="I55" s="1">
        <v>8</v>
      </c>
      <c r="J55" s="1">
        <v>7</v>
      </c>
      <c r="K55" s="1">
        <v>5</v>
      </c>
      <c r="L55" s="1">
        <v>5</v>
      </c>
      <c r="M55" s="1">
        <v>5</v>
      </c>
      <c r="N55" s="1">
        <v>5</v>
      </c>
      <c r="O55" s="1">
        <v>4</v>
      </c>
      <c r="P55" s="1">
        <v>7</v>
      </c>
      <c r="Q55" s="1">
        <v>4</v>
      </c>
      <c r="R55" s="1">
        <v>7</v>
      </c>
      <c r="S55" s="1">
        <v>6</v>
      </c>
      <c r="T55" s="1">
        <v>7</v>
      </c>
      <c r="U55" s="1">
        <v>5</v>
      </c>
      <c r="V55" s="1">
        <v>7</v>
      </c>
      <c r="W55" s="1">
        <v>5</v>
      </c>
      <c r="X55" s="1">
        <v>5</v>
      </c>
      <c r="Y55" s="48"/>
    </row>
    <row r="56" spans="2:25" ht="15.75" customHeight="1" x14ac:dyDescent="0.2">
      <c r="B56" s="49"/>
      <c r="D56" s="1" t="s">
        <v>94</v>
      </c>
      <c r="E56" s="1">
        <v>4</v>
      </c>
      <c r="F56" s="1">
        <v>6</v>
      </c>
      <c r="G56" s="1">
        <v>5</v>
      </c>
      <c r="H56" s="1">
        <v>4</v>
      </c>
      <c r="I56" s="1">
        <v>7</v>
      </c>
      <c r="J56" s="1">
        <v>3</v>
      </c>
      <c r="K56" s="1">
        <v>1</v>
      </c>
      <c r="L56" s="1">
        <v>5</v>
      </c>
      <c r="M56" s="1">
        <v>2</v>
      </c>
      <c r="N56" s="1">
        <v>4</v>
      </c>
      <c r="O56" s="1">
        <v>2</v>
      </c>
      <c r="P56" s="1">
        <v>5</v>
      </c>
      <c r="Q56" s="1">
        <v>5</v>
      </c>
      <c r="R56" s="1">
        <v>7</v>
      </c>
      <c r="S56" s="1">
        <v>7</v>
      </c>
      <c r="T56" s="1">
        <v>4</v>
      </c>
      <c r="U56" s="1">
        <v>6</v>
      </c>
      <c r="V56" s="1">
        <v>6</v>
      </c>
      <c r="W56" s="1">
        <v>8</v>
      </c>
      <c r="X56" s="1">
        <v>5</v>
      </c>
      <c r="Y56" s="48"/>
    </row>
    <row r="57" spans="2:25" ht="15.75" customHeight="1" x14ac:dyDescent="0.2">
      <c r="B57" s="49"/>
      <c r="D57" s="2" t="s">
        <v>96</v>
      </c>
      <c r="E57" s="2">
        <f t="shared" ref="E57:X57" si="7">SUM(E54:E56)</f>
        <v>12</v>
      </c>
      <c r="F57" s="2">
        <f t="shared" si="7"/>
        <v>16</v>
      </c>
      <c r="G57" s="2">
        <f t="shared" si="7"/>
        <v>14</v>
      </c>
      <c r="H57" s="2">
        <f t="shared" si="7"/>
        <v>12</v>
      </c>
      <c r="I57" s="2">
        <f t="shared" si="7"/>
        <v>17</v>
      </c>
      <c r="J57" s="2">
        <f t="shared" si="7"/>
        <v>13</v>
      </c>
      <c r="K57" s="2">
        <f t="shared" si="7"/>
        <v>9</v>
      </c>
      <c r="L57" s="2">
        <f t="shared" si="7"/>
        <v>13</v>
      </c>
      <c r="M57" s="2">
        <f t="shared" si="7"/>
        <v>10</v>
      </c>
      <c r="N57" s="2">
        <f t="shared" si="7"/>
        <v>11</v>
      </c>
      <c r="O57" s="2">
        <f t="shared" si="7"/>
        <v>9</v>
      </c>
      <c r="P57" s="2">
        <f t="shared" si="7"/>
        <v>15</v>
      </c>
      <c r="Q57" s="2">
        <f t="shared" si="7"/>
        <v>12</v>
      </c>
      <c r="R57" s="2">
        <f t="shared" si="7"/>
        <v>17</v>
      </c>
      <c r="S57" s="2">
        <f t="shared" si="7"/>
        <v>16</v>
      </c>
      <c r="T57" s="2">
        <f t="shared" si="7"/>
        <v>14</v>
      </c>
      <c r="U57" s="2">
        <f t="shared" si="7"/>
        <v>14</v>
      </c>
      <c r="V57" s="2">
        <f t="shared" si="7"/>
        <v>16</v>
      </c>
      <c r="W57" s="2">
        <f t="shared" si="7"/>
        <v>16</v>
      </c>
      <c r="X57" s="2">
        <f t="shared" si="7"/>
        <v>13</v>
      </c>
      <c r="Y57" s="48">
        <f>AVERAGE(E57:X57)</f>
        <v>13.45</v>
      </c>
    </row>
    <row r="58" spans="2:25" ht="15.75" customHeight="1" x14ac:dyDescent="0.2">
      <c r="B58" s="49"/>
      <c r="Y58" s="48"/>
    </row>
    <row r="59" spans="2:25" ht="15.75" customHeight="1" x14ac:dyDescent="0.2">
      <c r="B59" s="49"/>
      <c r="C59" s="1" t="s">
        <v>114</v>
      </c>
      <c r="E59" s="1" t="s">
        <v>68</v>
      </c>
      <c r="F59" s="1" t="s">
        <v>69</v>
      </c>
      <c r="G59" s="1" t="s">
        <v>70</v>
      </c>
      <c r="H59" s="1" t="s">
        <v>71</v>
      </c>
      <c r="I59" s="1" t="s">
        <v>72</v>
      </c>
      <c r="J59" s="1" t="s">
        <v>73</v>
      </c>
      <c r="K59" s="1" t="s">
        <v>74</v>
      </c>
      <c r="L59" s="1" t="s">
        <v>75</v>
      </c>
      <c r="M59" s="1" t="s">
        <v>76</v>
      </c>
      <c r="N59" s="1" t="s">
        <v>77</v>
      </c>
      <c r="O59" s="1" t="s">
        <v>78</v>
      </c>
      <c r="P59" s="1" t="s">
        <v>79</v>
      </c>
      <c r="Q59" s="1" t="s">
        <v>80</v>
      </c>
      <c r="R59" s="1" t="s">
        <v>81</v>
      </c>
      <c r="S59" s="1" t="s">
        <v>82</v>
      </c>
      <c r="T59" s="1" t="s">
        <v>83</v>
      </c>
      <c r="U59" s="1" t="s">
        <v>84</v>
      </c>
      <c r="V59" s="1" t="s">
        <v>85</v>
      </c>
      <c r="W59" s="1" t="s">
        <v>86</v>
      </c>
      <c r="X59" s="1" t="s">
        <v>87</v>
      </c>
      <c r="Y59" s="48"/>
    </row>
    <row r="60" spans="2:25" ht="15.75" customHeight="1" x14ac:dyDescent="0.2">
      <c r="B60" s="49"/>
      <c r="D60" s="1" t="s">
        <v>90</v>
      </c>
      <c r="E60" s="1">
        <v>3</v>
      </c>
      <c r="F60" s="1">
        <v>4</v>
      </c>
      <c r="G60" s="1">
        <v>3</v>
      </c>
      <c r="H60" s="1">
        <v>3</v>
      </c>
      <c r="I60" s="1">
        <v>3</v>
      </c>
      <c r="J60" s="1">
        <v>3</v>
      </c>
      <c r="K60" s="1">
        <v>3</v>
      </c>
      <c r="L60" s="1">
        <v>3</v>
      </c>
      <c r="M60" s="1">
        <v>3</v>
      </c>
      <c r="N60" s="1">
        <v>3</v>
      </c>
      <c r="O60" s="1">
        <v>3</v>
      </c>
      <c r="P60" s="1">
        <v>3</v>
      </c>
      <c r="Q60" s="1">
        <v>3</v>
      </c>
      <c r="R60" s="1">
        <v>3</v>
      </c>
      <c r="S60" s="1">
        <v>3</v>
      </c>
      <c r="T60" s="1">
        <v>3</v>
      </c>
      <c r="U60" s="1">
        <v>3</v>
      </c>
      <c r="V60" s="1">
        <v>3</v>
      </c>
      <c r="W60" s="1">
        <v>3</v>
      </c>
      <c r="X60" s="1">
        <v>3</v>
      </c>
      <c r="Y60" s="48"/>
    </row>
    <row r="61" spans="2:25" ht="15.75" customHeight="1" x14ac:dyDescent="0.2">
      <c r="B61" s="49"/>
      <c r="D61" s="1" t="s">
        <v>92</v>
      </c>
      <c r="E61" s="1">
        <v>6</v>
      </c>
      <c r="F61" s="1">
        <v>5</v>
      </c>
      <c r="G61" s="1">
        <v>5</v>
      </c>
      <c r="H61" s="1">
        <v>5</v>
      </c>
      <c r="I61" s="1">
        <v>4</v>
      </c>
      <c r="J61" s="1">
        <v>3</v>
      </c>
      <c r="K61" s="1">
        <v>5</v>
      </c>
      <c r="L61" s="1">
        <v>9</v>
      </c>
      <c r="M61" s="1">
        <v>5</v>
      </c>
      <c r="N61" s="1">
        <v>4</v>
      </c>
      <c r="O61" s="1">
        <v>9</v>
      </c>
      <c r="P61" s="1">
        <v>8</v>
      </c>
      <c r="Q61" s="1">
        <v>3</v>
      </c>
      <c r="R61" s="1">
        <v>6</v>
      </c>
      <c r="S61" s="1">
        <v>6</v>
      </c>
      <c r="T61" s="1">
        <v>7</v>
      </c>
      <c r="U61" s="1">
        <v>8</v>
      </c>
      <c r="V61" s="1">
        <v>7</v>
      </c>
      <c r="W61" s="1">
        <v>5</v>
      </c>
      <c r="X61" s="1">
        <v>4</v>
      </c>
      <c r="Y61" s="48"/>
    </row>
    <row r="62" spans="2:25" ht="15.75" customHeight="1" x14ac:dyDescent="0.2">
      <c r="B62" s="49"/>
      <c r="D62" s="1" t="s">
        <v>94</v>
      </c>
      <c r="E62" s="1">
        <v>3</v>
      </c>
      <c r="F62" s="1">
        <v>3</v>
      </c>
      <c r="G62" s="1">
        <v>3</v>
      </c>
      <c r="H62" s="1">
        <v>5</v>
      </c>
      <c r="I62" s="1">
        <v>6</v>
      </c>
      <c r="J62" s="1">
        <v>6</v>
      </c>
      <c r="K62" s="1">
        <v>5</v>
      </c>
      <c r="L62" s="1">
        <v>9</v>
      </c>
      <c r="M62" s="1">
        <v>3</v>
      </c>
      <c r="N62" s="1">
        <v>2</v>
      </c>
      <c r="O62" s="1">
        <v>5</v>
      </c>
      <c r="P62" s="1">
        <v>6</v>
      </c>
      <c r="Q62" s="1">
        <v>2</v>
      </c>
      <c r="R62" s="1">
        <v>3</v>
      </c>
      <c r="S62" s="1">
        <v>3</v>
      </c>
      <c r="T62" s="1">
        <v>2</v>
      </c>
      <c r="U62" s="1">
        <v>5</v>
      </c>
      <c r="V62" s="1">
        <v>5</v>
      </c>
      <c r="W62" s="1">
        <v>5</v>
      </c>
      <c r="X62" s="1">
        <v>4</v>
      </c>
      <c r="Y62" s="48"/>
    </row>
    <row r="63" spans="2:25" ht="15.75" customHeight="1" x14ac:dyDescent="0.2">
      <c r="B63" s="49"/>
      <c r="D63" s="2" t="s">
        <v>96</v>
      </c>
      <c r="E63" s="2">
        <f t="shared" ref="E63:X63" si="8">SUM(E60:E62)</f>
        <v>12</v>
      </c>
      <c r="F63" s="2">
        <f t="shared" si="8"/>
        <v>12</v>
      </c>
      <c r="G63" s="2">
        <f t="shared" si="8"/>
        <v>11</v>
      </c>
      <c r="H63" s="2">
        <f t="shared" si="8"/>
        <v>13</v>
      </c>
      <c r="I63" s="2">
        <f t="shared" si="8"/>
        <v>13</v>
      </c>
      <c r="J63" s="2">
        <f t="shared" si="8"/>
        <v>12</v>
      </c>
      <c r="K63" s="2">
        <f t="shared" si="8"/>
        <v>13</v>
      </c>
      <c r="L63" s="2">
        <f t="shared" si="8"/>
        <v>21</v>
      </c>
      <c r="M63" s="2">
        <f t="shared" si="8"/>
        <v>11</v>
      </c>
      <c r="N63" s="2">
        <f t="shared" si="8"/>
        <v>9</v>
      </c>
      <c r="O63" s="2">
        <f t="shared" si="8"/>
        <v>17</v>
      </c>
      <c r="P63" s="2">
        <f t="shared" si="8"/>
        <v>17</v>
      </c>
      <c r="Q63" s="2">
        <f t="shared" si="8"/>
        <v>8</v>
      </c>
      <c r="R63" s="2">
        <f t="shared" si="8"/>
        <v>12</v>
      </c>
      <c r="S63" s="2">
        <f t="shared" si="8"/>
        <v>12</v>
      </c>
      <c r="T63" s="2">
        <f t="shared" si="8"/>
        <v>12</v>
      </c>
      <c r="U63" s="2">
        <f t="shared" si="8"/>
        <v>16</v>
      </c>
      <c r="V63" s="2">
        <f t="shared" si="8"/>
        <v>15</v>
      </c>
      <c r="W63" s="2">
        <f t="shared" si="8"/>
        <v>13</v>
      </c>
      <c r="X63" s="2">
        <f t="shared" si="8"/>
        <v>11</v>
      </c>
      <c r="Y63" s="48">
        <f>AVERAGE(E63:X63)</f>
        <v>13</v>
      </c>
    </row>
    <row r="64" spans="2:25" ht="15.75" customHeight="1" x14ac:dyDescent="0.2">
      <c r="B64" s="49"/>
      <c r="Y64" s="48"/>
    </row>
    <row r="65" spans="1:25" ht="15.75" customHeight="1" x14ac:dyDescent="0.2">
      <c r="B65" s="49"/>
      <c r="C65" s="1" t="s">
        <v>115</v>
      </c>
      <c r="E65" s="1" t="s">
        <v>68</v>
      </c>
      <c r="F65" s="1" t="s">
        <v>69</v>
      </c>
      <c r="G65" s="1" t="s">
        <v>70</v>
      </c>
      <c r="H65" s="1" t="s">
        <v>71</v>
      </c>
      <c r="I65" s="1" t="s">
        <v>72</v>
      </c>
      <c r="J65" s="1" t="s">
        <v>73</v>
      </c>
      <c r="K65" s="1" t="s">
        <v>74</v>
      </c>
      <c r="L65" s="1" t="s">
        <v>75</v>
      </c>
      <c r="M65" s="1" t="s">
        <v>76</v>
      </c>
      <c r="N65" s="1" t="s">
        <v>77</v>
      </c>
      <c r="O65" s="1" t="s">
        <v>78</v>
      </c>
      <c r="P65" s="1" t="s">
        <v>79</v>
      </c>
      <c r="Q65" s="1" t="s">
        <v>80</v>
      </c>
      <c r="R65" s="1" t="s">
        <v>81</v>
      </c>
      <c r="S65" s="1" t="s">
        <v>82</v>
      </c>
      <c r="T65" s="1" t="s">
        <v>83</v>
      </c>
      <c r="U65" s="1" t="s">
        <v>84</v>
      </c>
      <c r="V65" s="1" t="s">
        <v>85</v>
      </c>
      <c r="W65" s="1" t="s">
        <v>86</v>
      </c>
      <c r="X65" s="1" t="s">
        <v>87</v>
      </c>
      <c r="Y65" s="48"/>
    </row>
    <row r="66" spans="1:25" ht="15.75" customHeight="1" x14ac:dyDescent="0.2">
      <c r="B66" s="49"/>
      <c r="D66" s="1" t="s">
        <v>90</v>
      </c>
      <c r="E66" s="1">
        <v>2</v>
      </c>
      <c r="F66" s="1">
        <v>3</v>
      </c>
      <c r="G66" s="1">
        <v>4</v>
      </c>
      <c r="H66" s="1">
        <v>2</v>
      </c>
      <c r="I66" s="1">
        <v>2</v>
      </c>
      <c r="J66" s="1">
        <v>3</v>
      </c>
      <c r="K66" s="1">
        <v>3</v>
      </c>
      <c r="L66" s="1">
        <v>3</v>
      </c>
      <c r="M66" s="1">
        <v>5</v>
      </c>
      <c r="N66" s="1">
        <v>2</v>
      </c>
      <c r="O66" s="1">
        <v>4</v>
      </c>
      <c r="P66" s="1">
        <v>3</v>
      </c>
      <c r="Q66" s="1">
        <v>3</v>
      </c>
      <c r="R66" s="1">
        <v>3</v>
      </c>
      <c r="S66" s="1">
        <v>3</v>
      </c>
      <c r="T66" s="1">
        <v>3</v>
      </c>
      <c r="U66" s="1">
        <v>3</v>
      </c>
      <c r="V66" s="1">
        <v>3</v>
      </c>
      <c r="W66" s="1">
        <v>3</v>
      </c>
      <c r="X66" s="1">
        <v>3</v>
      </c>
      <c r="Y66" s="48"/>
    </row>
    <row r="67" spans="1:25" ht="15.75" customHeight="1" x14ac:dyDescent="0.2">
      <c r="B67" s="49"/>
      <c r="D67" s="1" t="s">
        <v>92</v>
      </c>
      <c r="E67" s="1">
        <v>7</v>
      </c>
      <c r="F67" s="1">
        <v>7</v>
      </c>
      <c r="G67" s="1">
        <v>7</v>
      </c>
      <c r="H67" s="1">
        <v>3</v>
      </c>
      <c r="I67" s="1">
        <v>8</v>
      </c>
      <c r="J67" s="1">
        <v>7</v>
      </c>
      <c r="K67" s="1">
        <v>5</v>
      </c>
      <c r="L67" s="1">
        <v>4</v>
      </c>
      <c r="M67" s="1">
        <v>7</v>
      </c>
      <c r="N67" s="1">
        <v>6</v>
      </c>
      <c r="O67" s="1">
        <v>8</v>
      </c>
      <c r="P67" s="1">
        <v>5</v>
      </c>
      <c r="Q67" s="1">
        <v>6</v>
      </c>
      <c r="R67" s="1">
        <v>5</v>
      </c>
      <c r="S67" s="1">
        <v>4</v>
      </c>
      <c r="T67" s="1">
        <v>5</v>
      </c>
      <c r="U67" s="1">
        <v>5</v>
      </c>
      <c r="V67" s="1">
        <v>5</v>
      </c>
      <c r="W67" s="1">
        <v>4</v>
      </c>
      <c r="X67" s="1">
        <v>6</v>
      </c>
      <c r="Y67" s="48"/>
    </row>
    <row r="68" spans="1:25" ht="15.75" customHeight="1" x14ac:dyDescent="0.2">
      <c r="B68" s="49"/>
      <c r="D68" s="1" t="s">
        <v>94</v>
      </c>
      <c r="E68" s="1">
        <v>4</v>
      </c>
      <c r="F68" s="1">
        <v>3</v>
      </c>
      <c r="G68" s="1">
        <v>4</v>
      </c>
      <c r="H68" s="1">
        <v>1</v>
      </c>
      <c r="I68" s="1">
        <v>8</v>
      </c>
      <c r="J68" s="1">
        <v>6</v>
      </c>
      <c r="K68" s="1">
        <v>2</v>
      </c>
      <c r="L68" s="1">
        <v>2</v>
      </c>
      <c r="M68" s="1">
        <v>7</v>
      </c>
      <c r="N68" s="1">
        <v>3</v>
      </c>
      <c r="O68" s="1">
        <v>3</v>
      </c>
      <c r="P68" s="1">
        <v>4</v>
      </c>
      <c r="Q68" s="1">
        <v>3</v>
      </c>
      <c r="R68" s="1">
        <v>4</v>
      </c>
      <c r="S68" s="1">
        <v>1</v>
      </c>
      <c r="T68" s="1">
        <v>0</v>
      </c>
      <c r="U68" s="1">
        <v>3</v>
      </c>
      <c r="V68" s="1">
        <v>2</v>
      </c>
      <c r="W68" s="1">
        <v>3</v>
      </c>
      <c r="X68" s="1">
        <v>6</v>
      </c>
      <c r="Y68" s="48"/>
    </row>
    <row r="69" spans="1:25" ht="15.75" customHeight="1" x14ac:dyDescent="0.2">
      <c r="B69" s="49"/>
      <c r="D69" s="2" t="s">
        <v>96</v>
      </c>
      <c r="E69" s="2">
        <f t="shared" ref="E69:X69" si="9">SUM(E66:E68)</f>
        <v>13</v>
      </c>
      <c r="F69" s="2">
        <f t="shared" si="9"/>
        <v>13</v>
      </c>
      <c r="G69" s="2">
        <f t="shared" si="9"/>
        <v>15</v>
      </c>
      <c r="H69" s="2">
        <f t="shared" si="9"/>
        <v>6</v>
      </c>
      <c r="I69" s="2">
        <f t="shared" si="9"/>
        <v>18</v>
      </c>
      <c r="J69" s="2">
        <f t="shared" si="9"/>
        <v>16</v>
      </c>
      <c r="K69" s="2">
        <f t="shared" si="9"/>
        <v>10</v>
      </c>
      <c r="L69" s="2">
        <f t="shared" si="9"/>
        <v>9</v>
      </c>
      <c r="M69" s="2">
        <f t="shared" si="9"/>
        <v>19</v>
      </c>
      <c r="N69" s="2">
        <f t="shared" si="9"/>
        <v>11</v>
      </c>
      <c r="O69" s="2">
        <f t="shared" si="9"/>
        <v>15</v>
      </c>
      <c r="P69" s="2">
        <f t="shared" si="9"/>
        <v>12</v>
      </c>
      <c r="Q69" s="2">
        <f t="shared" si="9"/>
        <v>12</v>
      </c>
      <c r="R69" s="2">
        <f t="shared" si="9"/>
        <v>12</v>
      </c>
      <c r="S69" s="2">
        <f t="shared" si="9"/>
        <v>8</v>
      </c>
      <c r="T69" s="2">
        <f t="shared" si="9"/>
        <v>8</v>
      </c>
      <c r="U69" s="2">
        <f t="shared" si="9"/>
        <v>11</v>
      </c>
      <c r="V69" s="2">
        <f t="shared" si="9"/>
        <v>10</v>
      </c>
      <c r="W69" s="2">
        <f t="shared" si="9"/>
        <v>10</v>
      </c>
      <c r="X69" s="2">
        <f t="shared" si="9"/>
        <v>15</v>
      </c>
      <c r="Y69" s="48">
        <f>AVERAGE(E69:X69)</f>
        <v>12.15</v>
      </c>
    </row>
    <row r="70" spans="1:25" ht="15.75" customHeight="1" x14ac:dyDescent="0.2">
      <c r="B70" s="49"/>
      <c r="Y70" s="48"/>
    </row>
    <row r="71" spans="1:25" ht="15.75" customHeight="1" x14ac:dyDescent="0.2">
      <c r="B71" s="49"/>
      <c r="C71" s="1" t="s">
        <v>116</v>
      </c>
      <c r="E71" s="1" t="s">
        <v>68</v>
      </c>
      <c r="F71" s="1" t="s">
        <v>69</v>
      </c>
      <c r="G71" s="1" t="s">
        <v>70</v>
      </c>
      <c r="H71" s="1" t="s">
        <v>71</v>
      </c>
      <c r="I71" s="1" t="s">
        <v>72</v>
      </c>
      <c r="J71" s="1" t="s">
        <v>73</v>
      </c>
      <c r="K71" s="1" t="s">
        <v>74</v>
      </c>
      <c r="L71" s="1" t="s">
        <v>75</v>
      </c>
      <c r="M71" s="1" t="s">
        <v>76</v>
      </c>
      <c r="N71" s="1" t="s">
        <v>77</v>
      </c>
      <c r="O71" s="1" t="s">
        <v>78</v>
      </c>
      <c r="P71" s="1" t="s">
        <v>79</v>
      </c>
      <c r="Q71" s="1" t="s">
        <v>80</v>
      </c>
      <c r="R71" s="1" t="s">
        <v>81</v>
      </c>
      <c r="S71" s="1" t="s">
        <v>82</v>
      </c>
      <c r="T71" s="1" t="s">
        <v>83</v>
      </c>
      <c r="U71" s="1" t="s">
        <v>84</v>
      </c>
      <c r="V71" s="1" t="s">
        <v>85</v>
      </c>
      <c r="W71" s="1" t="s">
        <v>86</v>
      </c>
      <c r="X71" s="1" t="s">
        <v>87</v>
      </c>
      <c r="Y71" s="48"/>
    </row>
    <row r="72" spans="1:25" ht="15.75" customHeight="1" x14ac:dyDescent="0.2">
      <c r="B72" s="49"/>
      <c r="D72" s="1" t="s">
        <v>90</v>
      </c>
      <c r="E72" s="1">
        <v>3</v>
      </c>
      <c r="F72" s="1">
        <v>3</v>
      </c>
      <c r="G72" s="1">
        <v>3</v>
      </c>
      <c r="H72" s="1">
        <v>3</v>
      </c>
      <c r="I72" s="1">
        <v>3</v>
      </c>
      <c r="J72" s="1">
        <v>2</v>
      </c>
      <c r="K72" s="1">
        <v>4</v>
      </c>
      <c r="L72" s="1">
        <v>3</v>
      </c>
      <c r="M72" s="1">
        <v>3</v>
      </c>
      <c r="N72" s="1">
        <v>3</v>
      </c>
      <c r="O72" s="1">
        <v>3</v>
      </c>
      <c r="P72" s="1">
        <v>3</v>
      </c>
      <c r="Q72" s="1">
        <v>3</v>
      </c>
      <c r="R72" s="1">
        <v>3</v>
      </c>
      <c r="S72" s="1">
        <v>3</v>
      </c>
      <c r="T72" s="1">
        <v>4</v>
      </c>
      <c r="U72" s="1">
        <v>3</v>
      </c>
      <c r="V72" s="1">
        <v>3</v>
      </c>
      <c r="W72" s="1">
        <v>3</v>
      </c>
      <c r="X72" s="1">
        <v>3</v>
      </c>
      <c r="Y72" s="48"/>
    </row>
    <row r="73" spans="1:25" ht="15.75" customHeight="1" x14ac:dyDescent="0.2">
      <c r="A73" s="2"/>
      <c r="B73" s="49"/>
      <c r="D73" s="1" t="s">
        <v>92</v>
      </c>
      <c r="E73" s="1">
        <v>6</v>
      </c>
      <c r="F73" s="1">
        <v>8</v>
      </c>
      <c r="G73" s="1">
        <v>7</v>
      </c>
      <c r="H73" s="1">
        <v>4</v>
      </c>
      <c r="I73" s="1">
        <v>7</v>
      </c>
      <c r="J73" s="1">
        <v>6</v>
      </c>
      <c r="K73" s="1">
        <v>7</v>
      </c>
      <c r="L73" s="1">
        <v>7</v>
      </c>
      <c r="M73" s="1">
        <v>7</v>
      </c>
      <c r="N73" s="1">
        <v>6</v>
      </c>
      <c r="O73" s="1">
        <v>5</v>
      </c>
      <c r="P73" s="1">
        <v>8</v>
      </c>
      <c r="Q73" s="1">
        <v>8</v>
      </c>
      <c r="R73" s="1">
        <v>6</v>
      </c>
      <c r="S73" s="1">
        <v>9</v>
      </c>
      <c r="T73" s="1">
        <v>9</v>
      </c>
      <c r="U73" s="1">
        <v>5</v>
      </c>
      <c r="V73" s="1">
        <v>6</v>
      </c>
      <c r="W73" s="1">
        <v>7</v>
      </c>
      <c r="X73" s="1">
        <v>6</v>
      </c>
      <c r="Y73" s="48"/>
    </row>
    <row r="74" spans="1:25" ht="15.75" customHeight="1" x14ac:dyDescent="0.2">
      <c r="B74" s="49"/>
      <c r="D74" s="1" t="s">
        <v>94</v>
      </c>
      <c r="E74" s="1">
        <v>3</v>
      </c>
      <c r="F74" s="1">
        <v>8</v>
      </c>
      <c r="G74" s="1">
        <v>6</v>
      </c>
      <c r="H74" s="1">
        <v>3</v>
      </c>
      <c r="I74" s="1">
        <v>3</v>
      </c>
      <c r="J74" s="1">
        <v>3</v>
      </c>
      <c r="K74" s="1">
        <v>3</v>
      </c>
      <c r="L74" s="1">
        <v>5</v>
      </c>
      <c r="M74" s="1">
        <v>4</v>
      </c>
      <c r="N74" s="1">
        <v>2</v>
      </c>
      <c r="O74" s="1">
        <v>2</v>
      </c>
      <c r="P74" s="1">
        <v>4</v>
      </c>
      <c r="Q74" s="1">
        <v>5</v>
      </c>
      <c r="R74" s="1">
        <v>4</v>
      </c>
      <c r="S74" s="1">
        <v>6</v>
      </c>
      <c r="T74" s="1">
        <v>8</v>
      </c>
      <c r="U74" s="1">
        <v>1</v>
      </c>
      <c r="V74" s="1">
        <v>5</v>
      </c>
      <c r="W74" s="1">
        <v>4</v>
      </c>
      <c r="X74" s="1">
        <v>4</v>
      </c>
      <c r="Y74" s="48"/>
    </row>
    <row r="75" spans="1:25" ht="15.75" customHeight="1" x14ac:dyDescent="0.2">
      <c r="B75" s="49"/>
      <c r="D75" s="2" t="s">
        <v>96</v>
      </c>
      <c r="E75" s="2">
        <f t="shared" ref="E75:X75" si="10">SUM(E72:E74)</f>
        <v>12</v>
      </c>
      <c r="F75" s="2">
        <f t="shared" si="10"/>
        <v>19</v>
      </c>
      <c r="G75" s="2">
        <f t="shared" si="10"/>
        <v>16</v>
      </c>
      <c r="H75" s="2">
        <f t="shared" si="10"/>
        <v>10</v>
      </c>
      <c r="I75" s="2">
        <f t="shared" si="10"/>
        <v>13</v>
      </c>
      <c r="J75" s="2">
        <f t="shared" si="10"/>
        <v>11</v>
      </c>
      <c r="K75" s="2">
        <f t="shared" si="10"/>
        <v>14</v>
      </c>
      <c r="L75" s="2">
        <f t="shared" si="10"/>
        <v>15</v>
      </c>
      <c r="M75" s="2">
        <f t="shared" si="10"/>
        <v>14</v>
      </c>
      <c r="N75" s="2">
        <f t="shared" si="10"/>
        <v>11</v>
      </c>
      <c r="O75" s="2">
        <f t="shared" si="10"/>
        <v>10</v>
      </c>
      <c r="P75" s="2">
        <f t="shared" si="10"/>
        <v>15</v>
      </c>
      <c r="Q75" s="2">
        <f t="shared" si="10"/>
        <v>16</v>
      </c>
      <c r="R75" s="2">
        <f t="shared" si="10"/>
        <v>13</v>
      </c>
      <c r="S75" s="2">
        <f t="shared" si="10"/>
        <v>18</v>
      </c>
      <c r="T75" s="2">
        <f t="shared" si="10"/>
        <v>21</v>
      </c>
      <c r="U75" s="2">
        <f t="shared" si="10"/>
        <v>9</v>
      </c>
      <c r="V75" s="2">
        <f t="shared" si="10"/>
        <v>14</v>
      </c>
      <c r="W75" s="2">
        <f t="shared" si="10"/>
        <v>14</v>
      </c>
      <c r="X75" s="2">
        <f t="shared" si="10"/>
        <v>13</v>
      </c>
      <c r="Y75" s="48">
        <f>AVERAGE(E75:X75)</f>
        <v>13.9</v>
      </c>
    </row>
    <row r="76" spans="1:25" ht="15.75" customHeight="1" x14ac:dyDescent="0.2">
      <c r="B76" s="49"/>
      <c r="Y76" s="48"/>
    </row>
    <row r="77" spans="1:25" ht="15.75" customHeight="1" x14ac:dyDescent="0.2">
      <c r="B77" s="49"/>
      <c r="C77" s="1" t="s">
        <v>117</v>
      </c>
      <c r="E77" s="1" t="s">
        <v>68</v>
      </c>
      <c r="F77" s="1" t="s">
        <v>69</v>
      </c>
      <c r="G77" s="1" t="s">
        <v>70</v>
      </c>
      <c r="H77" s="1" t="s">
        <v>71</v>
      </c>
      <c r="I77" s="1" t="s">
        <v>72</v>
      </c>
      <c r="J77" s="1" t="s">
        <v>73</v>
      </c>
      <c r="K77" s="1" t="s">
        <v>74</v>
      </c>
      <c r="L77" s="1" t="s">
        <v>75</v>
      </c>
      <c r="M77" s="1" t="s">
        <v>76</v>
      </c>
      <c r="N77" s="1" t="s">
        <v>77</v>
      </c>
      <c r="O77" s="1" t="s">
        <v>78</v>
      </c>
      <c r="P77" s="1" t="s">
        <v>79</v>
      </c>
      <c r="Q77" s="1" t="s">
        <v>80</v>
      </c>
      <c r="R77" s="1" t="s">
        <v>81</v>
      </c>
      <c r="S77" s="1" t="s">
        <v>82</v>
      </c>
      <c r="T77" s="1" t="s">
        <v>83</v>
      </c>
      <c r="U77" s="1" t="s">
        <v>84</v>
      </c>
      <c r="V77" s="1" t="s">
        <v>85</v>
      </c>
      <c r="W77" s="1" t="s">
        <v>86</v>
      </c>
      <c r="X77" s="1" t="s">
        <v>87</v>
      </c>
      <c r="Y77" s="48"/>
    </row>
    <row r="78" spans="1:25" ht="15.75" customHeight="1" x14ac:dyDescent="0.2">
      <c r="B78" s="49"/>
      <c r="D78" s="1" t="s">
        <v>90</v>
      </c>
      <c r="E78" s="1">
        <v>1</v>
      </c>
      <c r="F78" s="1">
        <v>3</v>
      </c>
      <c r="G78" s="1">
        <v>3</v>
      </c>
      <c r="H78" s="1">
        <v>3</v>
      </c>
      <c r="I78" s="1">
        <v>3</v>
      </c>
      <c r="J78" s="1">
        <v>3</v>
      </c>
      <c r="K78" s="1">
        <v>2</v>
      </c>
      <c r="L78" s="1">
        <v>3</v>
      </c>
      <c r="M78" s="1">
        <v>3</v>
      </c>
      <c r="N78" s="1">
        <v>3</v>
      </c>
      <c r="O78" s="1">
        <v>2</v>
      </c>
      <c r="P78" s="1">
        <v>2</v>
      </c>
      <c r="Q78" s="1">
        <v>3</v>
      </c>
      <c r="R78" s="1">
        <v>2</v>
      </c>
      <c r="S78" s="1">
        <v>3</v>
      </c>
      <c r="T78" s="1">
        <v>3</v>
      </c>
      <c r="U78" s="1">
        <v>3</v>
      </c>
      <c r="V78" s="1">
        <v>3</v>
      </c>
      <c r="W78" s="1">
        <v>3</v>
      </c>
      <c r="X78" s="1">
        <v>3</v>
      </c>
      <c r="Y78" s="48"/>
    </row>
    <row r="79" spans="1:25" ht="15.75" customHeight="1" x14ac:dyDescent="0.2">
      <c r="B79" s="49"/>
      <c r="D79" s="1" t="s">
        <v>92</v>
      </c>
      <c r="E79" s="1">
        <v>5</v>
      </c>
      <c r="F79" s="1">
        <v>6</v>
      </c>
      <c r="G79" s="1">
        <v>5</v>
      </c>
      <c r="H79" s="1">
        <v>6</v>
      </c>
      <c r="I79" s="1">
        <v>4</v>
      </c>
      <c r="J79" s="1">
        <v>6</v>
      </c>
      <c r="K79" s="1">
        <v>3</v>
      </c>
      <c r="L79" s="1">
        <v>8</v>
      </c>
      <c r="M79" s="1">
        <v>6</v>
      </c>
      <c r="N79" s="1">
        <v>6</v>
      </c>
      <c r="O79" s="1">
        <v>4</v>
      </c>
      <c r="P79" s="1">
        <v>6</v>
      </c>
      <c r="Q79" s="1">
        <v>8</v>
      </c>
      <c r="R79" s="1">
        <v>3</v>
      </c>
      <c r="S79" s="1">
        <v>6</v>
      </c>
      <c r="T79" s="1">
        <v>7</v>
      </c>
      <c r="U79" s="1">
        <v>5</v>
      </c>
      <c r="V79" s="1">
        <v>5</v>
      </c>
      <c r="W79" s="1">
        <v>7</v>
      </c>
      <c r="X79" s="1">
        <v>8</v>
      </c>
      <c r="Y79" s="48"/>
    </row>
    <row r="80" spans="1:25" ht="15.75" customHeight="1" x14ac:dyDescent="0.2">
      <c r="B80" s="49"/>
      <c r="D80" s="1" t="s">
        <v>94</v>
      </c>
      <c r="E80" s="1">
        <v>2</v>
      </c>
      <c r="F80" s="1">
        <v>3</v>
      </c>
      <c r="G80" s="1">
        <v>2</v>
      </c>
      <c r="H80" s="1">
        <v>6</v>
      </c>
      <c r="I80" s="1">
        <v>0</v>
      </c>
      <c r="J80" s="1">
        <v>5</v>
      </c>
      <c r="K80" s="1">
        <v>1</v>
      </c>
      <c r="L80" s="1">
        <v>7</v>
      </c>
      <c r="M80" s="1">
        <v>5</v>
      </c>
      <c r="N80" s="1">
        <v>0</v>
      </c>
      <c r="O80" s="1">
        <v>3</v>
      </c>
      <c r="P80" s="1">
        <v>3</v>
      </c>
      <c r="Q80" s="1">
        <v>5</v>
      </c>
      <c r="R80" s="1">
        <v>2</v>
      </c>
      <c r="S80" s="1">
        <v>3</v>
      </c>
      <c r="T80" s="1">
        <v>7</v>
      </c>
      <c r="U80" s="1">
        <v>2</v>
      </c>
      <c r="V80" s="1">
        <v>3</v>
      </c>
      <c r="W80" s="1">
        <v>4</v>
      </c>
      <c r="X80" s="1">
        <v>6</v>
      </c>
      <c r="Y80" s="48"/>
    </row>
    <row r="81" spans="2:27" ht="15.75" customHeight="1" x14ac:dyDescent="0.2">
      <c r="B81" s="49"/>
      <c r="D81" s="2" t="s">
        <v>96</v>
      </c>
      <c r="E81" s="2">
        <f t="shared" ref="E81:X81" si="11">SUM(E78:E80)</f>
        <v>8</v>
      </c>
      <c r="F81" s="2">
        <f t="shared" si="11"/>
        <v>12</v>
      </c>
      <c r="G81" s="2">
        <f t="shared" si="11"/>
        <v>10</v>
      </c>
      <c r="H81" s="2">
        <f t="shared" si="11"/>
        <v>15</v>
      </c>
      <c r="I81" s="2">
        <f t="shared" si="11"/>
        <v>7</v>
      </c>
      <c r="J81" s="2">
        <f t="shared" si="11"/>
        <v>14</v>
      </c>
      <c r="K81" s="2">
        <f t="shared" si="11"/>
        <v>6</v>
      </c>
      <c r="L81" s="2">
        <f t="shared" si="11"/>
        <v>18</v>
      </c>
      <c r="M81" s="2">
        <f t="shared" si="11"/>
        <v>14</v>
      </c>
      <c r="N81" s="2">
        <f t="shared" si="11"/>
        <v>9</v>
      </c>
      <c r="O81" s="2">
        <f t="shared" si="11"/>
        <v>9</v>
      </c>
      <c r="P81" s="2">
        <f t="shared" si="11"/>
        <v>11</v>
      </c>
      <c r="Q81" s="2">
        <f t="shared" si="11"/>
        <v>16</v>
      </c>
      <c r="R81" s="2">
        <f t="shared" si="11"/>
        <v>7</v>
      </c>
      <c r="S81" s="2">
        <f t="shared" si="11"/>
        <v>12</v>
      </c>
      <c r="T81" s="2">
        <f t="shared" si="11"/>
        <v>17</v>
      </c>
      <c r="U81" s="2">
        <f t="shared" si="11"/>
        <v>10</v>
      </c>
      <c r="V81" s="2">
        <f t="shared" si="11"/>
        <v>11</v>
      </c>
      <c r="W81" s="2">
        <f t="shared" si="11"/>
        <v>14</v>
      </c>
      <c r="X81" s="2">
        <f t="shared" si="11"/>
        <v>17</v>
      </c>
      <c r="Y81" s="48">
        <f>AVERAGE(E81:X81)</f>
        <v>11.85</v>
      </c>
    </row>
    <row r="82" spans="2:27" ht="15.75" customHeight="1" x14ac:dyDescent="0.2">
      <c r="B82" s="49"/>
      <c r="Y82" s="49"/>
    </row>
    <row r="83" spans="2:27" ht="15.75" customHeight="1" x14ac:dyDescent="0.2">
      <c r="B83" s="49"/>
      <c r="C83" s="1" t="s">
        <v>118</v>
      </c>
      <c r="E83" s="1" t="s">
        <v>68</v>
      </c>
      <c r="F83" s="1" t="s">
        <v>69</v>
      </c>
      <c r="G83" s="1" t="s">
        <v>70</v>
      </c>
      <c r="H83" s="1" t="s">
        <v>71</v>
      </c>
      <c r="I83" s="1" t="s">
        <v>72</v>
      </c>
      <c r="J83" s="1" t="s">
        <v>73</v>
      </c>
      <c r="K83" s="1" t="s">
        <v>74</v>
      </c>
      <c r="L83" s="1" t="s">
        <v>75</v>
      </c>
      <c r="M83" s="1" t="s">
        <v>76</v>
      </c>
      <c r="N83" s="1" t="s">
        <v>77</v>
      </c>
      <c r="O83" s="1" t="s">
        <v>78</v>
      </c>
      <c r="P83" s="1" t="s">
        <v>79</v>
      </c>
      <c r="Q83" s="1" t="s">
        <v>80</v>
      </c>
      <c r="R83" s="1" t="s">
        <v>81</v>
      </c>
      <c r="S83" s="1" t="s">
        <v>82</v>
      </c>
      <c r="T83" s="1" t="s">
        <v>83</v>
      </c>
      <c r="U83" s="1" t="s">
        <v>84</v>
      </c>
      <c r="V83" s="1" t="s">
        <v>85</v>
      </c>
      <c r="W83" s="1" t="s">
        <v>86</v>
      </c>
      <c r="X83" s="1" t="s">
        <v>87</v>
      </c>
      <c r="Y83" s="48"/>
    </row>
    <row r="84" spans="2:27" ht="15.75" customHeight="1" x14ac:dyDescent="0.2">
      <c r="B84" s="49"/>
      <c r="D84" s="1" t="s">
        <v>90</v>
      </c>
      <c r="E84" s="1">
        <v>3</v>
      </c>
      <c r="F84" s="1">
        <v>2</v>
      </c>
      <c r="G84" s="1">
        <v>2</v>
      </c>
      <c r="H84" s="1">
        <v>4</v>
      </c>
      <c r="I84" s="1">
        <v>3</v>
      </c>
      <c r="J84" s="1">
        <v>3</v>
      </c>
      <c r="K84" s="1">
        <v>3</v>
      </c>
      <c r="L84" s="1">
        <v>2</v>
      </c>
      <c r="M84" s="1">
        <v>3</v>
      </c>
      <c r="N84" s="1">
        <v>3</v>
      </c>
      <c r="O84" s="1">
        <v>2</v>
      </c>
      <c r="P84" s="1">
        <v>2</v>
      </c>
      <c r="Q84" s="1">
        <v>4</v>
      </c>
      <c r="R84" s="1">
        <v>3</v>
      </c>
      <c r="S84" s="1">
        <v>2</v>
      </c>
      <c r="T84" s="1">
        <v>4</v>
      </c>
      <c r="U84" s="1">
        <v>3</v>
      </c>
      <c r="V84" s="1">
        <v>2</v>
      </c>
      <c r="W84" s="1">
        <v>2</v>
      </c>
      <c r="X84" s="1">
        <v>3</v>
      </c>
      <c r="Y84" s="48"/>
    </row>
    <row r="85" spans="2:27" ht="15.75" customHeight="1" x14ac:dyDescent="0.2">
      <c r="B85" s="49"/>
      <c r="D85" s="1" t="s">
        <v>92</v>
      </c>
      <c r="E85" s="1">
        <v>5</v>
      </c>
      <c r="F85" s="1">
        <v>4</v>
      </c>
      <c r="G85" s="1">
        <v>6</v>
      </c>
      <c r="H85" s="1">
        <v>9</v>
      </c>
      <c r="I85" s="1">
        <v>7</v>
      </c>
      <c r="J85" s="1">
        <v>8</v>
      </c>
      <c r="K85" s="1">
        <v>5</v>
      </c>
      <c r="L85" s="1">
        <v>5</v>
      </c>
      <c r="M85" s="1">
        <v>8</v>
      </c>
      <c r="N85" s="1">
        <v>8</v>
      </c>
      <c r="O85" s="1">
        <v>4</v>
      </c>
      <c r="P85" s="1">
        <v>5</v>
      </c>
      <c r="Q85" s="1">
        <v>8</v>
      </c>
      <c r="R85" s="1">
        <v>5</v>
      </c>
      <c r="S85" s="1">
        <v>1</v>
      </c>
      <c r="T85" s="1">
        <v>5</v>
      </c>
      <c r="U85" s="1">
        <v>8</v>
      </c>
      <c r="V85" s="1">
        <v>5</v>
      </c>
      <c r="W85" s="1">
        <v>6</v>
      </c>
      <c r="X85" s="1">
        <v>6</v>
      </c>
      <c r="Y85" s="48"/>
    </row>
    <row r="86" spans="2:27" ht="15.75" customHeight="1" x14ac:dyDescent="0.2">
      <c r="B86" s="49"/>
      <c r="D86" s="1" t="s">
        <v>94</v>
      </c>
      <c r="E86" s="1">
        <v>4</v>
      </c>
      <c r="F86" s="1">
        <v>2</v>
      </c>
      <c r="G86" s="1">
        <v>3</v>
      </c>
      <c r="H86" s="1">
        <v>7</v>
      </c>
      <c r="I86" s="1">
        <v>4</v>
      </c>
      <c r="J86" s="1">
        <v>9</v>
      </c>
      <c r="K86" s="1">
        <v>3</v>
      </c>
      <c r="L86" s="1">
        <v>3</v>
      </c>
      <c r="M86" s="1">
        <v>4</v>
      </c>
      <c r="N86" s="1">
        <v>8</v>
      </c>
      <c r="O86" s="1">
        <v>1</v>
      </c>
      <c r="P86" s="1">
        <v>1</v>
      </c>
      <c r="Q86" s="1">
        <v>8</v>
      </c>
      <c r="R86" s="1">
        <v>3</v>
      </c>
      <c r="S86" s="1">
        <v>0</v>
      </c>
      <c r="T86" s="1">
        <v>3</v>
      </c>
      <c r="U86" s="1">
        <v>5</v>
      </c>
      <c r="V86" s="1">
        <v>3</v>
      </c>
      <c r="W86" s="1">
        <v>4</v>
      </c>
      <c r="X86" s="1">
        <v>3</v>
      </c>
      <c r="Y86" s="48"/>
    </row>
    <row r="87" spans="2:27" ht="15.75" customHeight="1" x14ac:dyDescent="0.2">
      <c r="B87" s="49"/>
      <c r="D87" s="2" t="s">
        <v>96</v>
      </c>
      <c r="E87" s="2">
        <f t="shared" ref="E87:X87" si="12">SUM(E84:E86)</f>
        <v>12</v>
      </c>
      <c r="F87" s="2">
        <f t="shared" si="12"/>
        <v>8</v>
      </c>
      <c r="G87" s="2">
        <f t="shared" si="12"/>
        <v>11</v>
      </c>
      <c r="H87" s="2">
        <f t="shared" si="12"/>
        <v>20</v>
      </c>
      <c r="I87" s="2">
        <f t="shared" si="12"/>
        <v>14</v>
      </c>
      <c r="J87" s="2">
        <f t="shared" si="12"/>
        <v>20</v>
      </c>
      <c r="K87" s="2">
        <f t="shared" si="12"/>
        <v>11</v>
      </c>
      <c r="L87" s="2">
        <f t="shared" si="12"/>
        <v>10</v>
      </c>
      <c r="M87" s="2">
        <f t="shared" si="12"/>
        <v>15</v>
      </c>
      <c r="N87" s="2">
        <f t="shared" si="12"/>
        <v>19</v>
      </c>
      <c r="O87" s="2">
        <f t="shared" si="12"/>
        <v>7</v>
      </c>
      <c r="P87" s="2">
        <f t="shared" si="12"/>
        <v>8</v>
      </c>
      <c r="Q87" s="2">
        <f t="shared" si="12"/>
        <v>20</v>
      </c>
      <c r="R87" s="2">
        <f t="shared" si="12"/>
        <v>11</v>
      </c>
      <c r="S87" s="2">
        <f t="shared" si="12"/>
        <v>3</v>
      </c>
      <c r="T87" s="2">
        <f t="shared" si="12"/>
        <v>12</v>
      </c>
      <c r="U87" s="2">
        <f t="shared" si="12"/>
        <v>16</v>
      </c>
      <c r="V87" s="2">
        <f t="shared" si="12"/>
        <v>10</v>
      </c>
      <c r="W87" s="2">
        <f t="shared" si="12"/>
        <v>12</v>
      </c>
      <c r="X87" s="2">
        <f t="shared" si="12"/>
        <v>12</v>
      </c>
      <c r="Y87" s="48">
        <f>AVERAGE(E87:X87)</f>
        <v>12.55</v>
      </c>
    </row>
    <row r="88" spans="2:27" ht="15.75" customHeight="1" x14ac:dyDescent="0.2">
      <c r="B88" s="49"/>
      <c r="Y88" s="49"/>
    </row>
    <row r="89" spans="2:27" ht="15.75" customHeight="1" x14ac:dyDescent="0.2">
      <c r="B89" s="49"/>
      <c r="C89" s="1" t="s">
        <v>119</v>
      </c>
      <c r="E89" s="1" t="s">
        <v>68</v>
      </c>
      <c r="F89" s="1" t="s">
        <v>69</v>
      </c>
      <c r="G89" s="1" t="s">
        <v>70</v>
      </c>
      <c r="H89" s="1" t="s">
        <v>71</v>
      </c>
      <c r="I89" s="1" t="s">
        <v>72</v>
      </c>
      <c r="J89" s="1" t="s">
        <v>73</v>
      </c>
      <c r="K89" s="1" t="s">
        <v>74</v>
      </c>
      <c r="L89" s="1" t="s">
        <v>75</v>
      </c>
      <c r="M89" s="1" t="s">
        <v>76</v>
      </c>
      <c r="N89" s="1" t="s">
        <v>77</v>
      </c>
      <c r="O89" s="1" t="s">
        <v>78</v>
      </c>
      <c r="P89" s="1" t="s">
        <v>79</v>
      </c>
      <c r="Q89" s="1" t="s">
        <v>80</v>
      </c>
      <c r="R89" s="1" t="s">
        <v>81</v>
      </c>
      <c r="S89" s="1" t="s">
        <v>82</v>
      </c>
      <c r="T89" s="1" t="s">
        <v>83</v>
      </c>
      <c r="U89" s="1" t="s">
        <v>84</v>
      </c>
      <c r="V89" s="1" t="s">
        <v>85</v>
      </c>
      <c r="W89" s="1" t="s">
        <v>86</v>
      </c>
      <c r="X89" s="1" t="s">
        <v>87</v>
      </c>
      <c r="Y89" s="48"/>
    </row>
    <row r="90" spans="2:27" ht="15.75" customHeight="1" x14ac:dyDescent="0.2">
      <c r="B90" s="49"/>
      <c r="D90" s="1" t="s">
        <v>90</v>
      </c>
      <c r="E90" s="1">
        <v>3</v>
      </c>
      <c r="F90" s="1">
        <v>3</v>
      </c>
      <c r="G90" s="1">
        <v>3</v>
      </c>
      <c r="H90" s="1">
        <v>2</v>
      </c>
      <c r="I90" s="1">
        <v>3</v>
      </c>
      <c r="J90" s="1">
        <v>3</v>
      </c>
      <c r="K90" s="1">
        <v>3</v>
      </c>
      <c r="L90" s="1">
        <v>3</v>
      </c>
      <c r="M90" s="1">
        <v>3</v>
      </c>
      <c r="N90" s="1">
        <v>2</v>
      </c>
      <c r="O90" s="1">
        <v>3</v>
      </c>
      <c r="P90" s="1">
        <v>2</v>
      </c>
      <c r="Q90" s="1">
        <v>3</v>
      </c>
      <c r="R90" s="1">
        <v>3</v>
      </c>
      <c r="S90" s="1">
        <v>3</v>
      </c>
      <c r="T90" s="1">
        <v>2</v>
      </c>
      <c r="U90" s="1">
        <v>2</v>
      </c>
      <c r="V90" s="1">
        <v>3</v>
      </c>
      <c r="W90" s="1">
        <v>3</v>
      </c>
      <c r="X90" s="1">
        <v>3</v>
      </c>
      <c r="Y90" s="48"/>
    </row>
    <row r="91" spans="2:27" ht="15.75" customHeight="1" x14ac:dyDescent="0.2">
      <c r="B91" s="49"/>
      <c r="D91" s="1" t="s">
        <v>92</v>
      </c>
      <c r="E91" s="1">
        <v>5</v>
      </c>
      <c r="F91" s="1">
        <v>7</v>
      </c>
      <c r="G91" s="1">
        <v>6</v>
      </c>
      <c r="H91" s="1">
        <v>5</v>
      </c>
      <c r="I91" s="1">
        <v>6</v>
      </c>
      <c r="J91" s="1">
        <v>9</v>
      </c>
      <c r="K91" s="1">
        <v>6</v>
      </c>
      <c r="L91" s="1">
        <v>6</v>
      </c>
      <c r="M91" s="1">
        <v>7</v>
      </c>
      <c r="N91" s="1">
        <v>3</v>
      </c>
      <c r="O91" s="1">
        <v>4</v>
      </c>
      <c r="P91" s="1">
        <v>4</v>
      </c>
      <c r="Q91" s="1">
        <v>4</v>
      </c>
      <c r="R91" s="1">
        <v>9</v>
      </c>
      <c r="S91" s="1">
        <v>5</v>
      </c>
      <c r="T91" s="1">
        <v>8</v>
      </c>
      <c r="U91" s="1">
        <v>4</v>
      </c>
      <c r="V91" s="1">
        <v>6</v>
      </c>
      <c r="W91" s="1">
        <v>8</v>
      </c>
      <c r="X91" s="1">
        <v>8</v>
      </c>
      <c r="Y91" s="48"/>
    </row>
    <row r="92" spans="2:27" ht="15.75" customHeight="1" x14ac:dyDescent="0.2">
      <c r="B92" s="49"/>
      <c r="D92" s="1" t="s">
        <v>94</v>
      </c>
      <c r="E92" s="1">
        <v>3</v>
      </c>
      <c r="F92" s="1">
        <v>6</v>
      </c>
      <c r="G92" s="1">
        <v>3</v>
      </c>
      <c r="H92" s="1">
        <v>3</v>
      </c>
      <c r="I92" s="1">
        <v>4</v>
      </c>
      <c r="J92" s="1">
        <v>8</v>
      </c>
      <c r="K92" s="1">
        <v>5</v>
      </c>
      <c r="L92" s="1">
        <v>5</v>
      </c>
      <c r="M92" s="1">
        <v>5</v>
      </c>
      <c r="N92" s="1">
        <v>1</v>
      </c>
      <c r="O92" s="1">
        <v>3</v>
      </c>
      <c r="P92" s="1">
        <v>1</v>
      </c>
      <c r="Q92" s="1">
        <v>1</v>
      </c>
      <c r="R92" s="1">
        <v>8</v>
      </c>
      <c r="S92" s="1">
        <v>2</v>
      </c>
      <c r="T92" s="1">
        <v>8</v>
      </c>
      <c r="U92" s="1">
        <v>1</v>
      </c>
      <c r="V92" s="1">
        <v>3</v>
      </c>
      <c r="W92" s="1">
        <v>9</v>
      </c>
      <c r="X92" s="1">
        <v>8</v>
      </c>
      <c r="Y92" s="48"/>
    </row>
    <row r="93" spans="2:27" ht="15.75" customHeight="1" x14ac:dyDescent="0.2">
      <c r="B93" s="49"/>
      <c r="D93" s="2" t="s">
        <v>96</v>
      </c>
      <c r="E93" s="2">
        <f t="shared" ref="E93:X93" si="13">SUM(E90:E92)</f>
        <v>11</v>
      </c>
      <c r="F93" s="2">
        <f t="shared" si="13"/>
        <v>16</v>
      </c>
      <c r="G93" s="2">
        <f t="shared" si="13"/>
        <v>12</v>
      </c>
      <c r="H93" s="2">
        <f t="shared" si="13"/>
        <v>10</v>
      </c>
      <c r="I93" s="2">
        <f t="shared" si="13"/>
        <v>13</v>
      </c>
      <c r="J93" s="2">
        <f t="shared" si="13"/>
        <v>20</v>
      </c>
      <c r="K93" s="2">
        <f t="shared" si="13"/>
        <v>14</v>
      </c>
      <c r="L93" s="2">
        <f t="shared" si="13"/>
        <v>14</v>
      </c>
      <c r="M93" s="2">
        <f t="shared" si="13"/>
        <v>15</v>
      </c>
      <c r="N93" s="2">
        <f t="shared" si="13"/>
        <v>6</v>
      </c>
      <c r="O93" s="2">
        <f t="shared" si="13"/>
        <v>10</v>
      </c>
      <c r="P93" s="2">
        <f t="shared" si="13"/>
        <v>7</v>
      </c>
      <c r="Q93" s="2">
        <f t="shared" si="13"/>
        <v>8</v>
      </c>
      <c r="R93" s="2">
        <f t="shared" si="13"/>
        <v>20</v>
      </c>
      <c r="S93" s="2">
        <f t="shared" si="13"/>
        <v>10</v>
      </c>
      <c r="T93" s="2">
        <f t="shared" si="13"/>
        <v>18</v>
      </c>
      <c r="U93" s="2">
        <f t="shared" si="13"/>
        <v>7</v>
      </c>
      <c r="V93" s="2">
        <f t="shared" si="13"/>
        <v>12</v>
      </c>
      <c r="W93" s="2">
        <f t="shared" si="13"/>
        <v>20</v>
      </c>
      <c r="X93" s="2">
        <f t="shared" si="13"/>
        <v>19</v>
      </c>
      <c r="Y93" s="48">
        <f>AVERAGE(E93:X93)</f>
        <v>13.1</v>
      </c>
    </row>
    <row r="94" spans="2:27" ht="15.75" customHeight="1" x14ac:dyDescent="0.2"/>
    <row r="95" spans="2:27" ht="15.75" customHeight="1" x14ac:dyDescent="0.2"/>
    <row r="96" spans="2:27" ht="15.75" customHeight="1" x14ac:dyDescent="0.2">
      <c r="B96" s="55" t="s">
        <v>120</v>
      </c>
      <c r="C96" s="1" t="s">
        <v>103</v>
      </c>
      <c r="E96" s="1" t="s">
        <v>68</v>
      </c>
      <c r="F96" s="1" t="s">
        <v>69</v>
      </c>
      <c r="G96" s="1" t="s">
        <v>70</v>
      </c>
      <c r="H96" s="1" t="s">
        <v>71</v>
      </c>
      <c r="I96" s="1" t="s">
        <v>72</v>
      </c>
      <c r="J96" s="1" t="s">
        <v>73</v>
      </c>
      <c r="K96" s="1" t="s">
        <v>74</v>
      </c>
      <c r="L96" s="1" t="s">
        <v>75</v>
      </c>
      <c r="M96" s="1" t="s">
        <v>76</v>
      </c>
      <c r="N96" s="1" t="s">
        <v>77</v>
      </c>
      <c r="O96" s="1" t="s">
        <v>78</v>
      </c>
      <c r="P96" s="1" t="s">
        <v>79</v>
      </c>
      <c r="Q96" s="1" t="s">
        <v>80</v>
      </c>
      <c r="R96" s="1" t="s">
        <v>81</v>
      </c>
      <c r="S96" s="1" t="s">
        <v>82</v>
      </c>
      <c r="T96" s="1" t="s">
        <v>83</v>
      </c>
      <c r="U96" s="1" t="s">
        <v>84</v>
      </c>
      <c r="V96" s="1" t="s">
        <v>85</v>
      </c>
      <c r="W96" s="1" t="s">
        <v>86</v>
      </c>
      <c r="X96" s="1" t="s">
        <v>87</v>
      </c>
      <c r="Y96" s="55" t="s">
        <v>88</v>
      </c>
      <c r="AA96" s="1" t="s">
        <v>121</v>
      </c>
    </row>
    <row r="97" spans="2:27" ht="15.75" customHeight="1" x14ac:dyDescent="0.2">
      <c r="B97" s="56" t="s">
        <v>122</v>
      </c>
      <c r="D97" s="1" t="s">
        <v>90</v>
      </c>
      <c r="E97" s="1">
        <v>3</v>
      </c>
      <c r="F97" s="1">
        <v>3</v>
      </c>
      <c r="G97" s="1">
        <v>2</v>
      </c>
      <c r="H97" s="1">
        <v>3</v>
      </c>
      <c r="I97" s="1">
        <v>2</v>
      </c>
      <c r="J97" s="1">
        <v>3</v>
      </c>
      <c r="K97" s="1">
        <v>1</v>
      </c>
      <c r="L97" s="1">
        <v>1</v>
      </c>
      <c r="M97" s="1">
        <v>2</v>
      </c>
      <c r="N97" s="1">
        <v>3</v>
      </c>
      <c r="O97" s="1">
        <v>1</v>
      </c>
      <c r="P97" s="1">
        <v>2</v>
      </c>
      <c r="Q97" s="1">
        <v>2</v>
      </c>
      <c r="R97" s="1">
        <v>3</v>
      </c>
      <c r="S97" s="1">
        <v>3</v>
      </c>
      <c r="T97" s="1">
        <v>2</v>
      </c>
      <c r="U97" s="1">
        <v>2</v>
      </c>
      <c r="V97" s="1">
        <v>2</v>
      </c>
      <c r="W97" s="1">
        <v>3</v>
      </c>
      <c r="X97" s="1">
        <v>2</v>
      </c>
      <c r="Y97" s="56"/>
      <c r="AA97" s="1">
        <f>STDEV(E100:X100,E112:X112,E118:X118,E125:X125,E131:X131,E137:X137,E143:X143,E149:X149,E155:X155)</f>
        <v>2.7456867590858298</v>
      </c>
    </row>
    <row r="98" spans="2:27" ht="15.75" customHeight="1" x14ac:dyDescent="0.2">
      <c r="B98" s="56"/>
      <c r="D98" s="1" t="s">
        <v>92</v>
      </c>
      <c r="E98" s="1">
        <v>4</v>
      </c>
      <c r="F98" s="1">
        <v>4</v>
      </c>
      <c r="G98" s="1">
        <v>3</v>
      </c>
      <c r="H98" s="1">
        <v>4</v>
      </c>
      <c r="I98" s="1">
        <v>5</v>
      </c>
      <c r="J98" s="1">
        <v>5</v>
      </c>
      <c r="K98" s="1">
        <v>4</v>
      </c>
      <c r="L98" s="1">
        <v>2</v>
      </c>
      <c r="M98" s="1">
        <v>4</v>
      </c>
      <c r="N98" s="1">
        <v>6</v>
      </c>
      <c r="O98" s="1">
        <v>3</v>
      </c>
      <c r="P98" s="1">
        <v>5</v>
      </c>
      <c r="Q98" s="1">
        <v>5</v>
      </c>
      <c r="R98" s="1">
        <v>5</v>
      </c>
      <c r="S98" s="1">
        <v>5</v>
      </c>
      <c r="T98" s="1">
        <v>5</v>
      </c>
      <c r="U98" s="1">
        <v>5</v>
      </c>
      <c r="V98" s="1">
        <v>4</v>
      </c>
      <c r="W98" s="1">
        <v>4</v>
      </c>
      <c r="X98" s="1">
        <v>6</v>
      </c>
      <c r="Y98" s="56"/>
    </row>
    <row r="99" spans="2:27" ht="15.75" customHeight="1" x14ac:dyDescent="0.2">
      <c r="B99" s="56"/>
      <c r="D99" s="1" t="s">
        <v>94</v>
      </c>
      <c r="E99" s="1">
        <v>1</v>
      </c>
      <c r="F99" s="1">
        <v>0</v>
      </c>
      <c r="G99" s="1">
        <v>1</v>
      </c>
      <c r="H99" s="1">
        <v>0</v>
      </c>
      <c r="I99" s="1">
        <v>1</v>
      </c>
      <c r="J99" s="1">
        <v>3</v>
      </c>
      <c r="K99" s="1">
        <v>2</v>
      </c>
      <c r="L99" s="1">
        <v>0</v>
      </c>
      <c r="M99" s="1">
        <v>2</v>
      </c>
      <c r="N99" s="1">
        <v>4</v>
      </c>
      <c r="O99" s="1">
        <v>0</v>
      </c>
      <c r="P99" s="1">
        <v>4</v>
      </c>
      <c r="Q99" s="1">
        <v>3</v>
      </c>
      <c r="R99" s="1">
        <v>3</v>
      </c>
      <c r="S99" s="1">
        <v>3</v>
      </c>
      <c r="T99" s="1">
        <v>4</v>
      </c>
      <c r="U99" s="1">
        <v>5</v>
      </c>
      <c r="V99" s="1">
        <v>1</v>
      </c>
      <c r="W99" s="1">
        <v>1</v>
      </c>
      <c r="X99" s="1">
        <v>4</v>
      </c>
      <c r="Y99" s="56"/>
      <c r="AA99" s="1" t="s">
        <v>123</v>
      </c>
    </row>
    <row r="100" spans="2:27" ht="15.75" customHeight="1" x14ac:dyDescent="0.2">
      <c r="B100" s="56"/>
      <c r="D100" s="2" t="s">
        <v>96</v>
      </c>
      <c r="E100" s="2">
        <f t="shared" ref="E100:X100" si="14">SUM(E97:E99)</f>
        <v>8</v>
      </c>
      <c r="F100" s="2">
        <f t="shared" si="14"/>
        <v>7</v>
      </c>
      <c r="G100" s="2">
        <f t="shared" si="14"/>
        <v>6</v>
      </c>
      <c r="H100" s="2">
        <f t="shared" si="14"/>
        <v>7</v>
      </c>
      <c r="I100" s="2">
        <f t="shared" si="14"/>
        <v>8</v>
      </c>
      <c r="J100" s="2">
        <f t="shared" si="14"/>
        <v>11</v>
      </c>
      <c r="K100" s="2">
        <f t="shared" si="14"/>
        <v>7</v>
      </c>
      <c r="L100" s="2">
        <f t="shared" si="14"/>
        <v>3</v>
      </c>
      <c r="M100" s="2">
        <f t="shared" si="14"/>
        <v>8</v>
      </c>
      <c r="N100" s="2">
        <f t="shared" si="14"/>
        <v>13</v>
      </c>
      <c r="O100" s="2">
        <f t="shared" si="14"/>
        <v>4</v>
      </c>
      <c r="P100" s="2">
        <f t="shared" si="14"/>
        <v>11</v>
      </c>
      <c r="Q100" s="2">
        <f t="shared" si="14"/>
        <v>10</v>
      </c>
      <c r="R100" s="2">
        <f t="shared" si="14"/>
        <v>11</v>
      </c>
      <c r="S100" s="2">
        <f t="shared" si="14"/>
        <v>11</v>
      </c>
      <c r="T100" s="2">
        <f t="shared" si="14"/>
        <v>11</v>
      </c>
      <c r="U100" s="2">
        <f t="shared" si="14"/>
        <v>12</v>
      </c>
      <c r="V100" s="2">
        <f t="shared" si="14"/>
        <v>7</v>
      </c>
      <c r="W100" s="2">
        <f t="shared" si="14"/>
        <v>8</v>
      </c>
      <c r="X100" s="2">
        <f t="shared" si="14"/>
        <v>12</v>
      </c>
      <c r="Y100" s="55">
        <f>AVERAGE(E100:X100)</f>
        <v>8.75</v>
      </c>
      <c r="AA100" s="1">
        <f>AA97/SQRT(180)</f>
        <v>0.20465140794123346</v>
      </c>
    </row>
    <row r="101" spans="2:27" ht="15.75" customHeight="1" x14ac:dyDescent="0.2">
      <c r="B101" s="56"/>
      <c r="Y101" s="56"/>
    </row>
    <row r="102" spans="2:27" ht="15.75" customHeight="1" x14ac:dyDescent="0.2">
      <c r="B102" s="56"/>
      <c r="C102" s="50" t="s">
        <v>107</v>
      </c>
      <c r="D102" s="50"/>
      <c r="E102" s="50" t="s">
        <v>68</v>
      </c>
      <c r="F102" s="50" t="s">
        <v>69</v>
      </c>
      <c r="G102" s="50" t="s">
        <v>70</v>
      </c>
      <c r="H102" s="50" t="s">
        <v>71</v>
      </c>
      <c r="I102" s="50" t="s">
        <v>72</v>
      </c>
      <c r="J102" s="50" t="s">
        <v>73</v>
      </c>
      <c r="K102" s="50" t="s">
        <v>74</v>
      </c>
      <c r="L102" s="50" t="s">
        <v>75</v>
      </c>
      <c r="M102" s="50" t="s">
        <v>76</v>
      </c>
      <c r="N102" s="50" t="s">
        <v>77</v>
      </c>
      <c r="O102" s="50" t="s">
        <v>78</v>
      </c>
      <c r="P102" s="50" t="s">
        <v>79</v>
      </c>
      <c r="Q102" s="50" t="s">
        <v>80</v>
      </c>
      <c r="R102" s="50" t="s">
        <v>81</v>
      </c>
      <c r="S102" s="50" t="s">
        <v>82</v>
      </c>
      <c r="T102" s="50" t="s">
        <v>83</v>
      </c>
      <c r="U102" s="50" t="s">
        <v>84</v>
      </c>
      <c r="V102" s="50" t="s">
        <v>85</v>
      </c>
      <c r="W102" s="50" t="s">
        <v>86</v>
      </c>
      <c r="X102" s="50" t="s">
        <v>87</v>
      </c>
      <c r="Y102" s="57"/>
    </row>
    <row r="103" spans="2:27" ht="15.75" customHeight="1" x14ac:dyDescent="0.2">
      <c r="B103" s="56"/>
      <c r="C103" s="52" t="s">
        <v>124</v>
      </c>
      <c r="D103" s="50" t="s">
        <v>90</v>
      </c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7"/>
    </row>
    <row r="104" spans="2:27" ht="15.75" customHeight="1" x14ac:dyDescent="0.2">
      <c r="B104" s="56"/>
      <c r="C104" s="52" t="s">
        <v>125</v>
      </c>
      <c r="D104" s="50" t="s">
        <v>92</v>
      </c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7"/>
    </row>
    <row r="105" spans="2:27" ht="15.75" customHeight="1" x14ac:dyDescent="0.2">
      <c r="B105" s="56"/>
      <c r="C105" s="52" t="s">
        <v>126</v>
      </c>
      <c r="D105" s="50" t="s">
        <v>94</v>
      </c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7"/>
    </row>
    <row r="106" spans="2:27" ht="15.75" customHeight="1" x14ac:dyDescent="0.2">
      <c r="B106" s="56"/>
      <c r="D106" s="53" t="s">
        <v>96</v>
      </c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7"/>
    </row>
    <row r="107" spans="2:27" ht="15.75" customHeight="1" x14ac:dyDescent="0.2">
      <c r="B107" s="56"/>
      <c r="Y107" s="56"/>
    </row>
    <row r="108" spans="2:27" ht="15.75" customHeight="1" x14ac:dyDescent="0.2">
      <c r="B108" s="56"/>
      <c r="C108" s="1" t="s">
        <v>112</v>
      </c>
      <c r="E108" s="1" t="s">
        <v>68</v>
      </c>
      <c r="F108" s="1" t="s">
        <v>69</v>
      </c>
      <c r="G108" s="1" t="s">
        <v>70</v>
      </c>
      <c r="H108" s="1" t="s">
        <v>71</v>
      </c>
      <c r="I108" s="1" t="s">
        <v>72</v>
      </c>
      <c r="J108" s="1" t="s">
        <v>73</v>
      </c>
      <c r="K108" s="1" t="s">
        <v>74</v>
      </c>
      <c r="L108" s="1" t="s">
        <v>75</v>
      </c>
      <c r="M108" s="1" t="s">
        <v>76</v>
      </c>
      <c r="N108" s="1" t="s">
        <v>77</v>
      </c>
      <c r="O108" s="1" t="s">
        <v>78</v>
      </c>
      <c r="P108" s="1" t="s">
        <v>79</v>
      </c>
      <c r="Q108" s="1" t="s">
        <v>80</v>
      </c>
      <c r="R108" s="1" t="s">
        <v>81</v>
      </c>
      <c r="S108" s="1" t="s">
        <v>82</v>
      </c>
      <c r="T108" s="1" t="s">
        <v>83</v>
      </c>
      <c r="U108" s="1" t="s">
        <v>84</v>
      </c>
      <c r="V108" s="1" t="s">
        <v>85</v>
      </c>
      <c r="W108" s="1" t="s">
        <v>86</v>
      </c>
      <c r="X108" s="1" t="s">
        <v>87</v>
      </c>
      <c r="Y108" s="56"/>
    </row>
    <row r="109" spans="2:27" ht="15.75" customHeight="1" x14ac:dyDescent="0.2">
      <c r="B109" s="56"/>
      <c r="D109" s="1" t="s">
        <v>90</v>
      </c>
      <c r="E109" s="1">
        <v>3</v>
      </c>
      <c r="F109" s="1">
        <v>2</v>
      </c>
      <c r="G109" s="1">
        <v>3</v>
      </c>
      <c r="H109" s="1">
        <v>3</v>
      </c>
      <c r="I109" s="1">
        <v>3</v>
      </c>
      <c r="J109" s="1">
        <v>3</v>
      </c>
      <c r="K109" s="1">
        <v>2</v>
      </c>
      <c r="L109" s="1">
        <v>3</v>
      </c>
      <c r="M109" s="1">
        <v>3</v>
      </c>
      <c r="N109" s="1">
        <v>3</v>
      </c>
      <c r="O109" s="1">
        <v>3</v>
      </c>
      <c r="P109" s="1">
        <v>2</v>
      </c>
      <c r="Q109" s="1">
        <v>3</v>
      </c>
      <c r="R109" s="1">
        <v>2</v>
      </c>
      <c r="S109" s="1">
        <v>3</v>
      </c>
      <c r="T109" s="1">
        <v>2</v>
      </c>
      <c r="U109" s="1">
        <v>3</v>
      </c>
      <c r="V109" s="1">
        <v>2</v>
      </c>
      <c r="W109" s="1">
        <v>2</v>
      </c>
      <c r="X109" s="1">
        <v>3</v>
      </c>
      <c r="Y109" s="56"/>
    </row>
    <row r="110" spans="2:27" ht="15.75" customHeight="1" x14ac:dyDescent="0.2">
      <c r="B110" s="56"/>
      <c r="D110" s="1" t="s">
        <v>92</v>
      </c>
      <c r="E110" s="1">
        <v>6</v>
      </c>
      <c r="F110" s="1">
        <v>3</v>
      </c>
      <c r="G110" s="1">
        <v>4</v>
      </c>
      <c r="H110" s="1">
        <v>5</v>
      </c>
      <c r="I110" s="1">
        <v>6</v>
      </c>
      <c r="J110" s="1">
        <v>6</v>
      </c>
      <c r="K110" s="1">
        <v>4</v>
      </c>
      <c r="L110" s="1">
        <v>5</v>
      </c>
      <c r="M110" s="1">
        <v>5</v>
      </c>
      <c r="N110" s="1">
        <v>5</v>
      </c>
      <c r="O110" s="1">
        <v>4</v>
      </c>
      <c r="P110" s="1">
        <v>5</v>
      </c>
      <c r="Q110" s="1">
        <v>4</v>
      </c>
      <c r="R110" s="1">
        <v>3</v>
      </c>
      <c r="S110" s="1">
        <v>6</v>
      </c>
      <c r="T110" s="1">
        <v>2</v>
      </c>
      <c r="U110" s="1">
        <v>6</v>
      </c>
      <c r="V110" s="1">
        <v>4</v>
      </c>
      <c r="W110" s="1">
        <v>3</v>
      </c>
      <c r="X110" s="1">
        <v>4</v>
      </c>
      <c r="Y110" s="56"/>
    </row>
    <row r="111" spans="2:27" ht="15.75" customHeight="1" x14ac:dyDescent="0.2">
      <c r="B111" s="56"/>
      <c r="D111" s="1" t="s">
        <v>94</v>
      </c>
      <c r="E111" s="1">
        <v>3</v>
      </c>
      <c r="F111" s="1">
        <v>2</v>
      </c>
      <c r="G111" s="1">
        <v>4</v>
      </c>
      <c r="H111" s="1">
        <v>1</v>
      </c>
      <c r="I111" s="1">
        <v>4</v>
      </c>
      <c r="J111" s="1">
        <v>3</v>
      </c>
      <c r="K111" s="1">
        <v>1</v>
      </c>
      <c r="L111" s="1">
        <v>1</v>
      </c>
      <c r="M111" s="1">
        <v>4</v>
      </c>
      <c r="N111" s="1">
        <v>1</v>
      </c>
      <c r="O111" s="1">
        <v>2</v>
      </c>
      <c r="P111" s="1">
        <v>3</v>
      </c>
      <c r="Q111" s="1">
        <v>4</v>
      </c>
      <c r="R111" s="1">
        <v>1</v>
      </c>
      <c r="S111" s="1">
        <v>3</v>
      </c>
      <c r="T111" s="1">
        <v>1</v>
      </c>
      <c r="U111" s="1">
        <v>4</v>
      </c>
      <c r="V111" s="1">
        <v>2</v>
      </c>
      <c r="W111" s="1">
        <v>1</v>
      </c>
      <c r="X111" s="1">
        <v>0</v>
      </c>
      <c r="Y111" s="56"/>
    </row>
    <row r="112" spans="2:27" ht="15.75" customHeight="1" x14ac:dyDescent="0.2">
      <c r="B112" s="56"/>
      <c r="D112" s="2" t="s">
        <v>96</v>
      </c>
      <c r="E112" s="2">
        <f t="shared" ref="E112:X112" si="15">SUM(E109:E111)</f>
        <v>12</v>
      </c>
      <c r="F112" s="2">
        <f t="shared" si="15"/>
        <v>7</v>
      </c>
      <c r="G112" s="2">
        <f t="shared" si="15"/>
        <v>11</v>
      </c>
      <c r="H112" s="2">
        <f t="shared" si="15"/>
        <v>9</v>
      </c>
      <c r="I112" s="2">
        <f t="shared" si="15"/>
        <v>13</v>
      </c>
      <c r="J112" s="2">
        <f t="shared" si="15"/>
        <v>12</v>
      </c>
      <c r="K112" s="2">
        <f t="shared" si="15"/>
        <v>7</v>
      </c>
      <c r="L112" s="2">
        <f t="shared" si="15"/>
        <v>9</v>
      </c>
      <c r="M112" s="2">
        <f t="shared" si="15"/>
        <v>12</v>
      </c>
      <c r="N112" s="2">
        <f t="shared" si="15"/>
        <v>9</v>
      </c>
      <c r="O112" s="2">
        <f t="shared" si="15"/>
        <v>9</v>
      </c>
      <c r="P112" s="2">
        <f t="shared" si="15"/>
        <v>10</v>
      </c>
      <c r="Q112" s="2">
        <f t="shared" si="15"/>
        <v>11</v>
      </c>
      <c r="R112" s="2">
        <f t="shared" si="15"/>
        <v>6</v>
      </c>
      <c r="S112" s="2">
        <f t="shared" si="15"/>
        <v>12</v>
      </c>
      <c r="T112" s="2">
        <f t="shared" si="15"/>
        <v>5</v>
      </c>
      <c r="U112" s="2">
        <f t="shared" si="15"/>
        <v>13</v>
      </c>
      <c r="V112" s="2">
        <f t="shared" si="15"/>
        <v>8</v>
      </c>
      <c r="W112" s="2">
        <f t="shared" si="15"/>
        <v>6</v>
      </c>
      <c r="X112" s="2">
        <f t="shared" si="15"/>
        <v>7</v>
      </c>
      <c r="Y112" s="55">
        <f>AVERAGE(E112:X112)</f>
        <v>9.4</v>
      </c>
    </row>
    <row r="113" spans="2:25" ht="15.75" customHeight="1" x14ac:dyDescent="0.2">
      <c r="B113" s="56"/>
      <c r="Y113" s="55"/>
    </row>
    <row r="114" spans="2:25" ht="15.75" customHeight="1" x14ac:dyDescent="0.2">
      <c r="B114" s="56"/>
      <c r="C114" s="1" t="s">
        <v>113</v>
      </c>
      <c r="E114" s="1" t="s">
        <v>68</v>
      </c>
      <c r="F114" s="1" t="s">
        <v>69</v>
      </c>
      <c r="G114" s="1" t="s">
        <v>70</v>
      </c>
      <c r="H114" s="1" t="s">
        <v>71</v>
      </c>
      <c r="I114" s="1" t="s">
        <v>72</v>
      </c>
      <c r="J114" s="1" t="s">
        <v>73</v>
      </c>
      <c r="K114" s="1" t="s">
        <v>74</v>
      </c>
      <c r="L114" s="1" t="s">
        <v>75</v>
      </c>
      <c r="M114" s="1" t="s">
        <v>76</v>
      </c>
      <c r="N114" s="1" t="s">
        <v>77</v>
      </c>
      <c r="O114" s="1" t="s">
        <v>78</v>
      </c>
      <c r="P114" s="1" t="s">
        <v>79</v>
      </c>
      <c r="Q114" s="1" t="s">
        <v>80</v>
      </c>
      <c r="R114" s="1" t="s">
        <v>81</v>
      </c>
      <c r="S114" s="1" t="s">
        <v>82</v>
      </c>
      <c r="T114" s="1" t="s">
        <v>83</v>
      </c>
      <c r="U114" s="1" t="s">
        <v>84</v>
      </c>
      <c r="V114" s="1" t="s">
        <v>85</v>
      </c>
      <c r="W114" s="1" t="s">
        <v>86</v>
      </c>
      <c r="X114" s="1" t="s">
        <v>87</v>
      </c>
      <c r="Y114" s="55"/>
    </row>
    <row r="115" spans="2:25" ht="15.75" customHeight="1" x14ac:dyDescent="0.2">
      <c r="B115" s="56"/>
      <c r="D115" s="1" t="s">
        <v>90</v>
      </c>
      <c r="E115" s="1">
        <v>3</v>
      </c>
      <c r="F115" s="1">
        <v>2</v>
      </c>
      <c r="G115" s="1">
        <v>2</v>
      </c>
      <c r="H115" s="1">
        <v>2</v>
      </c>
      <c r="I115" s="1">
        <v>2</v>
      </c>
      <c r="J115" s="1">
        <v>2</v>
      </c>
      <c r="K115" s="1">
        <v>2</v>
      </c>
      <c r="L115" s="1">
        <v>2</v>
      </c>
      <c r="M115" s="1">
        <v>2</v>
      </c>
      <c r="N115" s="1">
        <v>2</v>
      </c>
      <c r="O115" s="1">
        <v>2</v>
      </c>
      <c r="P115" s="1">
        <v>2</v>
      </c>
      <c r="Q115" s="1">
        <v>3</v>
      </c>
      <c r="R115" s="1">
        <v>3</v>
      </c>
      <c r="S115" s="1">
        <v>3</v>
      </c>
      <c r="T115" s="1">
        <v>2</v>
      </c>
      <c r="U115" s="1">
        <v>3</v>
      </c>
      <c r="V115" s="1">
        <v>3</v>
      </c>
      <c r="W115" s="1">
        <v>3</v>
      </c>
      <c r="X115" s="1">
        <v>3</v>
      </c>
      <c r="Y115" s="55"/>
    </row>
    <row r="116" spans="2:25" ht="15.75" customHeight="1" x14ac:dyDescent="0.2">
      <c r="B116" s="56"/>
      <c r="D116" s="1" t="s">
        <v>92</v>
      </c>
      <c r="E116" s="1">
        <v>5</v>
      </c>
      <c r="F116" s="1">
        <v>5</v>
      </c>
      <c r="G116" s="1">
        <v>5</v>
      </c>
      <c r="H116" s="1">
        <v>6</v>
      </c>
      <c r="I116" s="1">
        <v>5</v>
      </c>
      <c r="J116" s="1">
        <v>4</v>
      </c>
      <c r="K116" s="1">
        <v>3</v>
      </c>
      <c r="L116" s="1">
        <v>5</v>
      </c>
      <c r="M116" s="1">
        <v>4</v>
      </c>
      <c r="N116" s="1">
        <v>5</v>
      </c>
      <c r="O116" s="1">
        <v>3</v>
      </c>
      <c r="P116" s="1">
        <v>4</v>
      </c>
      <c r="Q116" s="1">
        <v>4</v>
      </c>
      <c r="R116" s="1">
        <v>7</v>
      </c>
      <c r="S116" s="1">
        <v>4</v>
      </c>
      <c r="T116" s="1">
        <v>4</v>
      </c>
      <c r="U116" s="1">
        <v>7</v>
      </c>
      <c r="V116" s="1">
        <v>5</v>
      </c>
      <c r="W116" s="1">
        <v>5</v>
      </c>
      <c r="X116" s="1">
        <v>4</v>
      </c>
      <c r="Y116" s="55"/>
    </row>
    <row r="117" spans="2:25" ht="15.75" customHeight="1" x14ac:dyDescent="0.2">
      <c r="B117" s="56"/>
      <c r="D117" s="1" t="s">
        <v>94</v>
      </c>
      <c r="E117" s="1">
        <v>0</v>
      </c>
      <c r="F117" s="1">
        <v>0</v>
      </c>
      <c r="G117" s="1">
        <v>2</v>
      </c>
      <c r="H117" s="1">
        <v>2</v>
      </c>
      <c r="I117" s="1">
        <v>4</v>
      </c>
      <c r="J117" s="1">
        <v>1</v>
      </c>
      <c r="K117" s="1">
        <v>3</v>
      </c>
      <c r="L117" s="1">
        <v>2</v>
      </c>
      <c r="M117" s="1">
        <v>1</v>
      </c>
      <c r="N117" s="1">
        <v>5</v>
      </c>
      <c r="O117" s="1">
        <v>2</v>
      </c>
      <c r="P117" s="1">
        <v>1</v>
      </c>
      <c r="Q117" s="1">
        <v>4</v>
      </c>
      <c r="R117" s="1">
        <v>1</v>
      </c>
      <c r="S117" s="1">
        <v>1</v>
      </c>
      <c r="T117" s="1">
        <v>1</v>
      </c>
      <c r="U117" s="1">
        <v>5</v>
      </c>
      <c r="V117" s="1">
        <v>2</v>
      </c>
      <c r="W117" s="1">
        <v>1</v>
      </c>
      <c r="X117" s="1">
        <v>2</v>
      </c>
      <c r="Y117" s="55"/>
    </row>
    <row r="118" spans="2:25" ht="15.75" customHeight="1" x14ac:dyDescent="0.2">
      <c r="B118" s="56"/>
      <c r="D118" s="2" t="s">
        <v>96</v>
      </c>
      <c r="E118" s="2">
        <f t="shared" ref="E118:X118" si="16">SUM(E115:E117)</f>
        <v>8</v>
      </c>
      <c r="F118" s="2">
        <f t="shared" si="16"/>
        <v>7</v>
      </c>
      <c r="G118" s="2">
        <f t="shared" si="16"/>
        <v>9</v>
      </c>
      <c r="H118" s="2">
        <f t="shared" si="16"/>
        <v>10</v>
      </c>
      <c r="I118" s="2">
        <f t="shared" si="16"/>
        <v>11</v>
      </c>
      <c r="J118" s="2">
        <f t="shared" si="16"/>
        <v>7</v>
      </c>
      <c r="K118" s="2">
        <f t="shared" si="16"/>
        <v>8</v>
      </c>
      <c r="L118" s="2">
        <f t="shared" si="16"/>
        <v>9</v>
      </c>
      <c r="M118" s="2">
        <f t="shared" si="16"/>
        <v>7</v>
      </c>
      <c r="N118" s="2">
        <f t="shared" si="16"/>
        <v>12</v>
      </c>
      <c r="O118" s="2">
        <f t="shared" si="16"/>
        <v>7</v>
      </c>
      <c r="P118" s="2">
        <f t="shared" si="16"/>
        <v>7</v>
      </c>
      <c r="Q118" s="2">
        <f t="shared" si="16"/>
        <v>11</v>
      </c>
      <c r="R118" s="2">
        <f t="shared" si="16"/>
        <v>11</v>
      </c>
      <c r="S118" s="2">
        <f t="shared" si="16"/>
        <v>8</v>
      </c>
      <c r="T118" s="2">
        <f t="shared" si="16"/>
        <v>7</v>
      </c>
      <c r="U118" s="2">
        <f t="shared" si="16"/>
        <v>15</v>
      </c>
      <c r="V118" s="2">
        <f t="shared" si="16"/>
        <v>10</v>
      </c>
      <c r="W118" s="2">
        <f t="shared" si="16"/>
        <v>9</v>
      </c>
      <c r="X118" s="2">
        <f t="shared" si="16"/>
        <v>9</v>
      </c>
      <c r="Y118" s="55">
        <f>AVERAGE(E118:X118)</f>
        <v>9.1</v>
      </c>
    </row>
    <row r="119" spans="2:25" ht="15.75" customHeight="1" x14ac:dyDescent="0.2">
      <c r="B119" s="56"/>
      <c r="Y119" s="56"/>
    </row>
    <row r="120" spans="2:25" ht="15.75" customHeight="1" x14ac:dyDescent="0.2">
      <c r="B120" s="56"/>
      <c r="Y120" s="56"/>
    </row>
    <row r="121" spans="2:25" ht="15.75" customHeight="1" x14ac:dyDescent="0.2">
      <c r="B121" s="56"/>
      <c r="C121" s="1" t="s">
        <v>114</v>
      </c>
      <c r="E121" s="1" t="s">
        <v>68</v>
      </c>
      <c r="F121" s="1" t="s">
        <v>69</v>
      </c>
      <c r="G121" s="1" t="s">
        <v>70</v>
      </c>
      <c r="H121" s="1" t="s">
        <v>71</v>
      </c>
      <c r="I121" s="1" t="s">
        <v>72</v>
      </c>
      <c r="J121" s="1" t="s">
        <v>73</v>
      </c>
      <c r="K121" s="1" t="s">
        <v>74</v>
      </c>
      <c r="L121" s="1" t="s">
        <v>75</v>
      </c>
      <c r="M121" s="1" t="s">
        <v>76</v>
      </c>
      <c r="N121" s="1" t="s">
        <v>77</v>
      </c>
      <c r="O121" s="1" t="s">
        <v>78</v>
      </c>
      <c r="P121" s="1" t="s">
        <v>79</v>
      </c>
      <c r="Q121" s="1" t="s">
        <v>80</v>
      </c>
      <c r="R121" s="1" t="s">
        <v>81</v>
      </c>
      <c r="S121" s="1" t="s">
        <v>82</v>
      </c>
      <c r="T121" s="1" t="s">
        <v>83</v>
      </c>
      <c r="U121" s="1" t="s">
        <v>84</v>
      </c>
      <c r="V121" s="1" t="s">
        <v>85</v>
      </c>
      <c r="W121" s="1" t="s">
        <v>86</v>
      </c>
      <c r="X121" s="1" t="s">
        <v>87</v>
      </c>
      <c r="Y121" s="55"/>
    </row>
    <row r="122" spans="2:25" ht="15.75" customHeight="1" x14ac:dyDescent="0.2">
      <c r="B122" s="56"/>
      <c r="D122" s="1" t="s">
        <v>90</v>
      </c>
      <c r="E122" s="1">
        <v>3</v>
      </c>
      <c r="F122" s="1">
        <v>2</v>
      </c>
      <c r="G122" s="1">
        <v>3</v>
      </c>
      <c r="H122" s="1">
        <v>3</v>
      </c>
      <c r="I122" s="1">
        <v>3</v>
      </c>
      <c r="J122" s="1">
        <v>3</v>
      </c>
      <c r="K122" s="1">
        <v>2</v>
      </c>
      <c r="L122" s="1">
        <v>3</v>
      </c>
      <c r="M122" s="1">
        <v>4</v>
      </c>
      <c r="N122" s="1">
        <v>2</v>
      </c>
      <c r="O122" s="1">
        <v>1</v>
      </c>
      <c r="P122" s="1">
        <v>3</v>
      </c>
      <c r="Q122" s="1">
        <v>3</v>
      </c>
      <c r="R122" s="1">
        <v>3</v>
      </c>
      <c r="S122" s="1">
        <v>3</v>
      </c>
      <c r="T122" s="1">
        <v>3</v>
      </c>
      <c r="U122" s="1">
        <v>2</v>
      </c>
      <c r="V122" s="1">
        <v>2</v>
      </c>
      <c r="W122" s="1">
        <v>2</v>
      </c>
      <c r="X122" s="1">
        <v>3</v>
      </c>
      <c r="Y122" s="55"/>
    </row>
    <row r="123" spans="2:25" ht="15.75" customHeight="1" x14ac:dyDescent="0.2">
      <c r="B123" s="56"/>
      <c r="D123" s="1" t="s">
        <v>92</v>
      </c>
      <c r="E123" s="1">
        <v>9</v>
      </c>
      <c r="F123" s="1">
        <v>4</v>
      </c>
      <c r="G123" s="1">
        <v>4</v>
      </c>
      <c r="H123" s="1">
        <v>3</v>
      </c>
      <c r="I123" s="1">
        <v>6</v>
      </c>
      <c r="J123" s="1">
        <v>6</v>
      </c>
      <c r="K123" s="1">
        <v>5</v>
      </c>
      <c r="L123" s="1">
        <v>6</v>
      </c>
      <c r="M123" s="1">
        <v>6</v>
      </c>
      <c r="N123" s="1">
        <v>5</v>
      </c>
      <c r="O123" s="1">
        <v>3</v>
      </c>
      <c r="P123" s="1">
        <v>4</v>
      </c>
      <c r="Q123" s="1">
        <v>7</v>
      </c>
      <c r="R123" s="1">
        <v>6</v>
      </c>
      <c r="S123" s="1">
        <v>6</v>
      </c>
      <c r="T123" s="1">
        <v>5</v>
      </c>
      <c r="U123" s="1">
        <v>5</v>
      </c>
      <c r="V123" s="1">
        <v>4</v>
      </c>
      <c r="W123" s="1">
        <v>3</v>
      </c>
      <c r="X123" s="1">
        <v>5</v>
      </c>
      <c r="Y123" s="55"/>
    </row>
    <row r="124" spans="2:25" ht="15.75" customHeight="1" x14ac:dyDescent="0.2">
      <c r="B124" s="56"/>
      <c r="D124" s="1" t="s">
        <v>94</v>
      </c>
      <c r="E124" s="1">
        <v>3</v>
      </c>
      <c r="F124" s="1">
        <v>2</v>
      </c>
      <c r="G124" s="1">
        <v>1</v>
      </c>
      <c r="H124" s="1">
        <v>0</v>
      </c>
      <c r="I124" s="1">
        <v>5</v>
      </c>
      <c r="J124" s="1">
        <v>3</v>
      </c>
      <c r="K124" s="1">
        <v>2</v>
      </c>
      <c r="L124" s="1">
        <v>3</v>
      </c>
      <c r="M124" s="1">
        <v>0</v>
      </c>
      <c r="N124" s="1">
        <v>3</v>
      </c>
      <c r="O124" s="1">
        <v>1</v>
      </c>
      <c r="P124" s="1">
        <v>3</v>
      </c>
      <c r="Q124" s="1">
        <v>5</v>
      </c>
      <c r="R124" s="1">
        <v>2</v>
      </c>
      <c r="S124" s="1">
        <v>0</v>
      </c>
      <c r="T124" s="1">
        <v>4</v>
      </c>
      <c r="U124" s="1">
        <v>4</v>
      </c>
      <c r="V124" s="1">
        <v>3</v>
      </c>
      <c r="W124" s="1">
        <v>1</v>
      </c>
      <c r="X124" s="1">
        <v>1</v>
      </c>
      <c r="Y124" s="55"/>
    </row>
    <row r="125" spans="2:25" ht="15.75" customHeight="1" x14ac:dyDescent="0.2">
      <c r="B125" s="56"/>
      <c r="D125" s="2" t="s">
        <v>96</v>
      </c>
      <c r="E125" s="2">
        <f t="shared" ref="E125:X125" si="17">SUM(E122:E124)</f>
        <v>15</v>
      </c>
      <c r="F125" s="2">
        <f t="shared" si="17"/>
        <v>8</v>
      </c>
      <c r="G125" s="2">
        <f t="shared" si="17"/>
        <v>8</v>
      </c>
      <c r="H125" s="2">
        <f t="shared" si="17"/>
        <v>6</v>
      </c>
      <c r="I125" s="2">
        <f t="shared" si="17"/>
        <v>14</v>
      </c>
      <c r="J125" s="2">
        <f t="shared" si="17"/>
        <v>12</v>
      </c>
      <c r="K125" s="2">
        <f t="shared" si="17"/>
        <v>9</v>
      </c>
      <c r="L125" s="2">
        <f t="shared" si="17"/>
        <v>12</v>
      </c>
      <c r="M125" s="2">
        <f t="shared" si="17"/>
        <v>10</v>
      </c>
      <c r="N125" s="2">
        <f t="shared" si="17"/>
        <v>10</v>
      </c>
      <c r="O125" s="2">
        <f t="shared" si="17"/>
        <v>5</v>
      </c>
      <c r="P125" s="2">
        <f t="shared" si="17"/>
        <v>10</v>
      </c>
      <c r="Q125" s="2">
        <f t="shared" si="17"/>
        <v>15</v>
      </c>
      <c r="R125" s="2">
        <f t="shared" si="17"/>
        <v>11</v>
      </c>
      <c r="S125" s="2">
        <f t="shared" si="17"/>
        <v>9</v>
      </c>
      <c r="T125" s="2">
        <f t="shared" si="17"/>
        <v>12</v>
      </c>
      <c r="U125" s="2">
        <f t="shared" si="17"/>
        <v>11</v>
      </c>
      <c r="V125" s="2">
        <f t="shared" si="17"/>
        <v>9</v>
      </c>
      <c r="W125" s="2">
        <f t="shared" si="17"/>
        <v>6</v>
      </c>
      <c r="X125" s="2">
        <f t="shared" si="17"/>
        <v>9</v>
      </c>
      <c r="Y125" s="55">
        <f>AVERAGE(E125:X125)</f>
        <v>10.050000000000001</v>
      </c>
    </row>
    <row r="126" spans="2:25" ht="15.75" customHeight="1" x14ac:dyDescent="0.2">
      <c r="B126" s="56"/>
      <c r="Y126" s="56"/>
    </row>
    <row r="127" spans="2:25" ht="15.75" customHeight="1" x14ac:dyDescent="0.2">
      <c r="B127" s="56"/>
      <c r="C127" s="1" t="s">
        <v>115</v>
      </c>
      <c r="E127" s="1" t="s">
        <v>68</v>
      </c>
      <c r="F127" s="1" t="s">
        <v>69</v>
      </c>
      <c r="G127" s="1" t="s">
        <v>70</v>
      </c>
      <c r="H127" s="1" t="s">
        <v>71</v>
      </c>
      <c r="I127" s="1" t="s">
        <v>72</v>
      </c>
      <c r="J127" s="1" t="s">
        <v>73</v>
      </c>
      <c r="K127" s="1" t="s">
        <v>74</v>
      </c>
      <c r="L127" s="1" t="s">
        <v>75</v>
      </c>
      <c r="M127" s="1" t="s">
        <v>76</v>
      </c>
      <c r="N127" s="1" t="s">
        <v>77</v>
      </c>
      <c r="O127" s="1" t="s">
        <v>78</v>
      </c>
      <c r="P127" s="1" t="s">
        <v>79</v>
      </c>
      <c r="Q127" s="1" t="s">
        <v>80</v>
      </c>
      <c r="R127" s="1" t="s">
        <v>81</v>
      </c>
      <c r="S127" s="1" t="s">
        <v>82</v>
      </c>
      <c r="T127" s="1" t="s">
        <v>83</v>
      </c>
      <c r="U127" s="1" t="s">
        <v>84</v>
      </c>
      <c r="V127" s="1" t="s">
        <v>85</v>
      </c>
      <c r="W127" s="1" t="s">
        <v>86</v>
      </c>
      <c r="X127" s="1" t="s">
        <v>87</v>
      </c>
      <c r="Y127" s="55"/>
    </row>
    <row r="128" spans="2:25" ht="15.75" customHeight="1" x14ac:dyDescent="0.2">
      <c r="B128" s="56"/>
      <c r="D128" s="1" t="s">
        <v>90</v>
      </c>
      <c r="E128" s="1">
        <v>2</v>
      </c>
      <c r="F128" s="1">
        <v>3</v>
      </c>
      <c r="G128" s="1">
        <v>2</v>
      </c>
      <c r="H128" s="1">
        <v>2</v>
      </c>
      <c r="I128" s="1">
        <v>3</v>
      </c>
      <c r="J128" s="1">
        <v>3</v>
      </c>
      <c r="K128" s="1">
        <v>2</v>
      </c>
      <c r="L128" s="1">
        <v>2</v>
      </c>
      <c r="M128" s="1">
        <v>3</v>
      </c>
      <c r="N128" s="1">
        <v>3</v>
      </c>
      <c r="O128" s="1">
        <v>3</v>
      </c>
      <c r="P128" s="1">
        <v>1</v>
      </c>
      <c r="Q128" s="1">
        <v>3</v>
      </c>
      <c r="R128" s="1">
        <v>2</v>
      </c>
      <c r="S128" s="1">
        <v>2</v>
      </c>
      <c r="T128" s="1">
        <v>2</v>
      </c>
      <c r="U128" s="1">
        <v>2</v>
      </c>
      <c r="V128" s="1">
        <v>2</v>
      </c>
      <c r="W128" s="1">
        <v>2</v>
      </c>
      <c r="X128" s="1">
        <v>2</v>
      </c>
      <c r="Y128" s="55"/>
    </row>
    <row r="129" spans="2:33" ht="15.75" customHeight="1" x14ac:dyDescent="0.2">
      <c r="B129" s="56"/>
      <c r="D129" s="1" t="s">
        <v>92</v>
      </c>
      <c r="E129" s="1">
        <v>5</v>
      </c>
      <c r="F129" s="1">
        <v>5</v>
      </c>
      <c r="G129" s="1">
        <v>4</v>
      </c>
      <c r="H129" s="1">
        <v>5</v>
      </c>
      <c r="I129" s="1">
        <v>5</v>
      </c>
      <c r="J129" s="1">
        <v>5</v>
      </c>
      <c r="K129" s="1">
        <v>5</v>
      </c>
      <c r="L129" s="1">
        <v>5</v>
      </c>
      <c r="M129" s="1">
        <v>5</v>
      </c>
      <c r="N129" s="1">
        <v>4</v>
      </c>
      <c r="O129" s="1">
        <v>6</v>
      </c>
      <c r="P129" s="1">
        <v>3</v>
      </c>
      <c r="Q129" s="1">
        <v>5</v>
      </c>
      <c r="R129" s="1">
        <v>5</v>
      </c>
      <c r="S129" s="1">
        <v>5</v>
      </c>
      <c r="T129" s="1">
        <v>2</v>
      </c>
      <c r="U129" s="1">
        <v>3</v>
      </c>
      <c r="V129" s="1">
        <v>2</v>
      </c>
      <c r="W129" s="1">
        <v>4</v>
      </c>
      <c r="X129" s="1">
        <v>4</v>
      </c>
      <c r="Y129" s="55"/>
    </row>
    <row r="130" spans="2:33" ht="15.75" customHeight="1" x14ac:dyDescent="0.2">
      <c r="B130" s="56"/>
      <c r="D130" s="1" t="s">
        <v>94</v>
      </c>
      <c r="E130" s="1">
        <v>3</v>
      </c>
      <c r="F130" s="1">
        <v>4</v>
      </c>
      <c r="G130" s="1">
        <v>0</v>
      </c>
      <c r="H130" s="1">
        <v>2</v>
      </c>
      <c r="I130" s="1">
        <v>3</v>
      </c>
      <c r="J130" s="1">
        <v>3</v>
      </c>
      <c r="K130" s="1">
        <v>1</v>
      </c>
      <c r="L130" s="1">
        <v>1</v>
      </c>
      <c r="M130" s="1">
        <v>2</v>
      </c>
      <c r="N130" s="1">
        <v>1</v>
      </c>
      <c r="O130" s="1">
        <v>7</v>
      </c>
      <c r="P130" s="1">
        <v>0</v>
      </c>
      <c r="Q130" s="1">
        <v>2</v>
      </c>
      <c r="R130" s="1">
        <v>1</v>
      </c>
      <c r="S130" s="1">
        <v>3</v>
      </c>
      <c r="T130" s="1">
        <v>1</v>
      </c>
      <c r="U130" s="1">
        <v>1</v>
      </c>
      <c r="V130" s="1">
        <v>1</v>
      </c>
      <c r="W130" s="1">
        <v>0</v>
      </c>
      <c r="X130" s="1">
        <v>2</v>
      </c>
      <c r="Y130" s="55"/>
    </row>
    <row r="131" spans="2:33" ht="15.75" customHeight="1" x14ac:dyDescent="0.2">
      <c r="B131" s="56"/>
      <c r="D131" s="2" t="s">
        <v>96</v>
      </c>
      <c r="E131" s="2">
        <f t="shared" ref="E131:X131" si="18">SUM(E128:E130)</f>
        <v>10</v>
      </c>
      <c r="F131" s="2">
        <f t="shared" si="18"/>
        <v>12</v>
      </c>
      <c r="G131" s="2">
        <f t="shared" si="18"/>
        <v>6</v>
      </c>
      <c r="H131" s="2">
        <f t="shared" si="18"/>
        <v>9</v>
      </c>
      <c r="I131" s="2">
        <f t="shared" si="18"/>
        <v>11</v>
      </c>
      <c r="J131" s="2">
        <f t="shared" si="18"/>
        <v>11</v>
      </c>
      <c r="K131" s="2">
        <f t="shared" si="18"/>
        <v>8</v>
      </c>
      <c r="L131" s="2">
        <f t="shared" si="18"/>
        <v>8</v>
      </c>
      <c r="M131" s="2">
        <f t="shared" si="18"/>
        <v>10</v>
      </c>
      <c r="N131" s="2">
        <f t="shared" si="18"/>
        <v>8</v>
      </c>
      <c r="O131" s="2">
        <f t="shared" si="18"/>
        <v>16</v>
      </c>
      <c r="P131" s="2">
        <f t="shared" si="18"/>
        <v>4</v>
      </c>
      <c r="Q131" s="2">
        <f t="shared" si="18"/>
        <v>10</v>
      </c>
      <c r="R131" s="2">
        <f t="shared" si="18"/>
        <v>8</v>
      </c>
      <c r="S131" s="2">
        <f t="shared" si="18"/>
        <v>10</v>
      </c>
      <c r="T131" s="2">
        <f t="shared" si="18"/>
        <v>5</v>
      </c>
      <c r="U131" s="2">
        <f t="shared" si="18"/>
        <v>6</v>
      </c>
      <c r="V131" s="2">
        <f t="shared" si="18"/>
        <v>5</v>
      </c>
      <c r="W131" s="2">
        <f t="shared" si="18"/>
        <v>6</v>
      </c>
      <c r="X131" s="2">
        <f t="shared" si="18"/>
        <v>8</v>
      </c>
      <c r="Y131" s="55">
        <f>AVERAGE(E131:X131)</f>
        <v>8.5500000000000007</v>
      </c>
    </row>
    <row r="132" spans="2:33" ht="15.75" customHeight="1" x14ac:dyDescent="0.2">
      <c r="B132" s="56"/>
      <c r="Y132" s="56"/>
    </row>
    <row r="133" spans="2:33" ht="15.75" customHeight="1" x14ac:dyDescent="0.2">
      <c r="B133" s="56"/>
      <c r="C133" s="1" t="s">
        <v>116</v>
      </c>
      <c r="E133" s="1" t="s">
        <v>68</v>
      </c>
      <c r="F133" s="1" t="s">
        <v>69</v>
      </c>
      <c r="G133" s="1" t="s">
        <v>70</v>
      </c>
      <c r="H133" s="1" t="s">
        <v>71</v>
      </c>
      <c r="I133" s="1" t="s">
        <v>72</v>
      </c>
      <c r="J133" s="1" t="s">
        <v>73</v>
      </c>
      <c r="K133" s="1" t="s">
        <v>74</v>
      </c>
      <c r="L133" s="1" t="s">
        <v>75</v>
      </c>
      <c r="M133" s="1" t="s">
        <v>76</v>
      </c>
      <c r="N133" s="1" t="s">
        <v>77</v>
      </c>
      <c r="O133" s="1" t="s">
        <v>78</v>
      </c>
      <c r="P133" s="1" t="s">
        <v>79</v>
      </c>
      <c r="Q133" s="1" t="s">
        <v>80</v>
      </c>
      <c r="R133" s="1" t="s">
        <v>81</v>
      </c>
      <c r="S133" s="1" t="s">
        <v>82</v>
      </c>
      <c r="T133" s="1" t="s">
        <v>83</v>
      </c>
      <c r="U133" s="1" t="s">
        <v>84</v>
      </c>
      <c r="V133" s="1" t="s">
        <v>85</v>
      </c>
      <c r="W133" s="1" t="s">
        <v>86</v>
      </c>
      <c r="X133" s="1" t="s">
        <v>87</v>
      </c>
      <c r="Y133" s="55"/>
    </row>
    <row r="134" spans="2:33" ht="15.75" customHeight="1" x14ac:dyDescent="0.2">
      <c r="B134" s="56"/>
      <c r="D134" s="1" t="s">
        <v>90</v>
      </c>
      <c r="E134" s="1">
        <v>3</v>
      </c>
      <c r="F134" s="1">
        <v>3</v>
      </c>
      <c r="G134" s="1">
        <v>3</v>
      </c>
      <c r="H134" s="1">
        <v>3</v>
      </c>
      <c r="I134" s="1">
        <v>3</v>
      </c>
      <c r="J134" s="1">
        <v>2</v>
      </c>
      <c r="K134" s="1">
        <v>2</v>
      </c>
      <c r="L134" s="1">
        <v>2</v>
      </c>
      <c r="M134" s="1">
        <v>2</v>
      </c>
      <c r="N134" s="1">
        <v>2</v>
      </c>
      <c r="O134" s="1">
        <v>3</v>
      </c>
      <c r="P134" s="1">
        <v>3</v>
      </c>
      <c r="Q134" s="1">
        <v>1</v>
      </c>
      <c r="R134" s="1">
        <v>3</v>
      </c>
      <c r="S134" s="1">
        <v>2</v>
      </c>
      <c r="T134" s="1">
        <v>2</v>
      </c>
      <c r="U134" s="1">
        <v>2</v>
      </c>
      <c r="V134" s="1">
        <v>2</v>
      </c>
      <c r="W134" s="1">
        <v>2</v>
      </c>
      <c r="X134" s="1">
        <v>3</v>
      </c>
      <c r="Y134" s="55"/>
      <c r="AA134" s="2"/>
      <c r="AB134" s="2"/>
      <c r="AD134" s="2"/>
      <c r="AE134" s="2"/>
    </row>
    <row r="135" spans="2:33" ht="15.75" customHeight="1" x14ac:dyDescent="0.2">
      <c r="B135" s="56"/>
      <c r="D135" s="1" t="s">
        <v>92</v>
      </c>
      <c r="E135" s="1">
        <v>5</v>
      </c>
      <c r="F135" s="1">
        <v>4</v>
      </c>
      <c r="G135" s="1">
        <v>5</v>
      </c>
      <c r="H135" s="1">
        <v>5</v>
      </c>
      <c r="I135" s="1">
        <v>6</v>
      </c>
      <c r="J135" s="1">
        <v>4</v>
      </c>
      <c r="K135" s="1">
        <v>5</v>
      </c>
      <c r="L135" s="1">
        <v>5</v>
      </c>
      <c r="M135" s="1">
        <v>4</v>
      </c>
      <c r="N135" s="1">
        <v>4</v>
      </c>
      <c r="O135" s="1">
        <v>6</v>
      </c>
      <c r="P135" s="1">
        <v>4</v>
      </c>
      <c r="Q135" s="1">
        <v>2</v>
      </c>
      <c r="R135" s="1">
        <v>5</v>
      </c>
      <c r="S135" s="1">
        <v>4</v>
      </c>
      <c r="T135" s="1">
        <v>2</v>
      </c>
      <c r="U135" s="1">
        <v>4</v>
      </c>
      <c r="V135" s="1">
        <v>5</v>
      </c>
      <c r="W135" s="1">
        <v>3</v>
      </c>
      <c r="X135" s="1">
        <v>4</v>
      </c>
      <c r="Y135" s="55"/>
    </row>
    <row r="136" spans="2:33" ht="15.75" customHeight="1" x14ac:dyDescent="0.2">
      <c r="B136" s="56"/>
      <c r="D136" s="1" t="s">
        <v>94</v>
      </c>
      <c r="E136" s="1">
        <v>3</v>
      </c>
      <c r="F136" s="1">
        <v>1</v>
      </c>
      <c r="G136" s="1">
        <v>5</v>
      </c>
      <c r="H136" s="1">
        <v>0</v>
      </c>
      <c r="I136" s="1">
        <v>2</v>
      </c>
      <c r="J136" s="1">
        <v>3</v>
      </c>
      <c r="K136" s="1">
        <v>2</v>
      </c>
      <c r="L136" s="1">
        <v>2</v>
      </c>
      <c r="M136" s="1">
        <v>0</v>
      </c>
      <c r="N136" s="1">
        <v>3</v>
      </c>
      <c r="O136" s="1">
        <v>3</v>
      </c>
      <c r="P136" s="1">
        <v>2</v>
      </c>
      <c r="Q136" s="1">
        <v>1</v>
      </c>
      <c r="R136" s="1">
        <v>4</v>
      </c>
      <c r="S136" s="1">
        <v>1</v>
      </c>
      <c r="T136" s="1">
        <v>1</v>
      </c>
      <c r="U136" s="1">
        <v>1</v>
      </c>
      <c r="V136" s="1">
        <v>3</v>
      </c>
      <c r="W136" s="1">
        <v>1</v>
      </c>
      <c r="X136" s="1">
        <v>1</v>
      </c>
      <c r="Y136" s="55"/>
    </row>
    <row r="137" spans="2:33" ht="15.75" customHeight="1" x14ac:dyDescent="0.2">
      <c r="B137" s="56"/>
      <c r="D137" s="2" t="s">
        <v>96</v>
      </c>
      <c r="E137" s="2">
        <f t="shared" ref="E137:X137" si="19">SUM(E134:E136)</f>
        <v>11</v>
      </c>
      <c r="F137" s="2">
        <f t="shared" si="19"/>
        <v>8</v>
      </c>
      <c r="G137" s="2">
        <f t="shared" si="19"/>
        <v>13</v>
      </c>
      <c r="H137" s="2">
        <f t="shared" si="19"/>
        <v>8</v>
      </c>
      <c r="I137" s="2">
        <f t="shared" si="19"/>
        <v>11</v>
      </c>
      <c r="J137" s="2">
        <f t="shared" si="19"/>
        <v>9</v>
      </c>
      <c r="K137" s="2">
        <f t="shared" si="19"/>
        <v>9</v>
      </c>
      <c r="L137" s="2">
        <f t="shared" si="19"/>
        <v>9</v>
      </c>
      <c r="M137" s="2">
        <f t="shared" si="19"/>
        <v>6</v>
      </c>
      <c r="N137" s="2">
        <f t="shared" si="19"/>
        <v>9</v>
      </c>
      <c r="O137" s="2">
        <f t="shared" si="19"/>
        <v>12</v>
      </c>
      <c r="P137" s="2">
        <f t="shared" si="19"/>
        <v>9</v>
      </c>
      <c r="Q137" s="2">
        <f t="shared" si="19"/>
        <v>4</v>
      </c>
      <c r="R137" s="2">
        <f t="shared" si="19"/>
        <v>12</v>
      </c>
      <c r="S137" s="2">
        <f t="shared" si="19"/>
        <v>7</v>
      </c>
      <c r="T137" s="2">
        <f t="shared" si="19"/>
        <v>5</v>
      </c>
      <c r="U137" s="2">
        <f t="shared" si="19"/>
        <v>7</v>
      </c>
      <c r="V137" s="2">
        <f t="shared" si="19"/>
        <v>10</v>
      </c>
      <c r="W137" s="2">
        <f t="shared" si="19"/>
        <v>6</v>
      </c>
      <c r="X137" s="2">
        <f t="shared" si="19"/>
        <v>8</v>
      </c>
      <c r="Y137" s="55">
        <f>AVERAGE(E137:X137)</f>
        <v>8.65</v>
      </c>
    </row>
    <row r="138" spans="2:33" ht="15.75" customHeight="1" x14ac:dyDescent="0.2">
      <c r="B138" s="56"/>
      <c r="Y138" s="55"/>
    </row>
    <row r="139" spans="2:33" ht="15.75" customHeight="1" x14ac:dyDescent="0.2">
      <c r="B139" s="56"/>
      <c r="C139" s="1" t="s">
        <v>117</v>
      </c>
      <c r="E139" s="1" t="s">
        <v>68</v>
      </c>
      <c r="F139" s="1" t="s">
        <v>69</v>
      </c>
      <c r="G139" s="1" t="s">
        <v>70</v>
      </c>
      <c r="H139" s="1" t="s">
        <v>71</v>
      </c>
      <c r="I139" s="1" t="s">
        <v>72</v>
      </c>
      <c r="J139" s="1" t="s">
        <v>73</v>
      </c>
      <c r="K139" s="1" t="s">
        <v>74</v>
      </c>
      <c r="L139" s="1" t="s">
        <v>75</v>
      </c>
      <c r="M139" s="1" t="s">
        <v>76</v>
      </c>
      <c r="N139" s="1" t="s">
        <v>77</v>
      </c>
      <c r="O139" s="1" t="s">
        <v>78</v>
      </c>
      <c r="P139" s="1" t="s">
        <v>79</v>
      </c>
      <c r="Q139" s="1" t="s">
        <v>80</v>
      </c>
      <c r="R139" s="1" t="s">
        <v>81</v>
      </c>
      <c r="S139" s="1" t="s">
        <v>82</v>
      </c>
      <c r="T139" s="1" t="s">
        <v>83</v>
      </c>
      <c r="U139" s="1" t="s">
        <v>84</v>
      </c>
      <c r="V139" s="1" t="s">
        <v>85</v>
      </c>
      <c r="W139" s="1" t="s">
        <v>86</v>
      </c>
      <c r="X139" s="1" t="s">
        <v>87</v>
      </c>
      <c r="Y139" s="55"/>
      <c r="AE139" s="2"/>
      <c r="AF139" s="2"/>
      <c r="AG139" s="2"/>
    </row>
    <row r="140" spans="2:33" ht="15.75" customHeight="1" x14ac:dyDescent="0.2">
      <c r="B140" s="56"/>
      <c r="D140" s="1" t="s">
        <v>90</v>
      </c>
      <c r="E140" s="1">
        <v>1</v>
      </c>
      <c r="F140" s="1">
        <v>2</v>
      </c>
      <c r="G140" s="1">
        <v>2</v>
      </c>
      <c r="H140" s="1">
        <v>1</v>
      </c>
      <c r="I140" s="1">
        <v>2</v>
      </c>
      <c r="J140" s="1">
        <v>2</v>
      </c>
      <c r="K140" s="1">
        <v>2</v>
      </c>
      <c r="L140" s="1">
        <v>2</v>
      </c>
      <c r="M140" s="1">
        <v>2</v>
      </c>
      <c r="N140" s="1">
        <v>3</v>
      </c>
      <c r="O140" s="1">
        <v>3</v>
      </c>
      <c r="P140" s="1">
        <v>1</v>
      </c>
      <c r="Q140" s="1">
        <v>2</v>
      </c>
      <c r="R140" s="1">
        <v>2</v>
      </c>
      <c r="S140" s="1">
        <v>2</v>
      </c>
      <c r="T140" s="1">
        <v>2</v>
      </c>
      <c r="U140" s="1">
        <v>3</v>
      </c>
      <c r="V140" s="1">
        <v>3</v>
      </c>
      <c r="W140" s="1">
        <v>1</v>
      </c>
      <c r="X140" s="1">
        <v>3</v>
      </c>
      <c r="Y140" s="55"/>
    </row>
    <row r="141" spans="2:33" ht="15.75" customHeight="1" x14ac:dyDescent="0.2">
      <c r="B141" s="56"/>
      <c r="D141" s="1" t="s">
        <v>92</v>
      </c>
      <c r="E141" s="1">
        <v>3</v>
      </c>
      <c r="F141" s="1">
        <v>4</v>
      </c>
      <c r="G141" s="1">
        <v>4</v>
      </c>
      <c r="H141" s="1">
        <v>4</v>
      </c>
      <c r="I141" s="1">
        <v>3</v>
      </c>
      <c r="J141" s="1">
        <v>5</v>
      </c>
      <c r="K141" s="1">
        <v>4</v>
      </c>
      <c r="L141" s="1">
        <v>5</v>
      </c>
      <c r="M141" s="1">
        <v>5</v>
      </c>
      <c r="N141" s="1">
        <v>6</v>
      </c>
      <c r="O141" s="1">
        <v>5</v>
      </c>
      <c r="P141" s="1">
        <v>3</v>
      </c>
      <c r="Q141" s="1">
        <v>5</v>
      </c>
      <c r="R141" s="1">
        <v>4</v>
      </c>
      <c r="S141" s="1">
        <v>4</v>
      </c>
      <c r="T141" s="1">
        <v>4</v>
      </c>
      <c r="U141" s="1">
        <v>6</v>
      </c>
      <c r="V141" s="1">
        <v>5</v>
      </c>
      <c r="W141" s="1">
        <v>3</v>
      </c>
      <c r="X141" s="1">
        <v>5</v>
      </c>
      <c r="Y141" s="55"/>
    </row>
    <row r="142" spans="2:33" ht="15.75" customHeight="1" x14ac:dyDescent="0.2">
      <c r="B142" s="56"/>
      <c r="D142" s="1" t="s">
        <v>94</v>
      </c>
      <c r="E142" s="1">
        <v>1</v>
      </c>
      <c r="F142" s="1">
        <v>2</v>
      </c>
      <c r="G142" s="1">
        <v>2</v>
      </c>
      <c r="H142" s="1">
        <v>1</v>
      </c>
      <c r="I142" s="1">
        <v>1</v>
      </c>
      <c r="J142" s="1">
        <v>3</v>
      </c>
      <c r="K142" s="1">
        <v>2</v>
      </c>
      <c r="L142" s="1">
        <v>1</v>
      </c>
      <c r="M142" s="1">
        <v>1</v>
      </c>
      <c r="N142" s="1">
        <v>6</v>
      </c>
      <c r="O142" s="1">
        <v>4</v>
      </c>
      <c r="P142" s="1">
        <v>1</v>
      </c>
      <c r="Q142" s="1">
        <v>2</v>
      </c>
      <c r="R142" s="1">
        <v>3</v>
      </c>
      <c r="S142" s="1">
        <v>3</v>
      </c>
      <c r="T142" s="1">
        <v>1</v>
      </c>
      <c r="U142" s="1">
        <v>5</v>
      </c>
      <c r="V142" s="1">
        <v>5</v>
      </c>
      <c r="W142" s="1">
        <v>1</v>
      </c>
      <c r="X142" s="1">
        <v>2</v>
      </c>
      <c r="Y142" s="55"/>
    </row>
    <row r="143" spans="2:33" ht="15.75" customHeight="1" x14ac:dyDescent="0.2">
      <c r="B143" s="56"/>
      <c r="D143" s="2" t="s">
        <v>96</v>
      </c>
      <c r="E143" s="2">
        <f t="shared" ref="E143:X143" si="20">SUM(E140:E142)</f>
        <v>5</v>
      </c>
      <c r="F143" s="2">
        <f t="shared" si="20"/>
        <v>8</v>
      </c>
      <c r="G143" s="2">
        <f t="shared" si="20"/>
        <v>8</v>
      </c>
      <c r="H143" s="2">
        <f t="shared" si="20"/>
        <v>6</v>
      </c>
      <c r="I143" s="2">
        <f t="shared" si="20"/>
        <v>6</v>
      </c>
      <c r="J143" s="2">
        <f t="shared" si="20"/>
        <v>10</v>
      </c>
      <c r="K143" s="2">
        <f t="shared" si="20"/>
        <v>8</v>
      </c>
      <c r="L143" s="2">
        <f t="shared" si="20"/>
        <v>8</v>
      </c>
      <c r="M143" s="2">
        <f t="shared" si="20"/>
        <v>8</v>
      </c>
      <c r="N143" s="2">
        <f t="shared" si="20"/>
        <v>15</v>
      </c>
      <c r="O143" s="2">
        <f t="shared" si="20"/>
        <v>12</v>
      </c>
      <c r="P143" s="2">
        <f t="shared" si="20"/>
        <v>5</v>
      </c>
      <c r="Q143" s="2">
        <f t="shared" si="20"/>
        <v>9</v>
      </c>
      <c r="R143" s="2">
        <f t="shared" si="20"/>
        <v>9</v>
      </c>
      <c r="S143" s="2">
        <f t="shared" si="20"/>
        <v>9</v>
      </c>
      <c r="T143" s="2">
        <f t="shared" si="20"/>
        <v>7</v>
      </c>
      <c r="U143" s="2">
        <f t="shared" si="20"/>
        <v>14</v>
      </c>
      <c r="V143" s="2">
        <f t="shared" si="20"/>
        <v>13</v>
      </c>
      <c r="W143" s="2">
        <f t="shared" si="20"/>
        <v>5</v>
      </c>
      <c r="X143" s="2">
        <f t="shared" si="20"/>
        <v>10</v>
      </c>
      <c r="Y143" s="55">
        <f>AVERAGE(E143:X143)</f>
        <v>8.75</v>
      </c>
    </row>
    <row r="144" spans="2:33" ht="15.75" customHeight="1" x14ac:dyDescent="0.2">
      <c r="B144" s="56"/>
      <c r="Y144" s="55"/>
    </row>
    <row r="145" spans="2:33" ht="15.75" customHeight="1" x14ac:dyDescent="0.2">
      <c r="B145" s="56"/>
      <c r="C145" s="1" t="s">
        <v>118</v>
      </c>
      <c r="E145" s="1" t="s">
        <v>68</v>
      </c>
      <c r="F145" s="1" t="s">
        <v>69</v>
      </c>
      <c r="G145" s="1" t="s">
        <v>70</v>
      </c>
      <c r="H145" s="1" t="s">
        <v>71</v>
      </c>
      <c r="I145" s="1" t="s">
        <v>72</v>
      </c>
      <c r="J145" s="1" t="s">
        <v>73</v>
      </c>
      <c r="K145" s="1" t="s">
        <v>74</v>
      </c>
      <c r="L145" s="1" t="s">
        <v>75</v>
      </c>
      <c r="M145" s="1" t="s">
        <v>76</v>
      </c>
      <c r="N145" s="1" t="s">
        <v>77</v>
      </c>
      <c r="O145" s="1" t="s">
        <v>78</v>
      </c>
      <c r="P145" s="1" t="s">
        <v>79</v>
      </c>
      <c r="Q145" s="1" t="s">
        <v>80</v>
      </c>
      <c r="R145" s="1" t="s">
        <v>81</v>
      </c>
      <c r="S145" s="1" t="s">
        <v>82</v>
      </c>
      <c r="T145" s="1" t="s">
        <v>83</v>
      </c>
      <c r="U145" s="1" t="s">
        <v>84</v>
      </c>
      <c r="V145" s="1" t="s">
        <v>85</v>
      </c>
      <c r="W145" s="1" t="s">
        <v>86</v>
      </c>
      <c r="X145" s="1" t="s">
        <v>87</v>
      </c>
      <c r="Y145" s="55"/>
      <c r="AE145" s="2"/>
      <c r="AF145" s="2"/>
      <c r="AG145" s="2"/>
    </row>
    <row r="146" spans="2:33" ht="15.75" customHeight="1" x14ac:dyDescent="0.2">
      <c r="B146" s="56"/>
      <c r="D146" s="1" t="s">
        <v>90</v>
      </c>
      <c r="E146" s="1">
        <v>3</v>
      </c>
      <c r="F146" s="1">
        <v>2</v>
      </c>
      <c r="G146" s="1">
        <v>2</v>
      </c>
      <c r="H146" s="1">
        <v>2</v>
      </c>
      <c r="I146" s="1">
        <v>2</v>
      </c>
      <c r="J146" s="1">
        <v>1</v>
      </c>
      <c r="K146" s="1">
        <v>1</v>
      </c>
      <c r="L146" s="1">
        <v>3</v>
      </c>
      <c r="M146" s="1">
        <v>3</v>
      </c>
      <c r="N146" s="1">
        <v>2</v>
      </c>
      <c r="O146" s="1">
        <v>1</v>
      </c>
      <c r="P146" s="1">
        <v>2</v>
      </c>
      <c r="Q146" s="1">
        <v>2</v>
      </c>
      <c r="R146" s="1">
        <v>3</v>
      </c>
      <c r="S146" s="1">
        <v>2</v>
      </c>
      <c r="T146" s="1">
        <v>1</v>
      </c>
      <c r="U146" s="1">
        <v>2</v>
      </c>
      <c r="V146" s="1">
        <v>2</v>
      </c>
      <c r="W146" s="1">
        <v>2</v>
      </c>
      <c r="X146" s="1">
        <v>2</v>
      </c>
      <c r="Y146" s="55"/>
    </row>
    <row r="147" spans="2:33" ht="15.75" customHeight="1" x14ac:dyDescent="0.2">
      <c r="B147" s="56"/>
      <c r="D147" s="1" t="s">
        <v>92</v>
      </c>
      <c r="E147" s="1">
        <v>6</v>
      </c>
      <c r="F147" s="1">
        <v>5</v>
      </c>
      <c r="G147" s="1">
        <v>3</v>
      </c>
      <c r="H147" s="1">
        <v>6</v>
      </c>
      <c r="I147" s="1">
        <v>6</v>
      </c>
      <c r="J147" s="1">
        <v>2</v>
      </c>
      <c r="K147" s="1">
        <v>2</v>
      </c>
      <c r="L147" s="1">
        <v>4</v>
      </c>
      <c r="M147" s="1">
        <v>5</v>
      </c>
      <c r="N147" s="1">
        <v>2</v>
      </c>
      <c r="O147" s="1">
        <v>2</v>
      </c>
      <c r="P147" s="1">
        <v>5</v>
      </c>
      <c r="Q147" s="1">
        <v>4</v>
      </c>
      <c r="R147" s="1">
        <v>7</v>
      </c>
      <c r="S147" s="1">
        <v>4</v>
      </c>
      <c r="T147" s="1">
        <v>3</v>
      </c>
      <c r="U147" s="1">
        <v>3</v>
      </c>
      <c r="V147" s="1">
        <v>5</v>
      </c>
      <c r="W147" s="1">
        <v>3</v>
      </c>
      <c r="X147" s="1">
        <v>5</v>
      </c>
      <c r="Y147" s="55"/>
    </row>
    <row r="148" spans="2:33" ht="15.75" customHeight="1" x14ac:dyDescent="0.2">
      <c r="B148" s="56"/>
      <c r="D148" s="1" t="s">
        <v>94</v>
      </c>
      <c r="E148" s="1">
        <v>4</v>
      </c>
      <c r="F148" s="1">
        <v>1</v>
      </c>
      <c r="G148" s="1">
        <v>1</v>
      </c>
      <c r="H148" s="1">
        <v>5</v>
      </c>
      <c r="I148" s="1">
        <v>3</v>
      </c>
      <c r="J148" s="1">
        <v>1</v>
      </c>
      <c r="K148" s="1">
        <v>0</v>
      </c>
      <c r="L148" s="1">
        <v>0</v>
      </c>
      <c r="M148" s="1">
        <v>0</v>
      </c>
      <c r="N148" s="1">
        <v>0</v>
      </c>
      <c r="O148" s="1">
        <v>1</v>
      </c>
      <c r="P148" s="1">
        <v>2</v>
      </c>
      <c r="Q148" s="1">
        <v>2</v>
      </c>
      <c r="R148" s="1">
        <v>1</v>
      </c>
      <c r="S148" s="1">
        <v>3</v>
      </c>
      <c r="T148" s="1">
        <v>1</v>
      </c>
      <c r="U148" s="1">
        <v>2</v>
      </c>
      <c r="V148" s="1">
        <v>3</v>
      </c>
      <c r="W148" s="1">
        <v>1</v>
      </c>
      <c r="X148" s="1">
        <v>2</v>
      </c>
      <c r="Y148" s="55"/>
    </row>
    <row r="149" spans="2:33" ht="15.75" customHeight="1" x14ac:dyDescent="0.2">
      <c r="B149" s="56"/>
      <c r="D149" s="2" t="s">
        <v>96</v>
      </c>
      <c r="E149" s="2">
        <f t="shared" ref="E149:X149" si="21">SUM(E146:E148)</f>
        <v>13</v>
      </c>
      <c r="F149" s="2">
        <f t="shared" si="21"/>
        <v>8</v>
      </c>
      <c r="G149" s="2">
        <f t="shared" si="21"/>
        <v>6</v>
      </c>
      <c r="H149" s="2">
        <f t="shared" si="21"/>
        <v>13</v>
      </c>
      <c r="I149" s="2">
        <f t="shared" si="21"/>
        <v>11</v>
      </c>
      <c r="J149" s="2">
        <f t="shared" si="21"/>
        <v>4</v>
      </c>
      <c r="K149" s="2">
        <f t="shared" si="21"/>
        <v>3</v>
      </c>
      <c r="L149" s="2">
        <f t="shared" si="21"/>
        <v>7</v>
      </c>
      <c r="M149" s="2">
        <f t="shared" si="21"/>
        <v>8</v>
      </c>
      <c r="N149" s="2">
        <f t="shared" si="21"/>
        <v>4</v>
      </c>
      <c r="O149" s="2">
        <f t="shared" si="21"/>
        <v>4</v>
      </c>
      <c r="P149" s="2">
        <f t="shared" si="21"/>
        <v>9</v>
      </c>
      <c r="Q149" s="2">
        <f t="shared" si="21"/>
        <v>8</v>
      </c>
      <c r="R149" s="2">
        <f t="shared" si="21"/>
        <v>11</v>
      </c>
      <c r="S149" s="2">
        <f t="shared" si="21"/>
        <v>9</v>
      </c>
      <c r="T149" s="2">
        <f t="shared" si="21"/>
        <v>5</v>
      </c>
      <c r="U149" s="2">
        <f t="shared" si="21"/>
        <v>7</v>
      </c>
      <c r="V149" s="2">
        <f t="shared" si="21"/>
        <v>10</v>
      </c>
      <c r="W149" s="2">
        <f t="shared" si="21"/>
        <v>6</v>
      </c>
      <c r="X149" s="2">
        <f t="shared" si="21"/>
        <v>9</v>
      </c>
      <c r="Y149" s="55">
        <f>AVERAGE(E149:X149)</f>
        <v>7.75</v>
      </c>
    </row>
    <row r="150" spans="2:33" ht="15.75" customHeight="1" x14ac:dyDescent="0.2">
      <c r="B150" s="56"/>
      <c r="Y150" s="56"/>
    </row>
    <row r="151" spans="2:33" ht="15.75" customHeight="1" x14ac:dyDescent="0.2">
      <c r="B151" s="56"/>
      <c r="C151" s="1" t="s">
        <v>119</v>
      </c>
      <c r="E151" s="1" t="s">
        <v>68</v>
      </c>
      <c r="F151" s="1" t="s">
        <v>69</v>
      </c>
      <c r="G151" s="1" t="s">
        <v>70</v>
      </c>
      <c r="H151" s="1" t="s">
        <v>71</v>
      </c>
      <c r="I151" s="1" t="s">
        <v>72</v>
      </c>
      <c r="J151" s="1" t="s">
        <v>73</v>
      </c>
      <c r="K151" s="1" t="s">
        <v>74</v>
      </c>
      <c r="L151" s="1" t="s">
        <v>75</v>
      </c>
      <c r="M151" s="1" t="s">
        <v>76</v>
      </c>
      <c r="N151" s="1" t="s">
        <v>77</v>
      </c>
      <c r="O151" s="1" t="s">
        <v>78</v>
      </c>
      <c r="P151" s="1" t="s">
        <v>79</v>
      </c>
      <c r="Q151" s="1" t="s">
        <v>80</v>
      </c>
      <c r="R151" s="1" t="s">
        <v>81</v>
      </c>
      <c r="S151" s="1" t="s">
        <v>82</v>
      </c>
      <c r="T151" s="1" t="s">
        <v>83</v>
      </c>
      <c r="U151" s="1" t="s">
        <v>84</v>
      </c>
      <c r="V151" s="1" t="s">
        <v>85</v>
      </c>
      <c r="W151" s="1" t="s">
        <v>86</v>
      </c>
      <c r="X151" s="1" t="s">
        <v>87</v>
      </c>
      <c r="Y151" s="55"/>
      <c r="AE151" s="2"/>
      <c r="AF151" s="2"/>
      <c r="AG151" s="2"/>
    </row>
    <row r="152" spans="2:33" ht="15.75" customHeight="1" x14ac:dyDescent="0.2">
      <c r="B152" s="56"/>
      <c r="D152" s="1" t="s">
        <v>90</v>
      </c>
      <c r="E152" s="1">
        <v>2</v>
      </c>
      <c r="F152" s="1">
        <v>2</v>
      </c>
      <c r="G152" s="1">
        <v>2</v>
      </c>
      <c r="H152" s="1">
        <v>3</v>
      </c>
      <c r="I152" s="1">
        <v>3</v>
      </c>
      <c r="J152" s="1">
        <v>2</v>
      </c>
      <c r="K152" s="1">
        <v>3</v>
      </c>
      <c r="L152" s="1">
        <v>1</v>
      </c>
      <c r="M152" s="1">
        <v>2</v>
      </c>
      <c r="N152" s="1">
        <v>2</v>
      </c>
      <c r="O152" s="1">
        <v>3</v>
      </c>
      <c r="P152" s="1">
        <v>3</v>
      </c>
      <c r="Q152" s="1">
        <v>3</v>
      </c>
      <c r="R152" s="1">
        <v>3</v>
      </c>
      <c r="S152" s="1">
        <v>3</v>
      </c>
      <c r="T152" s="1">
        <v>2</v>
      </c>
      <c r="U152" s="1">
        <v>2</v>
      </c>
      <c r="V152" s="1">
        <v>3</v>
      </c>
      <c r="W152" s="1">
        <v>3</v>
      </c>
      <c r="X152" s="1">
        <v>2</v>
      </c>
      <c r="Y152" s="55"/>
    </row>
    <row r="153" spans="2:33" ht="15.75" customHeight="1" x14ac:dyDescent="0.2">
      <c r="B153" s="56"/>
      <c r="D153" s="1" t="s">
        <v>92</v>
      </c>
      <c r="E153" s="1">
        <v>4</v>
      </c>
      <c r="F153" s="1">
        <v>4</v>
      </c>
      <c r="G153" s="1">
        <v>4</v>
      </c>
      <c r="H153" s="1">
        <v>4</v>
      </c>
      <c r="I153" s="1">
        <v>5</v>
      </c>
      <c r="J153" s="1">
        <v>3</v>
      </c>
      <c r="K153" s="1">
        <v>6</v>
      </c>
      <c r="L153" s="1">
        <v>2</v>
      </c>
      <c r="M153" s="1">
        <v>7</v>
      </c>
      <c r="N153" s="1">
        <v>5</v>
      </c>
      <c r="O153" s="1">
        <v>7</v>
      </c>
      <c r="P153" s="1">
        <v>5</v>
      </c>
      <c r="Q153" s="1">
        <v>6</v>
      </c>
      <c r="R153" s="1">
        <v>6</v>
      </c>
      <c r="S153" s="1">
        <v>4</v>
      </c>
      <c r="T153" s="1">
        <v>7</v>
      </c>
      <c r="U153" s="1">
        <v>4</v>
      </c>
      <c r="V153" s="1">
        <v>6</v>
      </c>
      <c r="W153" s="1">
        <v>5</v>
      </c>
      <c r="X153" s="1">
        <v>3</v>
      </c>
      <c r="Y153" s="55"/>
    </row>
    <row r="154" spans="2:33" ht="15.75" customHeight="1" x14ac:dyDescent="0.2">
      <c r="B154" s="56"/>
      <c r="D154" s="1" t="s">
        <v>94</v>
      </c>
      <c r="E154" s="1">
        <v>2</v>
      </c>
      <c r="F154" s="1">
        <v>3</v>
      </c>
      <c r="G154" s="1">
        <v>1</v>
      </c>
      <c r="H154" s="1">
        <v>2</v>
      </c>
      <c r="I154" s="1">
        <v>1</v>
      </c>
      <c r="J154" s="1">
        <v>1</v>
      </c>
      <c r="K154" s="1">
        <v>4</v>
      </c>
      <c r="L154" s="1">
        <v>1</v>
      </c>
      <c r="M154" s="1">
        <v>5</v>
      </c>
      <c r="N154" s="1">
        <v>1</v>
      </c>
      <c r="O154" s="1">
        <v>5</v>
      </c>
      <c r="P154" s="1">
        <v>1</v>
      </c>
      <c r="Q154" s="1">
        <v>3</v>
      </c>
      <c r="R154" s="1">
        <v>4</v>
      </c>
      <c r="S154" s="1">
        <v>1</v>
      </c>
      <c r="T154" s="1">
        <v>2</v>
      </c>
      <c r="U154" s="1">
        <v>0</v>
      </c>
      <c r="V154" s="1">
        <v>4</v>
      </c>
      <c r="W154" s="1">
        <v>3</v>
      </c>
      <c r="X154" s="1">
        <v>0</v>
      </c>
      <c r="Y154" s="55"/>
    </row>
    <row r="155" spans="2:33" ht="15.75" customHeight="1" x14ac:dyDescent="0.2">
      <c r="B155" s="56"/>
      <c r="D155" s="2" t="s">
        <v>96</v>
      </c>
      <c r="E155" s="2">
        <f t="shared" ref="E155:X155" si="22">SUM(E152:E154)</f>
        <v>8</v>
      </c>
      <c r="F155" s="2">
        <f t="shared" si="22"/>
        <v>9</v>
      </c>
      <c r="G155" s="2">
        <f t="shared" si="22"/>
        <v>7</v>
      </c>
      <c r="H155" s="2">
        <f t="shared" si="22"/>
        <v>9</v>
      </c>
      <c r="I155" s="2">
        <f t="shared" si="22"/>
        <v>9</v>
      </c>
      <c r="J155" s="2">
        <f t="shared" si="22"/>
        <v>6</v>
      </c>
      <c r="K155" s="2">
        <f t="shared" si="22"/>
        <v>13</v>
      </c>
      <c r="L155" s="2">
        <f t="shared" si="22"/>
        <v>4</v>
      </c>
      <c r="M155" s="2">
        <f t="shared" si="22"/>
        <v>14</v>
      </c>
      <c r="N155" s="2">
        <f t="shared" si="22"/>
        <v>8</v>
      </c>
      <c r="O155" s="2">
        <f t="shared" si="22"/>
        <v>15</v>
      </c>
      <c r="P155" s="2">
        <f t="shared" si="22"/>
        <v>9</v>
      </c>
      <c r="Q155" s="2">
        <f t="shared" si="22"/>
        <v>12</v>
      </c>
      <c r="R155" s="2">
        <f t="shared" si="22"/>
        <v>13</v>
      </c>
      <c r="S155" s="2">
        <f t="shared" si="22"/>
        <v>8</v>
      </c>
      <c r="T155" s="2">
        <f t="shared" si="22"/>
        <v>11</v>
      </c>
      <c r="U155" s="2">
        <f t="shared" si="22"/>
        <v>6</v>
      </c>
      <c r="V155" s="2">
        <f t="shared" si="22"/>
        <v>13</v>
      </c>
      <c r="W155" s="2">
        <f t="shared" si="22"/>
        <v>11</v>
      </c>
      <c r="X155" s="2">
        <f t="shared" si="22"/>
        <v>5</v>
      </c>
      <c r="Y155" s="55">
        <f>AVERAGE(E155:X155)</f>
        <v>9.5</v>
      </c>
    </row>
    <row r="156" spans="2:33" ht="15.75" customHeight="1" x14ac:dyDescent="0.2">
      <c r="Y156" s="2"/>
    </row>
    <row r="157" spans="2:33" ht="15.75" customHeight="1" x14ac:dyDescent="0.2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AE157" s="2"/>
      <c r="AF157" s="2"/>
      <c r="AG157" s="2"/>
    </row>
    <row r="158" spans="2:33" ht="15.75" customHeight="1" x14ac:dyDescent="0.2">
      <c r="Y158" s="2"/>
    </row>
    <row r="159" spans="2:33" ht="15.75" customHeight="1" x14ac:dyDescent="0.2">
      <c r="Y159" s="2"/>
    </row>
    <row r="160" spans="2:33" ht="15.75" customHeight="1" x14ac:dyDescent="0.2">
      <c r="Y160" s="2"/>
    </row>
    <row r="161" spans="4:25" ht="15.75" customHeight="1" x14ac:dyDescent="0.2">
      <c r="Y161" s="2"/>
    </row>
    <row r="162" spans="4:25" ht="15.75" customHeight="1" x14ac:dyDescent="0.2">
      <c r="Y162" s="2"/>
    </row>
    <row r="163" spans="4:25" ht="15.75" customHeight="1" x14ac:dyDescent="0.2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4:25" ht="15.75" customHeight="1" x14ac:dyDescent="0.2">
      <c r="Y164" s="2"/>
    </row>
    <row r="165" spans="4:25" ht="15.75" customHeight="1" x14ac:dyDescent="0.2">
      <c r="Y165" s="2"/>
    </row>
    <row r="166" spans="4:25" ht="15.75" customHeight="1" x14ac:dyDescent="0.2">
      <c r="Y166" s="2"/>
    </row>
    <row r="167" spans="4:25" ht="15.75" customHeight="1" x14ac:dyDescent="0.2">
      <c r="Y167" s="2"/>
    </row>
    <row r="168" spans="4:25" ht="15.75" customHeight="1" x14ac:dyDescent="0.2">
      <c r="Y168" s="2"/>
    </row>
    <row r="169" spans="4:25" ht="15.75" customHeight="1" x14ac:dyDescent="0.2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4:25" ht="15.75" customHeight="1" x14ac:dyDescent="0.2">
      <c r="Y170" s="2"/>
    </row>
    <row r="171" spans="4:25" ht="15.75" customHeight="1" x14ac:dyDescent="0.2">
      <c r="Y171" s="2"/>
    </row>
    <row r="172" spans="4:25" ht="15.75" customHeight="1" x14ac:dyDescent="0.2">
      <c r="Y172" s="2"/>
    </row>
    <row r="173" spans="4:25" ht="15.75" customHeight="1" x14ac:dyDescent="0.2">
      <c r="Y173" s="2"/>
    </row>
    <row r="174" spans="4:25" ht="15.75" customHeight="1" x14ac:dyDescent="0.2">
      <c r="Y174" s="2"/>
    </row>
    <row r="175" spans="4:25" ht="15.75" customHeight="1" x14ac:dyDescent="0.2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4:25" ht="15.75" customHeight="1" x14ac:dyDescent="0.2">
      <c r="Y176" s="2"/>
    </row>
    <row r="177" spans="4:25" ht="15.75" customHeight="1" x14ac:dyDescent="0.2">
      <c r="Y177" s="2"/>
    </row>
    <row r="178" spans="4:25" ht="15.75" customHeight="1" x14ac:dyDescent="0.2">
      <c r="Y178" s="2"/>
    </row>
    <row r="179" spans="4:25" ht="15.75" customHeight="1" x14ac:dyDescent="0.2">
      <c r="Y179" s="2"/>
    </row>
    <row r="180" spans="4:25" ht="15.75" customHeight="1" x14ac:dyDescent="0.2">
      <c r="Y180" s="2"/>
    </row>
    <row r="181" spans="4:25" ht="15.75" customHeight="1" x14ac:dyDescent="0.2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4:25" ht="15.75" customHeight="1" x14ac:dyDescent="0.2"/>
    <row r="183" spans="4:25" ht="15.75" customHeight="1" x14ac:dyDescent="0.2">
      <c r="Y183" s="2"/>
    </row>
    <row r="184" spans="4:25" ht="15.75" customHeight="1" x14ac:dyDescent="0.2">
      <c r="Y184" s="2"/>
    </row>
    <row r="185" spans="4:25" ht="15.75" customHeight="1" x14ac:dyDescent="0.2">
      <c r="Y185" s="2"/>
    </row>
    <row r="186" spans="4:25" ht="15.75" customHeight="1" x14ac:dyDescent="0.2">
      <c r="Y186" s="2"/>
    </row>
    <row r="187" spans="4:25" ht="15.75" customHeight="1" x14ac:dyDescent="0.2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4:25" ht="15.75" customHeight="1" x14ac:dyDescent="0.2"/>
    <row r="189" spans="4:25" ht="15.75" customHeight="1" x14ac:dyDescent="0.2">
      <c r="Y189" s="2"/>
    </row>
    <row r="190" spans="4:25" ht="15.75" customHeight="1" x14ac:dyDescent="0.2">
      <c r="Y190" s="2"/>
    </row>
    <row r="191" spans="4:25" ht="15.75" customHeight="1" x14ac:dyDescent="0.2">
      <c r="Y191" s="2"/>
    </row>
    <row r="192" spans="4:25" ht="15.75" customHeight="1" x14ac:dyDescent="0.2">
      <c r="Y192" s="2"/>
    </row>
    <row r="193" spans="2:25" ht="15.75" customHeight="1" x14ac:dyDescent="0.2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2:25" ht="15.75" customHeight="1" x14ac:dyDescent="0.2"/>
    <row r="195" spans="2:25" ht="15.75" customHeight="1" x14ac:dyDescent="0.2"/>
    <row r="196" spans="2:25" ht="15.75" customHeight="1" x14ac:dyDescent="0.2">
      <c r="B196" s="2"/>
      <c r="Y196" s="2"/>
    </row>
    <row r="197" spans="2:25" ht="15.75" customHeight="1" x14ac:dyDescent="0.2"/>
    <row r="198" spans="2:25" ht="15.75" customHeight="1" x14ac:dyDescent="0.2"/>
    <row r="199" spans="2:25" ht="15.75" customHeight="1" x14ac:dyDescent="0.2"/>
    <row r="200" spans="2:25" ht="15.75" customHeight="1" x14ac:dyDescent="0.2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2:25" ht="15.75" customHeight="1" x14ac:dyDescent="0.2"/>
    <row r="202" spans="2:25" ht="15.75" customHeight="1" x14ac:dyDescent="0.2"/>
    <row r="203" spans="2:25" ht="15.75" customHeight="1" x14ac:dyDescent="0.2"/>
    <row r="204" spans="2:25" ht="15.75" customHeight="1" x14ac:dyDescent="0.2"/>
    <row r="205" spans="2:25" ht="15.75" customHeight="1" x14ac:dyDescent="0.2"/>
    <row r="206" spans="2:25" ht="15.75" customHeight="1" x14ac:dyDescent="0.2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2:25" ht="15.75" customHeight="1" x14ac:dyDescent="0.2"/>
    <row r="208" spans="2:25" ht="15.75" customHeight="1" x14ac:dyDescent="0.2"/>
    <row r="209" spans="4:25" ht="15.75" customHeight="1" x14ac:dyDescent="0.2"/>
    <row r="210" spans="4:25" ht="15.75" customHeight="1" x14ac:dyDescent="0.2"/>
    <row r="211" spans="4:25" ht="15.75" customHeight="1" x14ac:dyDescent="0.2"/>
    <row r="212" spans="4:25" ht="15.75" customHeight="1" x14ac:dyDescent="0.2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4:25" ht="15.75" customHeight="1" x14ac:dyDescent="0.2">
      <c r="Y213" s="2"/>
    </row>
    <row r="214" spans="4:25" ht="15.75" customHeight="1" x14ac:dyDescent="0.2">
      <c r="Y214" s="2"/>
    </row>
    <row r="215" spans="4:25" ht="15.75" customHeight="1" x14ac:dyDescent="0.2">
      <c r="Y215" s="2"/>
    </row>
    <row r="216" spans="4:25" ht="15.75" customHeight="1" x14ac:dyDescent="0.2">
      <c r="Y216" s="2"/>
    </row>
    <row r="217" spans="4:25" ht="15.75" customHeight="1" x14ac:dyDescent="0.2">
      <c r="Y217" s="2"/>
    </row>
    <row r="218" spans="4:25" ht="15.75" customHeight="1" x14ac:dyDescent="0.2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4:25" ht="15.75" customHeight="1" x14ac:dyDescent="0.2"/>
    <row r="220" spans="4:25" ht="15.75" customHeight="1" x14ac:dyDescent="0.2"/>
    <row r="221" spans="4:25" ht="15.75" customHeight="1" x14ac:dyDescent="0.2">
      <c r="Y221" s="2"/>
    </row>
    <row r="222" spans="4:25" ht="15.75" customHeight="1" x14ac:dyDescent="0.2">
      <c r="Y222" s="2"/>
    </row>
    <row r="223" spans="4:25" ht="15.75" customHeight="1" x14ac:dyDescent="0.2">
      <c r="Y223" s="2"/>
    </row>
    <row r="224" spans="4:25" ht="15.75" customHeight="1" x14ac:dyDescent="0.2">
      <c r="Y224" s="2"/>
    </row>
    <row r="225" spans="4:25" ht="15.75" customHeight="1" x14ac:dyDescent="0.2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4:25" ht="15.75" customHeight="1" x14ac:dyDescent="0.2"/>
    <row r="227" spans="4:25" ht="15.75" customHeight="1" x14ac:dyDescent="0.2">
      <c r="Y227" s="2"/>
    </row>
    <row r="228" spans="4:25" ht="15.75" customHeight="1" x14ac:dyDescent="0.2">
      <c r="Y228" s="2"/>
    </row>
    <row r="229" spans="4:25" ht="15.75" customHeight="1" x14ac:dyDescent="0.2">
      <c r="Y229" s="2"/>
    </row>
    <row r="230" spans="4:25" ht="15.75" customHeight="1" x14ac:dyDescent="0.2">
      <c r="Y230" s="2"/>
    </row>
    <row r="231" spans="4:25" ht="15.75" customHeight="1" x14ac:dyDescent="0.2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4:25" ht="15.75" customHeight="1" x14ac:dyDescent="0.2"/>
    <row r="233" spans="4:25" ht="15.75" customHeight="1" x14ac:dyDescent="0.2">
      <c r="Y233" s="2"/>
    </row>
    <row r="234" spans="4:25" ht="15.75" customHeight="1" x14ac:dyDescent="0.2">
      <c r="Y234" s="2"/>
    </row>
    <row r="235" spans="4:25" ht="15.75" customHeight="1" x14ac:dyDescent="0.2">
      <c r="Y235" s="2"/>
    </row>
    <row r="236" spans="4:25" ht="15.75" customHeight="1" x14ac:dyDescent="0.2">
      <c r="Y236" s="2"/>
    </row>
    <row r="237" spans="4:25" ht="15.75" customHeight="1" x14ac:dyDescent="0.2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4:25" ht="15.75" customHeight="1" x14ac:dyDescent="0.2">
      <c r="Y238" s="2"/>
    </row>
    <row r="239" spans="4:25" ht="15.75" customHeight="1" x14ac:dyDescent="0.2">
      <c r="Y239" s="2"/>
    </row>
    <row r="240" spans="4:25" ht="15.75" customHeight="1" x14ac:dyDescent="0.2">
      <c r="Y240" s="2"/>
    </row>
    <row r="241" spans="4:25" ht="15.75" customHeight="1" x14ac:dyDescent="0.2">
      <c r="Y241" s="2"/>
    </row>
    <row r="242" spans="4:25" ht="15.75" customHeight="1" x14ac:dyDescent="0.2">
      <c r="Y242" s="2"/>
    </row>
    <row r="243" spans="4:25" ht="15.75" customHeight="1" x14ac:dyDescent="0.2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4:25" ht="15.75" customHeight="1" x14ac:dyDescent="0.2">
      <c r="Y244" s="2"/>
    </row>
    <row r="245" spans="4:25" ht="15.75" customHeight="1" x14ac:dyDescent="0.2">
      <c r="Y245" s="2"/>
    </row>
    <row r="246" spans="4:25" ht="15.75" customHeight="1" x14ac:dyDescent="0.2">
      <c r="Y246" s="2"/>
    </row>
    <row r="247" spans="4:25" ht="15.75" customHeight="1" x14ac:dyDescent="0.2">
      <c r="Y247" s="2"/>
    </row>
    <row r="248" spans="4:25" ht="15.75" customHeight="1" x14ac:dyDescent="0.2">
      <c r="Y248" s="2"/>
    </row>
    <row r="249" spans="4:25" ht="15.75" customHeight="1" x14ac:dyDescent="0.2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4:25" ht="15.75" customHeight="1" x14ac:dyDescent="0.2"/>
    <row r="251" spans="4:25" ht="15.75" customHeight="1" x14ac:dyDescent="0.2">
      <c r="Y251" s="2"/>
    </row>
    <row r="252" spans="4:25" ht="15.75" customHeight="1" x14ac:dyDescent="0.2">
      <c r="Y252" s="2"/>
    </row>
    <row r="253" spans="4:25" ht="15.75" customHeight="1" x14ac:dyDescent="0.2">
      <c r="Y253" s="2"/>
    </row>
    <row r="254" spans="4:25" ht="15.75" customHeight="1" x14ac:dyDescent="0.2">
      <c r="Y254" s="2"/>
    </row>
    <row r="255" spans="4:25" ht="15.75" customHeight="1" x14ac:dyDescent="0.2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4:25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East_Coast_Latitudinal_Cline</vt:lpstr>
      <vt:lpstr>Seasons_Wild_Pennsylvania</vt:lpstr>
      <vt:lpstr>Seasons_Experimental_Orchard_16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Berardi, Skyler Marie</dc:creator>
  <cp:lastModifiedBy>Berardi, Skyler</cp:lastModifiedBy>
  <dcterms:created xsi:type="dcterms:W3CDTF">2023-03-29T18:33:57Z</dcterms:created>
  <dcterms:modified xsi:type="dcterms:W3CDTF">2024-02-20T18:30:45Z</dcterms:modified>
</cp:coreProperties>
</file>