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8_{D017C8C5-901E-4943-910E-AD1C6B4A23CA}"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11" l="1"/>
  <c r="H23" i="11"/>
  <c r="H22" i="11"/>
  <c r="H21" i="11"/>
  <c r="H20" i="11"/>
  <c r="H19" i="11"/>
  <c r="H18" i="11"/>
  <c r="H17" i="11"/>
  <c r="E16" i="11"/>
  <c r="H16" i="11" s="1"/>
  <c r="E15" i="11"/>
  <c r="H15" i="11" s="1"/>
  <c r="F14" i="11"/>
  <c r="H14" i="11" s="1"/>
  <c r="H13" i="11"/>
  <c r="F9" i="11"/>
  <c r="E10" i="11" s="1"/>
  <c r="E9" i="11"/>
  <c r="H9" i="11" s="1"/>
  <c r="H8" i="11"/>
  <c r="H7" i="11"/>
  <c r="I5" i="11"/>
  <c r="J5" i="11" s="1"/>
  <c r="I4" i="11" l="1"/>
  <c r="J6" i="11"/>
  <c r="K5" i="11"/>
  <c r="F10" i="11"/>
  <c r="E11" i="11" s="1"/>
  <c r="H10" i="11"/>
  <c r="E12" i="11"/>
  <c r="I6" i="11"/>
  <c r="F12" i="11" l="1"/>
  <c r="H12" i="11" s="1"/>
  <c r="F11" i="11"/>
  <c r="H11" i="11"/>
  <c r="K6" i="11"/>
  <c r="L5" i="11"/>
  <c r="M5" i="11" l="1"/>
  <c r="L6" i="11"/>
  <c r="N5" i="11" l="1"/>
  <c r="M6" i="11"/>
  <c r="O5" i="11" l="1"/>
  <c r="N6" i="11"/>
  <c r="O6" i="11" l="1"/>
  <c r="P5" i="11"/>
  <c r="P4" i="11" l="1"/>
  <c r="Q5" i="11"/>
  <c r="P6" i="11"/>
  <c r="R5" i="11" l="1"/>
  <c r="Q6" i="11"/>
  <c r="R6" i="11" l="1"/>
  <c r="S5" i="11"/>
  <c r="T5" i="11" l="1"/>
  <c r="S6" i="11"/>
  <c r="T6" i="11" l="1"/>
  <c r="U5" i="11"/>
  <c r="V5" i="11" l="1"/>
  <c r="U6" i="11"/>
  <c r="W5" i="11" l="1"/>
  <c r="V6" i="11"/>
  <c r="W6" i="11" l="1"/>
  <c r="W4" i="11"/>
  <c r="X5" i="11"/>
  <c r="Y5" i="11" l="1"/>
  <c r="X6" i="11"/>
  <c r="Z5" i="11" l="1"/>
  <c r="Y6" i="11"/>
  <c r="Z6" i="11" l="1"/>
  <c r="AA5" i="11"/>
  <c r="AA6" i="11" l="1"/>
  <c r="AB5" i="11"/>
  <c r="AC5" i="11" l="1"/>
  <c r="AB6" i="11"/>
  <c r="AD5" i="11" l="1"/>
  <c r="AC6" i="11"/>
  <c r="AE5" i="11" l="1"/>
  <c r="AD6" i="11"/>
  <c r="AD4" i="11"/>
  <c r="AF5" i="11" l="1"/>
  <c r="AE6" i="11"/>
  <c r="AG5" i="11" l="1"/>
  <c r="AF6" i="11"/>
  <c r="AH5" i="11" l="1"/>
  <c r="AG6" i="11"/>
  <c r="AH6" i="11" l="1"/>
  <c r="AI5" i="11"/>
  <c r="AJ5" i="11" l="1"/>
  <c r="AI6" i="11"/>
  <c r="AK5" i="11" l="1"/>
  <c r="AJ6" i="11"/>
  <c r="AL5" i="11" l="1"/>
  <c r="AK6" i="11"/>
  <c r="AK4" i="11"/>
  <c r="AM5" i="11" l="1"/>
  <c r="AL6" i="11"/>
  <c r="AM6" i="11" l="1"/>
  <c r="AN5" i="11"/>
  <c r="AO5" i="11" l="1"/>
  <c r="AN6" i="11"/>
  <c r="AP5" i="11" l="1"/>
  <c r="AO6" i="11"/>
  <c r="AP6" i="11" l="1"/>
  <c r="AQ5" i="11"/>
  <c r="AQ6" i="11" l="1"/>
  <c r="AR5" i="11"/>
  <c r="AR4" i="11" l="1"/>
  <c r="AS5" i="11"/>
  <c r="AR6" i="11"/>
  <c r="AT5" i="11" l="1"/>
  <c r="AS6" i="11"/>
  <c r="AU5" i="11" l="1"/>
  <c r="AT6" i="11"/>
  <c r="AU6" i="11" l="1"/>
  <c r="AV5" i="11"/>
  <c r="AW5" i="11" l="1"/>
  <c r="AV6" i="11"/>
  <c r="AX5" i="11" l="1"/>
  <c r="AW6" i="11"/>
  <c r="AX6" i="11" l="1"/>
  <c r="AY5" i="11"/>
  <c r="AY4" i="11" l="1"/>
  <c r="AZ5" i="11"/>
  <c r="AY6" i="11"/>
  <c r="BA5" i="11" l="1"/>
  <c r="AZ6" i="11"/>
  <c r="BB5" i="11" l="1"/>
  <c r="BA6" i="11"/>
  <c r="BC5" i="11" l="1"/>
  <c r="BB6" i="11"/>
  <c r="BC6" i="11" l="1"/>
  <c r="BD5" i="11"/>
  <c r="BE5" i="11" l="1"/>
  <c r="BD6" i="11"/>
  <c r="BF5" i="11" l="1"/>
  <c r="BE6" i="11"/>
  <c r="BF6" i="11" l="1"/>
  <c r="BF4" i="11"/>
  <c r="BG5" i="11"/>
  <c r="BG6" i="11" l="1"/>
  <c r="BH5" i="11"/>
  <c r="BH6" i="11" l="1"/>
  <c r="BI5" i="11"/>
  <c r="BJ5" i="11" l="1"/>
  <c r="BI6" i="11"/>
  <c r="BK5" i="11" l="1"/>
  <c r="BJ6" i="11"/>
  <c r="BK6" i="11" l="1"/>
  <c r="BL5" i="11"/>
  <c r="BL6" i="11" s="1"/>
</calcChain>
</file>

<file path=xl/sharedStrings.xml><?xml version="1.0" encoding="utf-8"?>
<sst xmlns="http://schemas.openxmlformats.org/spreadsheetml/2006/main" count="69" uniqueCount="59">
  <si>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</si>
  <si>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</si>
  <si>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</si>
  <si>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</si>
  <si>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</si>
  <si>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</si>
  <si>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</si>
  <si>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</si>
  <si>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</si>
  <si>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</si>
  <si>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</si>
  <si>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</si>
  <si>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</si>
  <si>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</si>
  <si>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</si>
  <si>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</si>
  <si>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</si>
  <si>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</si>
  <si>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</si>
  <si>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</si>
  <si>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</si>
  <si>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</si>
  <si>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</si>
  <si>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</si>
  <si>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</si>
  <si>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</si>
  <si>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</si>
  <si>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</si>
  <si>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</si>
  <si>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</si>
  <si>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</si>
  <si>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</si>
  <si>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</si>
  <si>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</si>
  <si>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</si>
  <si>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</si>
  <si>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</si>
  <si>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</si>
  <si>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GroceryGrove</t>
  </si>
  <si>
    <t>WebDemons</t>
  </si>
  <si>
    <t>Attiyah and Priyansh</t>
  </si>
  <si>
    <t>Initaial Set-up</t>
  </si>
  <si>
    <t>Clone Git Repo</t>
  </si>
  <si>
    <t>Both</t>
  </si>
  <si>
    <t>Priyansh</t>
  </si>
  <si>
    <t>Edit Group Norms</t>
  </si>
  <si>
    <t>Edit Project Specification document</t>
  </si>
  <si>
    <t>Attiyah</t>
  </si>
  <si>
    <t>finish all initial documentations</t>
  </si>
  <si>
    <t>Code website</t>
  </si>
  <si>
    <t>code produce and cart page</t>
  </si>
  <si>
    <t>Code 3 information pages</t>
  </si>
  <si>
    <t>Finish website and host</t>
  </si>
  <si>
    <t>Error handling</t>
  </si>
  <si>
    <t>Check website functionality</t>
  </si>
  <si>
    <t>Finish final documentation</t>
  </si>
  <si>
    <t>Check all commits</t>
  </si>
  <si>
    <t>Turn in assignment</t>
  </si>
  <si>
    <t>Check in with partner on their finished work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</si>
</sst>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23" fillId="3"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8" activePane="bottomLeft" state="frozen"/>
      <selection pane="bottomLeft" activeCell="F23" sqref="F23"/>
    </sheetView>
  </sheetViews>
  <sheetFormatPr defaultRowHeight="30" customHeight="1" x14ac:dyDescent="0.35"/>
  <cols>
    <col min="1" max="1" width="2.7265625" style="53"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4" t="s">
        <v>29</v>
      </c>
      <c r="B1" s="58" t="s">
        <v>38</v>
      </c>
      <c r="C1" s="1"/>
      <c r="D1" s="2"/>
      <c r="E1" s="4"/>
      <c r="F1" s="42"/>
      <c r="H1" s="2"/>
      <c r="I1" s="14" t="s">
        <v>12</v>
      </c>
    </row>
    <row r="2" spans="1:64" ht="30" customHeight="1" x14ac:dyDescent="0.45">
      <c r="A2" s="53" t="s">
        <v>24</v>
      </c>
      <c r="B2" s="59" t="s">
        <v>39</v>
      </c>
      <c r="I2" s="56" t="s">
        <v>17</v>
      </c>
    </row>
    <row r="3" spans="1:64" ht="30" customHeight="1" x14ac:dyDescent="0.35">
      <c r="A3" s="53" t="s">
        <v>30</v>
      </c>
      <c r="B3" s="60" t="s">
        <v>40</v>
      </c>
      <c r="C3" s="76" t="s">
        <v>1</v>
      </c>
      <c r="D3" s="77"/>
      <c r="E3" s="82">
        <v>45439</v>
      </c>
      <c r="F3" s="82"/>
    </row>
    <row r="4" spans="1:64" ht="30" customHeight="1" x14ac:dyDescent="0.35">
      <c r="A4" s="54" t="s">
        <v>31</v>
      </c>
      <c r="C4" s="76" t="s">
        <v>8</v>
      </c>
      <c r="D4" s="77"/>
      <c r="E4" s="7">
        <v>1</v>
      </c>
      <c r="I4" s="79">
        <f>I5</f>
        <v>45439</v>
      </c>
      <c r="J4" s="80"/>
      <c r="K4" s="80"/>
      <c r="L4" s="80"/>
      <c r="M4" s="80"/>
      <c r="N4" s="80"/>
      <c r="O4" s="81"/>
      <c r="P4" s="79">
        <f>P5</f>
        <v>45446</v>
      </c>
      <c r="Q4" s="80"/>
      <c r="R4" s="80"/>
      <c r="S4" s="80"/>
      <c r="T4" s="80"/>
      <c r="U4" s="80"/>
      <c r="V4" s="81"/>
      <c r="W4" s="79">
        <f>W5</f>
        <v>45453</v>
      </c>
      <c r="X4" s="80"/>
      <c r="Y4" s="80"/>
      <c r="Z4" s="80"/>
      <c r="AA4" s="80"/>
      <c r="AB4" s="80"/>
      <c r="AC4" s="81"/>
      <c r="AD4" s="79">
        <f>AD5</f>
        <v>45460</v>
      </c>
      <c r="AE4" s="80"/>
      <c r="AF4" s="80"/>
      <c r="AG4" s="80"/>
      <c r="AH4" s="80"/>
      <c r="AI4" s="80"/>
      <c r="AJ4" s="81"/>
      <c r="AK4" s="79">
        <f>AK5</f>
        <v>45467</v>
      </c>
      <c r="AL4" s="80"/>
      <c r="AM4" s="80"/>
      <c r="AN4" s="80"/>
      <c r="AO4" s="80"/>
      <c r="AP4" s="80"/>
      <c r="AQ4" s="81"/>
      <c r="AR4" s="79">
        <f>AR5</f>
        <v>45474</v>
      </c>
      <c r="AS4" s="80"/>
      <c r="AT4" s="80"/>
      <c r="AU4" s="80"/>
      <c r="AV4" s="80"/>
      <c r="AW4" s="80"/>
      <c r="AX4" s="81"/>
      <c r="AY4" s="79">
        <f>AY5</f>
        <v>45481</v>
      </c>
      <c r="AZ4" s="80"/>
      <c r="BA4" s="80"/>
      <c r="BB4" s="80"/>
      <c r="BC4" s="80"/>
      <c r="BD4" s="80"/>
      <c r="BE4" s="81"/>
      <c r="BF4" s="79">
        <f>BF5</f>
        <v>45488</v>
      </c>
      <c r="BG4" s="80"/>
      <c r="BH4" s="80"/>
      <c r="BI4" s="80"/>
      <c r="BJ4" s="80"/>
      <c r="BK4" s="80"/>
      <c r="BL4" s="81"/>
    </row>
    <row r="5" spans="1:64" ht="15" customHeight="1" x14ac:dyDescent="0.35">
      <c r="A5" s="54" t="s">
        <v>32</v>
      </c>
      <c r="B5" s="78"/>
      <c r="C5" s="78"/>
      <c r="D5" s="78"/>
      <c r="E5" s="78"/>
      <c r="F5" s="78"/>
      <c r="G5" s="78"/>
      <c r="I5" s="11">
        <f>Project_Start-WEEKDAY(Project_Start,1)+2+7*(Display_Week-1)</f>
        <v>45439</v>
      </c>
      <c r="J5" s="10">
        <f>I5+1</f>
        <v>45440</v>
      </c>
      <c r="K5" s="10">
        <f t="shared" ref="K5:AX5" si="0">J5+1</f>
        <v>45441</v>
      </c>
      <c r="L5" s="10">
        <f t="shared" si="0"/>
        <v>45442</v>
      </c>
      <c r="M5" s="10">
        <f t="shared" si="0"/>
        <v>45443</v>
      </c>
      <c r="N5" s="10">
        <f t="shared" si="0"/>
        <v>45444</v>
      </c>
      <c r="O5" s="12">
        <f t="shared" si="0"/>
        <v>45445</v>
      </c>
      <c r="P5" s="11">
        <f>O5+1</f>
        <v>45446</v>
      </c>
      <c r="Q5" s="10">
        <f>P5+1</f>
        <v>45447</v>
      </c>
      <c r="R5" s="10">
        <f t="shared" si="0"/>
        <v>45448</v>
      </c>
      <c r="S5" s="10">
        <f t="shared" si="0"/>
        <v>45449</v>
      </c>
      <c r="T5" s="10">
        <f t="shared" si="0"/>
        <v>45450</v>
      </c>
      <c r="U5" s="10">
        <f t="shared" si="0"/>
        <v>45451</v>
      </c>
      <c r="V5" s="12">
        <f t="shared" si="0"/>
        <v>45452</v>
      </c>
      <c r="W5" s="11">
        <f>V5+1</f>
        <v>45453</v>
      </c>
      <c r="X5" s="10">
        <f>W5+1</f>
        <v>45454</v>
      </c>
      <c r="Y5" s="10">
        <f t="shared" si="0"/>
        <v>45455</v>
      </c>
      <c r="Z5" s="10">
        <f t="shared" si="0"/>
        <v>45456</v>
      </c>
      <c r="AA5" s="10">
        <f t="shared" si="0"/>
        <v>45457</v>
      </c>
      <c r="AB5" s="10">
        <f t="shared" si="0"/>
        <v>45458</v>
      </c>
      <c r="AC5" s="12">
        <f t="shared" si="0"/>
        <v>45459</v>
      </c>
      <c r="AD5" s="11">
        <f>AC5+1</f>
        <v>45460</v>
      </c>
      <c r="AE5" s="10">
        <f>AD5+1</f>
        <v>45461</v>
      </c>
      <c r="AF5" s="10">
        <f t="shared" si="0"/>
        <v>45462</v>
      </c>
      <c r="AG5" s="10">
        <f t="shared" si="0"/>
        <v>45463</v>
      </c>
      <c r="AH5" s="10">
        <f t="shared" si="0"/>
        <v>45464</v>
      </c>
      <c r="AI5" s="10">
        <f t="shared" si="0"/>
        <v>45465</v>
      </c>
      <c r="AJ5" s="12">
        <f t="shared" si="0"/>
        <v>45466</v>
      </c>
      <c r="AK5" s="11">
        <f>AJ5+1</f>
        <v>45467</v>
      </c>
      <c r="AL5" s="10">
        <f>AK5+1</f>
        <v>45468</v>
      </c>
      <c r="AM5" s="10">
        <f t="shared" si="0"/>
        <v>45469</v>
      </c>
      <c r="AN5" s="10">
        <f t="shared" si="0"/>
        <v>45470</v>
      </c>
      <c r="AO5" s="10">
        <f t="shared" si="0"/>
        <v>45471</v>
      </c>
      <c r="AP5" s="10">
        <f t="shared" si="0"/>
        <v>45472</v>
      </c>
      <c r="AQ5" s="12">
        <f t="shared" si="0"/>
        <v>45473</v>
      </c>
      <c r="AR5" s="11">
        <f>AQ5+1</f>
        <v>45474</v>
      </c>
      <c r="AS5" s="10">
        <f>AR5+1</f>
        <v>45475</v>
      </c>
      <c r="AT5" s="10">
        <f t="shared" si="0"/>
        <v>45476</v>
      </c>
      <c r="AU5" s="10">
        <f t="shared" si="0"/>
        <v>45477</v>
      </c>
      <c r="AV5" s="10">
        <f t="shared" si="0"/>
        <v>45478</v>
      </c>
      <c r="AW5" s="10">
        <f t="shared" si="0"/>
        <v>45479</v>
      </c>
      <c r="AX5" s="12">
        <f t="shared" si="0"/>
        <v>45480</v>
      </c>
      <c r="AY5" s="11">
        <f t="shared" ref="AY5:BL5" si="1">AX5+1</f>
        <v>45481</v>
      </c>
      <c r="AZ5" s="10">
        <f t="shared" si="1"/>
        <v>45482</v>
      </c>
      <c r="BA5" s="10">
        <f t="shared" si="1"/>
        <v>45483</v>
      </c>
      <c r="BB5" s="10">
        <f t="shared" si="1"/>
        <v>45484</v>
      </c>
      <c r="BC5" s="10">
        <f t="shared" si="1"/>
        <v>45485</v>
      </c>
      <c r="BD5" s="10">
        <f t="shared" si="1"/>
        <v>45486</v>
      </c>
      <c r="BE5" s="12">
        <f t="shared" si="1"/>
        <v>45487</v>
      </c>
      <c r="BF5" s="11">
        <f t="shared" si="1"/>
        <v>45488</v>
      </c>
      <c r="BG5" s="10">
        <f t="shared" si="1"/>
        <v>45489</v>
      </c>
      <c r="BH5" s="10">
        <f t="shared" si="1"/>
        <v>45490</v>
      </c>
      <c r="BI5" s="10">
        <f t="shared" si="1"/>
        <v>45491</v>
      </c>
      <c r="BJ5" s="10">
        <f t="shared" si="1"/>
        <v>45492</v>
      </c>
      <c r="BK5" s="10">
        <f t="shared" si="1"/>
        <v>45493</v>
      </c>
      <c r="BL5" s="12">
        <f t="shared" si="1"/>
        <v>45494</v>
      </c>
    </row>
    <row r="6" spans="1:64" ht="30" customHeight="1" thickBot="1" x14ac:dyDescent="0.4">
      <c r="A6" s="54" t="s">
        <v>33</v>
      </c>
      <c r="B6" s="8" t="s">
        <v>9</v>
      </c>
      <c r="C6" s="9" t="s">
        <v>3</v>
      </c>
      <c r="D6" s="9" t="s">
        <v>2</v>
      </c>
      <c r="E6" s="9" t="s">
        <v>5</v>
      </c>
      <c r="F6" s="9" t="s">
        <v>6</v>
      </c>
      <c r="G6" s="9"/>
      <c r="H6" s="9" t="s">
        <v>7</v>
      </c>
      <c r="I6" s="13" t="str">
        <f>LEFT(TEXT(I5,"ddd"),1)</f>
        <v>M</v>
      </c>
      <c r="J6" s="13" t="str">
        <f t="shared" ref="J6:AR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c r="AR6" s="13" t="str">
        <f t="shared" si="2"/>
        <v>M</v>
      </c>
      <c r="AS6" s="13" t="str">
        <f t="shared" ref="AS6:BL6" si="3">LEFT(TEXT(AS5,"ddd"),1)</f>
        <v>T</v>
      </c>
      <c r="AT6" s="13" t="str">
        <f t="shared" si="3"/>
        <v>W</v>
      </c>
      <c r="AU6" s="13" t="str">
        <f t="shared" si="3"/>
        <v>T</v>
      </c>
      <c r="AV6" s="13" t="str">
        <f t="shared" si="3"/>
        <v>F</v>
      </c>
      <c r="AW6" s="13" t="str">
        <f t="shared" si="3"/>
        <v>S</v>
      </c>
      <c r="AX6" s="13" t="str">
        <f t="shared" si="3"/>
        <v>S</v>
      </c>
      <c r="AY6" s="13" t="str">
        <f t="shared" si="3"/>
        <v>M</v>
      </c>
      <c r="AZ6" s="13" t="str">
        <f t="shared" si="3"/>
        <v>T</v>
      </c>
      <c r="BA6" s="13" t="str">
        <f t="shared" si="3"/>
        <v>W</v>
      </c>
      <c r="BB6" s="13" t="str">
        <f t="shared" si="3"/>
        <v>T</v>
      </c>
      <c r="BC6" s="13" t="str">
        <f t="shared" si="3"/>
        <v>F</v>
      </c>
      <c r="BD6" s="13" t="str">
        <f t="shared" si="3"/>
        <v>S</v>
      </c>
      <c r="BE6" s="13" t="str">
        <f t="shared" si="3"/>
        <v>S</v>
      </c>
      <c r="BF6" s="13" t="str">
        <f t="shared" si="3"/>
        <v>M</v>
      </c>
      <c r="BG6" s="13" t="str">
        <f t="shared" si="3"/>
        <v>T</v>
      </c>
      <c r="BH6" s="13" t="str">
        <f t="shared" si="3"/>
        <v>W</v>
      </c>
      <c r="BI6" s="13" t="str">
        <f t="shared" si="3"/>
        <v>T</v>
      </c>
      <c r="BJ6" s="13" t="str">
        <f t="shared" si="3"/>
        <v>F</v>
      </c>
      <c r="BK6" s="13" t="str">
        <f t="shared" si="3"/>
        <v>S</v>
      </c>
      <c r="BL6" s="13" t="str">
        <f t="shared" si="3"/>
        <v>S</v>
      </c>
    </row>
    <row r="7" spans="1:64" ht="30" hidden="1" customHeight="1" thickBot="1" x14ac:dyDescent="0.4">
      <c r="A7" s="53" t="s">
        <v>28</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4">
      <c r="A8" s="54" t="s">
        <v>34</v>
      </c>
      <c r="B8" s="18" t="s">
        <v>41</v>
      </c>
      <c r="C8" s="64"/>
      <c r="D8" s="19"/>
      <c r="E8" s="20"/>
      <c r="F8" s="21"/>
      <c r="G8" s="17"/>
      <c r="H8" s="17" t="str">
        <f t="shared" ref="H8:H24"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4">
      <c r="A9" s="54" t="s">
        <v>35</v>
      </c>
      <c r="B9" s="71" t="s">
        <v>42</v>
      </c>
      <c r="C9" s="75" t="s">
        <v>43</v>
      </c>
      <c r="D9" s="22">
        <v>1</v>
      </c>
      <c r="E9" s="61">
        <f>Project_Start</f>
        <v>45439</v>
      </c>
      <c r="F9" s="61">
        <f>Project_Start</f>
        <v>45439</v>
      </c>
      <c r="G9" s="17"/>
      <c r="H9" s="17">
        <f t="shared" si="4"/>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4">
      <c r="A10" s="54" t="s">
        <v>36</v>
      </c>
      <c r="B10" s="71" t="s">
        <v>45</v>
      </c>
      <c r="C10" s="65" t="s">
        <v>44</v>
      </c>
      <c r="D10" s="22">
        <v>1</v>
      </c>
      <c r="E10" s="61">
        <f>F9</f>
        <v>45439</v>
      </c>
      <c r="F10" s="61">
        <f>E10+2</f>
        <v>45441</v>
      </c>
      <c r="G10" s="17"/>
      <c r="H10" s="17">
        <f t="shared" si="4"/>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4">
      <c r="A11" s="53"/>
      <c r="B11" s="71" t="s">
        <v>46</v>
      </c>
      <c r="C11" s="65" t="s">
        <v>47</v>
      </c>
      <c r="D11" s="22">
        <v>0.6</v>
      </c>
      <c r="E11" s="61">
        <f>F10</f>
        <v>45441</v>
      </c>
      <c r="F11" s="61">
        <f>E11+4</f>
        <v>45445</v>
      </c>
      <c r="G11" s="17"/>
      <c r="H11" s="17">
        <f t="shared" si="4"/>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4">
      <c r="A12" s="53"/>
      <c r="B12" s="71" t="s">
        <v>48</v>
      </c>
      <c r="C12" s="65" t="s">
        <v>43</v>
      </c>
      <c r="D12" s="22">
        <v>0.75</v>
      </c>
      <c r="E12" s="61">
        <f>F9</f>
        <v>45439</v>
      </c>
      <c r="F12" s="61">
        <f>E12+5</f>
        <v>45444</v>
      </c>
      <c r="G12" s="17"/>
      <c r="H12" s="17">
        <f t="shared" si="4"/>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4">
      <c r="A13" s="54" t="s">
        <v>37</v>
      </c>
      <c r="B13" s="23" t="s">
        <v>49</v>
      </c>
      <c r="C13" s="66"/>
      <c r="D13" s="24"/>
      <c r="E13" s="25"/>
      <c r="F13" s="26"/>
      <c r="G13" s="17"/>
      <c r="H13" s="17" t="str">
        <f t="shared" si="4"/>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4">
      <c r="A14" s="54"/>
      <c r="B14" s="72" t="s">
        <v>50</v>
      </c>
      <c r="C14" s="67" t="s">
        <v>47</v>
      </c>
      <c r="D14" s="27">
        <v>0.2</v>
      </c>
      <c r="E14" s="61">
        <v>45444</v>
      </c>
      <c r="F14" s="62">
        <f>E14+4</f>
        <v>45448</v>
      </c>
      <c r="G14" s="17"/>
      <c r="H14" s="17">
        <f t="shared" si="4"/>
        <v>5</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4">
      <c r="A15" s="53"/>
      <c r="B15" s="72" t="s">
        <v>51</v>
      </c>
      <c r="C15" s="67" t="s">
        <v>44</v>
      </c>
      <c r="D15" s="27">
        <v>1</v>
      </c>
      <c r="E15" s="62">
        <f>E14+2</f>
        <v>45446</v>
      </c>
      <c r="F15" s="62">
        <v>45446</v>
      </c>
      <c r="G15" s="17"/>
      <c r="H15" s="17">
        <f t="shared" si="4"/>
        <v>1</v>
      </c>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4">
      <c r="A16" s="53"/>
      <c r="B16" s="72" t="s">
        <v>52</v>
      </c>
      <c r="C16" s="67" t="s">
        <v>44</v>
      </c>
      <c r="D16" s="27">
        <v>1</v>
      </c>
      <c r="E16" s="62">
        <f>F15</f>
        <v>45446</v>
      </c>
      <c r="F16" s="62">
        <v>45446</v>
      </c>
      <c r="G16" s="17"/>
      <c r="H16" s="17">
        <f t="shared" si="4"/>
        <v>1</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4">
      <c r="A17" s="53" t="s">
        <v>25</v>
      </c>
      <c r="B17" s="28" t="s">
        <v>53</v>
      </c>
      <c r="C17" s="68"/>
      <c r="D17" s="29"/>
      <c r="E17" s="30"/>
      <c r="F17" s="31"/>
      <c r="G17" s="17"/>
      <c r="H17" s="17" t="str">
        <f t="shared" si="4"/>
        <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4">
      <c r="A18" s="53"/>
      <c r="B18" s="73" t="s">
        <v>54</v>
      </c>
      <c r="C18" s="69" t="s">
        <v>44</v>
      </c>
      <c r="D18" s="32">
        <v>1</v>
      </c>
      <c r="E18" s="62">
        <v>45446</v>
      </c>
      <c r="F18" s="62">
        <v>45446</v>
      </c>
      <c r="G18" s="17"/>
      <c r="H18" s="17">
        <f t="shared" si="4"/>
        <v>1</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4">
      <c r="A19" s="53"/>
      <c r="B19" s="73" t="s">
        <v>55</v>
      </c>
      <c r="C19" s="69" t="s">
        <v>44</v>
      </c>
      <c r="D19" s="32"/>
      <c r="E19" s="62">
        <v>45446</v>
      </c>
      <c r="F19" s="62">
        <v>45446</v>
      </c>
      <c r="G19" s="17"/>
      <c r="H19" s="17">
        <f t="shared" si="4"/>
        <v>1</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4">
      <c r="A20" s="53"/>
      <c r="B20" s="73" t="s">
        <v>56</v>
      </c>
      <c r="C20" s="69" t="s">
        <v>44</v>
      </c>
      <c r="D20" s="32"/>
      <c r="E20" s="62">
        <v>45446</v>
      </c>
      <c r="F20" s="62">
        <v>45446</v>
      </c>
      <c r="G20" s="17"/>
      <c r="H20" s="17">
        <f t="shared" si="4"/>
        <v>1</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4">
      <c r="A21" s="53"/>
      <c r="B21" s="73" t="s">
        <v>57</v>
      </c>
      <c r="C21" s="69" t="s">
        <v>44</v>
      </c>
      <c r="D21" s="32"/>
      <c r="E21" s="62">
        <v>45446</v>
      </c>
      <c r="F21" s="62">
        <v>45446</v>
      </c>
      <c r="G21" s="17"/>
      <c r="H21" s="17">
        <f t="shared" si="4"/>
        <v>1</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4">
      <c r="A22" s="53"/>
      <c r="B22" s="73" t="s">
        <v>58</v>
      </c>
      <c r="C22" s="69"/>
      <c r="D22" s="32"/>
      <c r="E22" s="62">
        <v>45447</v>
      </c>
      <c r="F22" s="62">
        <v>45447</v>
      </c>
      <c r="G22" s="17"/>
      <c r="H22" s="17">
        <f t="shared" si="4"/>
        <v>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4">
      <c r="A23" s="53" t="s">
        <v>27</v>
      </c>
      <c r="B23" s="74"/>
      <c r="C23" s="70"/>
      <c r="D23" s="16"/>
      <c r="E23" s="63"/>
      <c r="F23" s="63"/>
      <c r="G23" s="17"/>
      <c r="H23" s="17" t="str">
        <f t="shared" si="4"/>
        <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4">
      <c r="A24" s="54" t="s">
        <v>26</v>
      </c>
      <c r="B24" s="33" t="s">
        <v>0</v>
      </c>
      <c r="C24" s="34"/>
      <c r="D24" s="35"/>
      <c r="E24" s="36"/>
      <c r="F24" s="37"/>
      <c r="G24" s="38"/>
      <c r="H24" s="38" t="str">
        <f t="shared" si="4"/>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ht="30" customHeight="1" x14ac:dyDescent="0.35">
      <c r="G25" s="6"/>
    </row>
    <row r="26" spans="1:64" ht="30" customHeight="1" x14ac:dyDescent="0.35">
      <c r="C26" s="14"/>
      <c r="F26" s="55"/>
    </row>
    <row r="27" spans="1:64" ht="30" customHeight="1" x14ac:dyDescent="0.35">
      <c r="C27"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3" customWidth="1"/>
    <col min="2" max="16384" width="9.1796875" style="2"/>
  </cols>
  <sheetData>
    <row r="1" spans="1:2" ht="46.5" customHeight="1" x14ac:dyDescent="0.3"/>
    <row r="2" spans="1:2" s="45" customFormat="1" ht="15.5" x14ac:dyDescent="0.35">
      <c r="A2" s="44" t="s">
        <v>12</v>
      </c>
      <c r="B2" s="44"/>
    </row>
    <row r="3" spans="1:2" s="49" customFormat="1" ht="27" customHeight="1" x14ac:dyDescent="0.35">
      <c r="A3" s="50" t="s">
        <v>17</v>
      </c>
      <c r="B3" s="50"/>
    </row>
    <row r="4" spans="1:2" s="46" customFormat="1" ht="26" x14ac:dyDescent="0.6">
      <c r="A4" s="47" t="s">
        <v>11</v>
      </c>
    </row>
    <row r="5" spans="1:2" ht="74.150000000000006" customHeight="1" x14ac:dyDescent="0.3">
      <c r="A5" s="48" t="s">
        <v>20</v>
      </c>
    </row>
    <row r="6" spans="1:2" ht="26.25" customHeight="1" x14ac:dyDescent="0.3">
      <c r="A6" s="47" t="s">
        <v>23</v>
      </c>
    </row>
    <row r="7" spans="1:2" s="43" customFormat="1" ht="205" customHeight="1" x14ac:dyDescent="0.35">
      <c r="A7" s="52" t="s">
        <v>22</v>
      </c>
    </row>
    <row r="8" spans="1:2" s="46" customFormat="1" ht="26" x14ac:dyDescent="0.6">
      <c r="A8" s="47" t="s">
        <v>13</v>
      </c>
    </row>
    <row r="9" spans="1:2" ht="58" x14ac:dyDescent="0.3">
      <c r="A9" s="48" t="s">
        <v>21</v>
      </c>
    </row>
    <row r="10" spans="1:2" s="43" customFormat="1" ht="28" customHeight="1" x14ac:dyDescent="0.35">
      <c r="A10" s="51" t="s">
        <v>19</v>
      </c>
    </row>
    <row r="11" spans="1:2" s="46" customFormat="1" ht="26" x14ac:dyDescent="0.6">
      <c r="A11" s="47" t="s">
        <v>10</v>
      </c>
    </row>
    <row r="12" spans="1:2" ht="29" x14ac:dyDescent="0.3">
      <c r="A12" s="48" t="s">
        <v>18</v>
      </c>
    </row>
    <row r="13" spans="1:2" s="43" customFormat="1" ht="28" customHeight="1" x14ac:dyDescent="0.35">
      <c r="A13" s="51" t="s">
        <v>4</v>
      </c>
    </row>
    <row r="14" spans="1:2" s="46" customFormat="1" ht="26" x14ac:dyDescent="0.6">
      <c r="A14" s="47" t="s">
        <v>14</v>
      </c>
    </row>
    <row r="15" spans="1:2" ht="75" customHeight="1" x14ac:dyDescent="0.3">
      <c r="A15" s="48" t="s">
        <v>15</v>
      </c>
    </row>
    <row r="16" spans="1:2" ht="72.5" x14ac:dyDescent="0.3">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FA432F-35E5-44AC-838D-D2937AF03E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2024-06-04T23:40:53Z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