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firstSheet="2" activeTab="8"/>
  </bookViews>
  <sheets>
    <sheet name="地理跳跃" sheetId="1" r:id="rId1"/>
    <sheet name="地理reward" sheetId="2" r:id="rId2"/>
    <sheet name="宿主跳跃" sheetId="3" r:id="rId3"/>
    <sheet name="宿主reward" sheetId="4" r:id="rId4"/>
    <sheet name="Sheet1" sheetId="5" r:id="rId5"/>
    <sheet name="贝叶斯因子" sheetId="6" r:id="rId6"/>
    <sheet name="贝叶斯因子2" sheetId="7" r:id="rId7"/>
    <sheet name="宿主wild_domestic跳跃" sheetId="8" r:id="rId8"/>
    <sheet name="宿主wild_domestic_reward" sheetId="9" r:id="rId9"/>
  </sheets>
  <definedNames>
    <definedName name="_xlnm._FilterDatabase" localSheetId="0" hidden="1">地理跳跃!$A$1:$C$31</definedName>
    <definedName name="_xlnm._FilterDatabase" localSheetId="4" hidden="1">Sheet1!$A$1:$C$30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<sst xmlns="http://schemas.openxmlformats.org/spreadsheetml/2006/main" count="302" uniqueCount="27">
  <si>
    <t>from</t>
  </si>
  <si>
    <t>to</t>
  </si>
  <si>
    <t>markov_jump</t>
  </si>
  <si>
    <t>Africa</t>
  </si>
  <si>
    <t>Asia</t>
  </si>
  <si>
    <t>Europe</t>
  </si>
  <si>
    <t>NorthAmerica</t>
  </si>
  <si>
    <t>Oceania</t>
  </si>
  <si>
    <t>SouthAmerica</t>
  </si>
  <si>
    <t>0ceania</t>
  </si>
  <si>
    <t>ANSERIFORMES</t>
  </si>
  <si>
    <t>envirorment</t>
  </si>
  <si>
    <t>GALLIFORMES</t>
  </si>
  <si>
    <t>other</t>
  </si>
  <si>
    <t>Environment</t>
  </si>
  <si>
    <t>Envirorment</t>
  </si>
  <si>
    <t xml:space="preserve"> </t>
  </si>
  <si>
    <t>AF</t>
  </si>
  <si>
    <t>EU</t>
  </si>
  <si>
    <t>SA</t>
  </si>
  <si>
    <t>FROM</t>
  </si>
  <si>
    <t>TO</t>
  </si>
  <si>
    <t>Value</t>
  </si>
  <si>
    <t>BAYES_FACTOR</t>
  </si>
  <si>
    <t>POSTERIOR PROBABILITY</t>
  </si>
  <si>
    <t>Domestic</t>
  </si>
  <si>
    <t>Wild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</si>
</sst>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000000"/>
      <name val="SimSu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ont="1">
      <alignment vertical="center"/>
    </xf>
    <xf numFmtId="11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1" xfId="0" applyFon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selection activeCell="C16" sqref="C16:C20"/>
    </sheetView>
  </sheetViews>
  <sheetFormatPr defaultColWidth="9" defaultRowHeight="13.5" outlineLevelCol="3"/>
  <cols>
    <col min="1" max="1" width="15.7583333333333" customWidth="1"/>
    <col min="2" max="2" width="13.1" customWidth="1"/>
    <col min="3" max="3" width="14.2333333333333" customWidth="1"/>
    <col min="4" max="4" width="12.625"/>
  </cols>
  <sheetData>
    <row r="1" spans="1:3">
      <c r="A1" t="s">
        <v>0</v>
      </c>
      <c r="B1" t="s">
        <v>1</v>
      </c>
      <c r="C1" t="s">
        <v>2</v>
      </c>
    </row>
    <row r="2" spans="1:4">
      <c r="A2" t="s">
        <v>3</v>
      </c>
      <c r="B2" t="s">
        <v>4</v>
      </c>
      <c r="C2">
        <v>0.316</v>
      </c>
      <c r="D2">
        <f>C2/18.84299</f>
        <v>0.016770162272548</v>
      </c>
    </row>
    <row r="3" spans="1:4">
      <c r="A3" t="s">
        <v>3</v>
      </c>
      <c r="B3" t="s">
        <v>5</v>
      </c>
      <c r="C3">
        <v>0.158</v>
      </c>
      <c r="D3">
        <f t="shared" ref="D3:D31" si="0">C3/18.84299</f>
        <v>0.00838508113627402</v>
      </c>
    </row>
    <row r="4" spans="1:4">
      <c r="A4" t="s">
        <v>3</v>
      </c>
      <c r="B4" t="s">
        <v>6</v>
      </c>
      <c r="C4">
        <v>0.04151</v>
      </c>
      <c r="D4">
        <f t="shared" si="0"/>
        <v>0.00220294125295402</v>
      </c>
    </row>
    <row r="5" spans="1:4">
      <c r="A5" t="s">
        <v>3</v>
      </c>
      <c r="B5" t="s">
        <v>7</v>
      </c>
      <c r="C5">
        <v>0.134</v>
      </c>
      <c r="D5">
        <f t="shared" si="0"/>
        <v>0.00711139792570075</v>
      </c>
    </row>
    <row r="6" spans="1:4">
      <c r="A6" t="s">
        <v>4</v>
      </c>
      <c r="B6" t="s">
        <v>8</v>
      </c>
      <c r="C6">
        <v>0.08237</v>
      </c>
      <c r="D6">
        <f t="shared" si="0"/>
        <v>0.00437138691895501</v>
      </c>
    </row>
    <row r="7" spans="1:4">
      <c r="A7" t="s">
        <v>4</v>
      </c>
      <c r="B7" t="s">
        <v>3</v>
      </c>
      <c r="C7">
        <v>1.534</v>
      </c>
      <c r="D7">
        <f t="shared" si="0"/>
        <v>0.0814095852091414</v>
      </c>
    </row>
    <row r="8" spans="1:4">
      <c r="A8" t="s">
        <v>4</v>
      </c>
      <c r="B8" t="s">
        <v>5</v>
      </c>
      <c r="C8">
        <v>5.37</v>
      </c>
      <c r="D8">
        <f t="shared" si="0"/>
        <v>0.284986618365769</v>
      </c>
    </row>
    <row r="9" spans="1:4">
      <c r="A9" t="s">
        <v>4</v>
      </c>
      <c r="B9" t="s">
        <v>6</v>
      </c>
      <c r="C9">
        <v>0.18</v>
      </c>
      <c r="D9">
        <f t="shared" si="0"/>
        <v>0.00955262407929952</v>
      </c>
    </row>
    <row r="10" spans="1:4">
      <c r="A10" t="s">
        <v>4</v>
      </c>
      <c r="B10" t="s">
        <v>7</v>
      </c>
      <c r="C10">
        <v>0.793</v>
      </c>
      <c r="D10">
        <f t="shared" si="0"/>
        <v>0.0420846160826918</v>
      </c>
    </row>
    <row r="11" spans="1:4">
      <c r="A11" t="s">
        <v>5</v>
      </c>
      <c r="B11" t="s">
        <v>8</v>
      </c>
      <c r="C11">
        <v>0.193</v>
      </c>
      <c r="D11">
        <f t="shared" si="0"/>
        <v>0.01024253581836</v>
      </c>
    </row>
    <row r="12" spans="1:4">
      <c r="A12" t="s">
        <v>5</v>
      </c>
      <c r="B12" t="s">
        <v>3</v>
      </c>
      <c r="C12">
        <v>0.961</v>
      </c>
      <c r="D12">
        <f t="shared" si="0"/>
        <v>0.0510003985567046</v>
      </c>
    </row>
    <row r="13" spans="1:4">
      <c r="A13" t="s">
        <v>5</v>
      </c>
      <c r="B13" t="s">
        <v>4</v>
      </c>
      <c r="C13">
        <v>4.841</v>
      </c>
      <c r="D13">
        <f t="shared" si="0"/>
        <v>0.256912517599383</v>
      </c>
    </row>
    <row r="14" spans="1:4">
      <c r="A14" t="s">
        <v>5</v>
      </c>
      <c r="B14" t="s">
        <v>6</v>
      </c>
      <c r="C14">
        <v>0.09035</v>
      </c>
      <c r="D14">
        <f t="shared" si="0"/>
        <v>0.00479488658647062</v>
      </c>
    </row>
    <row r="15" spans="1:4">
      <c r="A15" t="s">
        <v>5</v>
      </c>
      <c r="B15" t="s">
        <v>7</v>
      </c>
      <c r="C15">
        <v>0.212</v>
      </c>
      <c r="D15">
        <f t="shared" si="0"/>
        <v>0.0112508683600639</v>
      </c>
    </row>
    <row r="16" spans="1:4">
      <c r="A16" t="s">
        <v>6</v>
      </c>
      <c r="B16" t="s">
        <v>8</v>
      </c>
      <c r="C16">
        <v>0.109</v>
      </c>
      <c r="D16">
        <f t="shared" si="0"/>
        <v>0.0057846445813536</v>
      </c>
    </row>
    <row r="17" spans="1:4">
      <c r="A17" t="s">
        <v>6</v>
      </c>
      <c r="B17" t="s">
        <v>3</v>
      </c>
      <c r="C17">
        <v>0.04564</v>
      </c>
      <c r="D17">
        <f t="shared" si="0"/>
        <v>0.00242212090544017</v>
      </c>
    </row>
    <row r="18" spans="1:4">
      <c r="A18" t="s">
        <v>6</v>
      </c>
      <c r="B18" t="s">
        <v>4</v>
      </c>
      <c r="C18">
        <v>0.179</v>
      </c>
      <c r="D18">
        <f t="shared" si="0"/>
        <v>0.00949955394552563</v>
      </c>
    </row>
    <row r="19" spans="1:4">
      <c r="A19" t="s">
        <v>6</v>
      </c>
      <c r="B19" t="s">
        <v>5</v>
      </c>
      <c r="C19">
        <v>0.07448</v>
      </c>
      <c r="D19">
        <f t="shared" si="0"/>
        <v>0.00395266356347905</v>
      </c>
    </row>
    <row r="20" spans="1:4">
      <c r="A20" t="s">
        <v>6</v>
      </c>
      <c r="B20" t="s">
        <v>7</v>
      </c>
      <c r="C20">
        <v>0.04404</v>
      </c>
      <c r="D20">
        <f t="shared" si="0"/>
        <v>0.00233720869140195</v>
      </c>
    </row>
    <row r="21" spans="1:4">
      <c r="A21" t="s">
        <v>9</v>
      </c>
      <c r="B21" t="s">
        <v>8</v>
      </c>
      <c r="C21">
        <v>1.73</v>
      </c>
      <c r="D21">
        <f t="shared" si="0"/>
        <v>0.0918113314288231</v>
      </c>
    </row>
    <row r="22" spans="1:4">
      <c r="A22" t="s">
        <v>7</v>
      </c>
      <c r="B22" t="s">
        <v>3</v>
      </c>
      <c r="C22">
        <v>0.03664</v>
      </c>
      <c r="D22">
        <f t="shared" si="0"/>
        <v>0.00194448970147519</v>
      </c>
    </row>
    <row r="23" spans="1:4">
      <c r="A23" t="s">
        <v>9</v>
      </c>
      <c r="B23" t="s">
        <v>4</v>
      </c>
      <c r="C23">
        <v>0.147</v>
      </c>
      <c r="D23">
        <f t="shared" si="0"/>
        <v>0.00780130966476127</v>
      </c>
    </row>
    <row r="24" spans="1:4">
      <c r="A24" t="s">
        <v>7</v>
      </c>
      <c r="B24" t="s">
        <v>5</v>
      </c>
      <c r="C24">
        <v>0.04777</v>
      </c>
      <c r="D24">
        <f t="shared" si="0"/>
        <v>0.00253516029037854</v>
      </c>
    </row>
    <row r="25" spans="1:4">
      <c r="A25" t="s">
        <v>9</v>
      </c>
      <c r="B25" t="s">
        <v>6</v>
      </c>
      <c r="C25">
        <v>0.03606</v>
      </c>
      <c r="D25">
        <f t="shared" si="0"/>
        <v>0.00191370902388634</v>
      </c>
    </row>
    <row r="26" spans="1:4">
      <c r="A26" t="s">
        <v>8</v>
      </c>
      <c r="B26" t="s">
        <v>3</v>
      </c>
      <c r="C26">
        <v>0.08461</v>
      </c>
      <c r="D26">
        <f t="shared" si="0"/>
        <v>0.00449026401860851</v>
      </c>
    </row>
    <row r="27" spans="1:4">
      <c r="A27" t="s">
        <v>8</v>
      </c>
      <c r="B27" t="s">
        <v>4</v>
      </c>
      <c r="C27">
        <v>0.263</v>
      </c>
      <c r="D27">
        <f t="shared" si="0"/>
        <v>0.0139574451825321</v>
      </c>
    </row>
    <row r="28" spans="1:4">
      <c r="A28" t="s">
        <v>8</v>
      </c>
      <c r="B28" t="s">
        <v>5</v>
      </c>
      <c r="C28">
        <v>0.126</v>
      </c>
      <c r="D28">
        <f t="shared" si="0"/>
        <v>0.00668683685550966</v>
      </c>
    </row>
    <row r="29" spans="1:4">
      <c r="A29" t="s">
        <v>8</v>
      </c>
      <c r="B29" t="s">
        <v>6</v>
      </c>
      <c r="C29">
        <v>0.918</v>
      </c>
      <c r="D29">
        <f t="shared" si="0"/>
        <v>0.0487183828044275</v>
      </c>
    </row>
    <row r="30" spans="1:4">
      <c r="A30" t="s">
        <v>8</v>
      </c>
      <c r="B30" t="s">
        <v>7</v>
      </c>
      <c r="C30">
        <v>0.09552</v>
      </c>
      <c r="D30">
        <f t="shared" si="0"/>
        <v>0.00506925917808161</v>
      </c>
    </row>
    <row r="31" spans="3:4">
      <c r="C31">
        <f>SUM(C2:C30)</f>
        <v>18.84299</v>
      </c>
      <c r="D31">
        <f t="shared" si="0"/>
        <v>1</v>
      </c>
    </row>
  </sheetData>
  <autoFilter xmlns:etc="http://www.wps.cn/officeDocument/2017/etCustomData" ref="A1:C31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2" sqref="B2"/>
    </sheetView>
  </sheetViews>
  <sheetFormatPr defaultColWidth="9" defaultRowHeight="13.5" outlineLevelRow="6" outlineLevelCol="2"/>
  <cols>
    <col min="2" max="2" width="9.375"/>
    <col min="3" max="3" width="12.625"/>
  </cols>
  <sheetData>
    <row r="1" ht="14.25" spans="1:3">
      <c r="A1" t="s">
        <v>3</v>
      </c>
      <c r="B1" s="7">
        <v>11.95</v>
      </c>
      <c r="C1" s="1">
        <f>B1/1020.923*100</f>
        <v>1.1705094311716</v>
      </c>
    </row>
    <row r="2" ht="14.25" spans="1:3">
      <c r="A2" t="s">
        <v>4</v>
      </c>
      <c r="B2" s="7">
        <v>280.213</v>
      </c>
      <c r="C2" s="1">
        <f t="shared" ref="C2:C7" si="0">B2/1020.923*100</f>
        <v>27.4470258775637</v>
      </c>
    </row>
    <row r="3" ht="14.25" spans="1:3">
      <c r="A3" t="s">
        <v>5</v>
      </c>
      <c r="B3" s="7">
        <v>160.476</v>
      </c>
      <c r="C3" s="1">
        <f t="shared" si="0"/>
        <v>15.7187172783844</v>
      </c>
    </row>
    <row r="4" ht="14.25" spans="1:3">
      <c r="A4" t="s">
        <v>6</v>
      </c>
      <c r="B4" s="7">
        <v>456.726</v>
      </c>
      <c r="C4" s="1">
        <f t="shared" si="0"/>
        <v>44.7365766076384</v>
      </c>
    </row>
    <row r="5" ht="14.25" spans="1:3">
      <c r="A5" t="s">
        <v>9</v>
      </c>
      <c r="B5" s="7">
        <v>12.922</v>
      </c>
      <c r="C5" s="1">
        <f t="shared" si="0"/>
        <v>1.26571739494555</v>
      </c>
    </row>
    <row r="6" ht="14.25" spans="1:3">
      <c r="A6" t="s">
        <v>8</v>
      </c>
      <c r="B6" s="7">
        <v>98.636</v>
      </c>
      <c r="C6" s="1">
        <f t="shared" si="0"/>
        <v>9.66145341029637</v>
      </c>
    </row>
    <row r="7" spans="2:3">
      <c r="B7">
        <f>SUM(B1:B6)</f>
        <v>1020.923</v>
      </c>
      <c r="C7">
        <f t="shared" si="0"/>
        <v>100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5"/>
  <sheetViews>
    <sheetView workbookViewId="0">
      <selection activeCell="A13" sqref="A13:D13"/>
    </sheetView>
  </sheetViews>
  <sheetFormatPr defaultColWidth="9" defaultRowHeight="13.5" outlineLevelCol="3"/>
  <cols>
    <col min="1" max="2" width="15.1833333333333" customWidth="1"/>
    <col min="3" max="3" width="9.375"/>
    <col min="4" max="4" width="12.625"/>
  </cols>
  <sheetData>
    <row r="2" spans="1:4">
      <c r="A2" t="s">
        <v>10</v>
      </c>
      <c r="B2" t="s">
        <v>11</v>
      </c>
      <c r="C2">
        <v>0.909</v>
      </c>
      <c r="D2" s="1">
        <f>C2/48.00478*100</f>
        <v>1.89356143284065</v>
      </c>
    </row>
    <row r="3" spans="1:4">
      <c r="A3" t="s">
        <v>10</v>
      </c>
      <c r="B3" t="s">
        <v>12</v>
      </c>
      <c r="C3">
        <v>17.13</v>
      </c>
      <c r="D3" s="1">
        <f t="shared" ref="D3:D15" si="0">C3/48.00478*100</f>
        <v>35.6839464736637</v>
      </c>
    </row>
    <row r="4" spans="1:4">
      <c r="A4" t="s">
        <v>10</v>
      </c>
      <c r="B4" t="s">
        <v>13</v>
      </c>
      <c r="C4">
        <v>17.95</v>
      </c>
      <c r="D4" s="1">
        <f t="shared" si="0"/>
        <v>37.3921097024088</v>
      </c>
    </row>
    <row r="5" spans="1:4">
      <c r="A5" t="s">
        <v>14</v>
      </c>
      <c r="B5" t="s">
        <v>10</v>
      </c>
      <c r="C5">
        <v>0.05355</v>
      </c>
      <c r="D5" s="1">
        <f t="shared" si="0"/>
        <v>0.111551391340612</v>
      </c>
    </row>
    <row r="6" spans="1:4">
      <c r="A6" t="s">
        <v>15</v>
      </c>
      <c r="B6" t="s">
        <v>12</v>
      </c>
      <c r="C6">
        <v>0.02498</v>
      </c>
      <c r="D6" s="1">
        <f t="shared" si="0"/>
        <v>0.0520364847000653</v>
      </c>
    </row>
    <row r="7" spans="1:4">
      <c r="A7" t="s">
        <v>15</v>
      </c>
      <c r="B7" t="s">
        <v>13</v>
      </c>
      <c r="C7">
        <v>0.02182</v>
      </c>
      <c r="D7" s="1">
        <f t="shared" si="0"/>
        <v>0.0454538068917304</v>
      </c>
    </row>
    <row r="8" spans="1:4">
      <c r="A8" t="s">
        <v>12</v>
      </c>
      <c r="B8" t="s">
        <v>10</v>
      </c>
      <c r="C8">
        <v>8.197</v>
      </c>
      <c r="D8" s="1">
        <f t="shared" si="0"/>
        <v>17.0753829097852</v>
      </c>
    </row>
    <row r="9" spans="1:4">
      <c r="A9" t="s">
        <v>12</v>
      </c>
      <c r="B9" t="s">
        <v>15</v>
      </c>
      <c r="C9">
        <v>0.07504</v>
      </c>
      <c r="D9" s="1">
        <f t="shared" si="0"/>
        <v>0.156317766689067</v>
      </c>
    </row>
    <row r="10" spans="1:4">
      <c r="A10" t="s">
        <v>12</v>
      </c>
      <c r="B10" t="s">
        <v>13</v>
      </c>
      <c r="C10">
        <v>0.253</v>
      </c>
      <c r="D10" s="1">
        <f t="shared" si="0"/>
        <v>0.527030849844536</v>
      </c>
    </row>
    <row r="11" spans="1:4">
      <c r="A11" t="s">
        <v>13</v>
      </c>
      <c r="B11" t="s">
        <v>10</v>
      </c>
      <c r="C11">
        <v>3.197</v>
      </c>
      <c r="D11" s="1">
        <f t="shared" si="0"/>
        <v>6.65975346621732</v>
      </c>
    </row>
    <row r="12" spans="1:4">
      <c r="A12" t="s">
        <v>13</v>
      </c>
      <c r="B12" t="s">
        <v>15</v>
      </c>
      <c r="C12">
        <v>0.12</v>
      </c>
      <c r="D12" s="1">
        <f t="shared" si="0"/>
        <v>0.24997510664563</v>
      </c>
    </row>
    <row r="13" spans="1:4">
      <c r="A13" t="s">
        <v>13</v>
      </c>
      <c r="B13" t="s">
        <v>12</v>
      </c>
      <c r="C13">
        <v>0.07339</v>
      </c>
      <c r="D13" s="1">
        <f t="shared" si="0"/>
        <v>0.15288060897269</v>
      </c>
    </row>
    <row r="14" spans="3:4">
      <c r="C14">
        <f>SUM(C2:C13)</f>
        <v>48.00478</v>
      </c>
      <c r="D14">
        <f t="shared" si="0"/>
        <v>100</v>
      </c>
    </row>
    <row r="15" spans="2:4">
      <c r="B15" t="s">
        <v>16</v>
      </c>
      <c r="D15">
        <f t="shared" si="0"/>
        <v>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1" sqref="A1:C4"/>
    </sheetView>
  </sheetViews>
  <sheetFormatPr defaultColWidth="8.725" defaultRowHeight="13.5" outlineLevelRow="4" outlineLevelCol="2"/>
  <cols>
    <col min="2" max="2" width="9.375"/>
    <col min="3" max="3" width="12.625"/>
  </cols>
  <sheetData>
    <row r="1" ht="28.5" spans="1:3">
      <c r="A1" s="7" t="s">
        <v>10</v>
      </c>
      <c r="B1" s="7">
        <v>588.333</v>
      </c>
      <c r="C1" s="1">
        <f>B1/1021.266*100</f>
        <v>57.6082039351158</v>
      </c>
    </row>
    <row r="2" ht="28.5" spans="1:3">
      <c r="A2" s="7" t="s">
        <v>14</v>
      </c>
      <c r="B2" s="7">
        <v>2.749</v>
      </c>
      <c r="C2" s="1">
        <f>B2/1021.266*100</f>
        <v>0.269175709364651</v>
      </c>
    </row>
    <row r="3" ht="28.5" spans="1:3">
      <c r="A3" s="7" t="s">
        <v>12</v>
      </c>
      <c r="B3" s="7">
        <v>371.014</v>
      </c>
      <c r="C3" s="1">
        <f>B3/1021.266*100</f>
        <v>36.3288310782891</v>
      </c>
    </row>
    <row r="4" ht="14.25" spans="1:3">
      <c r="A4" s="7" t="s">
        <v>13</v>
      </c>
      <c r="B4" s="7">
        <v>59.17</v>
      </c>
      <c r="C4" s="1">
        <f>B4/1021.266*100</f>
        <v>5.79378927723042</v>
      </c>
    </row>
    <row r="5" spans="2:3">
      <c r="B5">
        <f>SUM(B1:B4)</f>
        <v>1021.266</v>
      </c>
      <c r="C5">
        <f>B5/1021.266*100</f>
        <v>100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workbookViewId="0">
      <selection activeCell="C13" sqref="A13:C13"/>
    </sheetView>
  </sheetViews>
  <sheetFormatPr defaultColWidth="8.725" defaultRowHeight="13.5" outlineLevelCol="2"/>
  <cols>
    <col min="1" max="1" width="16.3666666666667" customWidth="1"/>
    <col min="3" max="3" width="12.8166666666667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17</v>
      </c>
      <c r="B2" t="s">
        <v>4</v>
      </c>
      <c r="C2">
        <v>0.316</v>
      </c>
    </row>
    <row r="3" spans="1:3">
      <c r="A3" t="s">
        <v>17</v>
      </c>
      <c r="B3" t="s">
        <v>18</v>
      </c>
      <c r="C3">
        <v>0.158</v>
      </c>
    </row>
    <row r="4" spans="1:3">
      <c r="A4" t="s">
        <v>17</v>
      </c>
      <c r="B4" t="s">
        <v>6</v>
      </c>
      <c r="C4">
        <v>0.04151</v>
      </c>
    </row>
    <row r="5" spans="1:3">
      <c r="A5" t="s">
        <v>17</v>
      </c>
      <c r="B5" t="s">
        <v>7</v>
      </c>
      <c r="C5">
        <v>0.134</v>
      </c>
    </row>
    <row r="6" spans="1:3">
      <c r="A6" t="s">
        <v>4</v>
      </c>
      <c r="B6" t="s">
        <v>19</v>
      </c>
      <c r="C6">
        <v>0.08237</v>
      </c>
    </row>
    <row r="7" spans="1:3">
      <c r="A7" s="6" t="s">
        <v>4</v>
      </c>
      <c r="B7" s="6" t="s">
        <v>17</v>
      </c>
      <c r="C7" s="6">
        <v>1.534</v>
      </c>
    </row>
    <row r="8" spans="1:3">
      <c r="A8" t="s">
        <v>4</v>
      </c>
      <c r="B8" t="s">
        <v>18</v>
      </c>
      <c r="C8">
        <v>5.37</v>
      </c>
    </row>
    <row r="9" spans="1:3">
      <c r="A9" t="s">
        <v>4</v>
      </c>
      <c r="B9" t="s">
        <v>6</v>
      </c>
      <c r="C9">
        <v>0.18</v>
      </c>
    </row>
    <row r="10" spans="1:3">
      <c r="A10" t="s">
        <v>4</v>
      </c>
      <c r="B10" t="s">
        <v>7</v>
      </c>
      <c r="C10">
        <v>0.793</v>
      </c>
    </row>
    <row r="11" spans="1:3">
      <c r="A11" t="s">
        <v>18</v>
      </c>
      <c r="B11" t="s">
        <v>19</v>
      </c>
      <c r="C11">
        <v>0.193</v>
      </c>
    </row>
    <row r="12" spans="1:3">
      <c r="A12" t="s">
        <v>18</v>
      </c>
      <c r="B12" t="s">
        <v>17</v>
      </c>
      <c r="C12">
        <v>0.961</v>
      </c>
    </row>
    <row r="13" spans="1:3">
      <c r="A13" s="6" t="s">
        <v>18</v>
      </c>
      <c r="B13" s="6" t="s">
        <v>4</v>
      </c>
      <c r="C13" s="6">
        <v>4.841</v>
      </c>
    </row>
    <row r="14" spans="1:3">
      <c r="A14" t="s">
        <v>18</v>
      </c>
      <c r="B14" t="s">
        <v>6</v>
      </c>
      <c r="C14">
        <v>0.09035</v>
      </c>
    </row>
    <row r="15" spans="1:3">
      <c r="A15" t="s">
        <v>18</v>
      </c>
      <c r="B15" t="s">
        <v>7</v>
      </c>
      <c r="C15">
        <v>0.212</v>
      </c>
    </row>
    <row r="16" spans="1:3">
      <c r="A16" t="s">
        <v>6</v>
      </c>
      <c r="B16" t="s">
        <v>19</v>
      </c>
      <c r="C16">
        <v>0.109</v>
      </c>
    </row>
    <row r="17" spans="1:3">
      <c r="A17" t="s">
        <v>6</v>
      </c>
      <c r="B17" t="s">
        <v>17</v>
      </c>
      <c r="C17">
        <v>0.04564</v>
      </c>
    </row>
    <row r="18" spans="1:3">
      <c r="A18" t="s">
        <v>6</v>
      </c>
      <c r="B18" t="s">
        <v>4</v>
      </c>
      <c r="C18">
        <v>0.179</v>
      </c>
    </row>
    <row r="19" spans="1:3">
      <c r="A19" t="s">
        <v>6</v>
      </c>
      <c r="B19" t="s">
        <v>18</v>
      </c>
      <c r="C19">
        <v>0.07448</v>
      </c>
    </row>
    <row r="20" spans="1:3">
      <c r="A20" t="s">
        <v>6</v>
      </c>
      <c r="B20" t="s">
        <v>7</v>
      </c>
      <c r="C20">
        <v>0.04404</v>
      </c>
    </row>
    <row r="21" spans="1:3">
      <c r="A21" s="6" t="s">
        <v>7</v>
      </c>
      <c r="B21" s="6" t="s">
        <v>19</v>
      </c>
      <c r="C21" s="6">
        <v>1.73</v>
      </c>
    </row>
    <row r="22" spans="1:3">
      <c r="A22" t="s">
        <v>7</v>
      </c>
      <c r="B22" t="s">
        <v>17</v>
      </c>
      <c r="C22">
        <v>0.03664</v>
      </c>
    </row>
    <row r="23" spans="1:3">
      <c r="A23" t="s">
        <v>7</v>
      </c>
      <c r="B23" t="s">
        <v>4</v>
      </c>
      <c r="C23">
        <v>0.147</v>
      </c>
    </row>
    <row r="24" spans="1:3">
      <c r="A24" t="s">
        <v>7</v>
      </c>
      <c r="B24" t="s">
        <v>18</v>
      </c>
      <c r="C24">
        <v>0.04777</v>
      </c>
    </row>
    <row r="25" spans="1:3">
      <c r="A25" t="s">
        <v>7</v>
      </c>
      <c r="B25" t="s">
        <v>6</v>
      </c>
      <c r="C25">
        <v>0.03606</v>
      </c>
    </row>
    <row r="26" spans="1:3">
      <c r="A26" t="s">
        <v>19</v>
      </c>
      <c r="B26" t="s">
        <v>17</v>
      </c>
      <c r="C26">
        <v>0.08461</v>
      </c>
    </row>
    <row r="27" spans="1:3">
      <c r="A27" t="s">
        <v>19</v>
      </c>
      <c r="B27" t="s">
        <v>4</v>
      </c>
      <c r="C27">
        <v>0.263</v>
      </c>
    </row>
    <row r="28" spans="1:3">
      <c r="A28" t="s">
        <v>19</v>
      </c>
      <c r="B28" t="s">
        <v>18</v>
      </c>
      <c r="C28">
        <v>0.126</v>
      </c>
    </row>
    <row r="29" spans="1:3">
      <c r="A29" t="s">
        <v>19</v>
      </c>
      <c r="B29" t="s">
        <v>6</v>
      </c>
      <c r="C29">
        <v>0.918</v>
      </c>
    </row>
    <row r="30" spans="1:3">
      <c r="A30" t="s">
        <v>19</v>
      </c>
      <c r="B30" t="s">
        <v>7</v>
      </c>
      <c r="C30">
        <v>0.09552</v>
      </c>
    </row>
  </sheetData>
  <autoFilter xmlns:etc="http://www.wps.cn/officeDocument/2017/etCustomData" ref="A1:C30" etc:filterBottomFollowUsedRange="0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D18" sqref="D18"/>
    </sheetView>
  </sheetViews>
  <sheetFormatPr defaultColWidth="8.725" defaultRowHeight="13.5" outlineLevelCol="2"/>
  <cols>
    <col min="1" max="1" width="14" customWidth="1"/>
    <col min="3" max="3" width="12.8166666666667"/>
  </cols>
  <sheetData>
    <row r="1" spans="1:3">
      <c r="A1" t="s">
        <v>20</v>
      </c>
      <c r="B1" t="s">
        <v>21</v>
      </c>
      <c r="C1" t="s">
        <v>22</v>
      </c>
    </row>
    <row r="2" spans="1:3">
      <c r="A2" t="s">
        <v>8</v>
      </c>
      <c r="B2" t="s">
        <v>7</v>
      </c>
      <c r="C2" s="5">
        <v>9.65792715816626</v>
      </c>
    </row>
    <row r="3" spans="1:3">
      <c r="A3" t="s">
        <v>8</v>
      </c>
      <c r="B3" t="s">
        <v>6</v>
      </c>
      <c r="C3" s="5">
        <v>4.11979150947953</v>
      </c>
    </row>
    <row r="4" spans="1:3">
      <c r="A4" t="s">
        <v>8</v>
      </c>
      <c r="B4" t="s">
        <v>5</v>
      </c>
      <c r="C4" s="5">
        <v>0.214719729067315</v>
      </c>
    </row>
    <row r="5" spans="1:3">
      <c r="A5" t="s">
        <v>8</v>
      </c>
      <c r="B5" t="s">
        <v>4</v>
      </c>
      <c r="C5" s="5">
        <v>0.431585949930958</v>
      </c>
    </row>
    <row r="6" spans="1:3">
      <c r="A6" t="s">
        <v>8</v>
      </c>
      <c r="B6" t="s">
        <v>3</v>
      </c>
      <c r="C6" s="5">
        <v>0.373216567918144</v>
      </c>
    </row>
    <row r="7" spans="1:3">
      <c r="A7" t="s">
        <v>7</v>
      </c>
      <c r="B7" t="s">
        <v>6</v>
      </c>
      <c r="C7" s="5">
        <v>14712.7191197448</v>
      </c>
    </row>
    <row r="8" spans="1:3">
      <c r="A8" t="s">
        <v>7</v>
      </c>
      <c r="B8" t="s">
        <v>5</v>
      </c>
      <c r="C8" s="5">
        <v>0.504900641596683</v>
      </c>
    </row>
    <row r="9" spans="1:3">
      <c r="A9" t="s">
        <v>7</v>
      </c>
      <c r="B9" t="s">
        <v>4</v>
      </c>
      <c r="C9" s="5">
        <v>4.13106607468004</v>
      </c>
    </row>
    <row r="10" spans="1:3">
      <c r="A10" t="s">
        <v>7</v>
      </c>
      <c r="B10" t="s">
        <v>3</v>
      </c>
      <c r="C10" s="5">
        <v>1.04059049774213</v>
      </c>
    </row>
    <row r="11" spans="1:3">
      <c r="A11" t="s">
        <v>6</v>
      </c>
      <c r="B11" t="s">
        <v>5</v>
      </c>
      <c r="C11" s="5">
        <v>0.278693465770681</v>
      </c>
    </row>
    <row r="12" spans="1:3">
      <c r="A12" t="s">
        <v>6</v>
      </c>
      <c r="B12" t="s">
        <v>4</v>
      </c>
      <c r="C12" s="5">
        <v>0.523732801289723</v>
      </c>
    </row>
    <row r="13" spans="1:3">
      <c r="A13" t="s">
        <v>6</v>
      </c>
      <c r="B13" t="s">
        <v>3</v>
      </c>
      <c r="C13" s="5">
        <v>0.497768484228492</v>
      </c>
    </row>
    <row r="14" spans="1:3">
      <c r="A14" t="s">
        <v>5</v>
      </c>
      <c r="B14" t="s">
        <v>4</v>
      </c>
      <c r="C14" s="5">
        <v>0.198589322780875</v>
      </c>
    </row>
    <row r="15" spans="1:3">
      <c r="A15" t="s">
        <v>5</v>
      </c>
      <c r="B15" t="s">
        <v>3</v>
      </c>
      <c r="C15" s="5">
        <v>979.32217785225</v>
      </c>
    </row>
    <row r="16" spans="1:3">
      <c r="A16" t="s">
        <v>4</v>
      </c>
      <c r="B16" t="s">
        <v>3</v>
      </c>
      <c r="C16" s="5">
        <v>0.348052766311831</v>
      </c>
    </row>
    <row r="17" spans="1:3">
      <c r="A17" t="s">
        <v>3</v>
      </c>
      <c r="B17" t="s">
        <v>4</v>
      </c>
      <c r="C17" s="5">
        <v>9.65792715816626</v>
      </c>
    </row>
    <row r="18" spans="1:3">
      <c r="A18" t="s">
        <v>3</v>
      </c>
      <c r="B18" t="s">
        <v>5</v>
      </c>
      <c r="C18" s="5">
        <v>4.11979150947953</v>
      </c>
    </row>
    <row r="19" spans="1:3">
      <c r="A19" t="s">
        <v>3</v>
      </c>
      <c r="B19" t="s">
        <v>6</v>
      </c>
      <c r="C19" s="5">
        <v>0.214719729067315</v>
      </c>
    </row>
    <row r="20" spans="1:3">
      <c r="A20" t="s">
        <v>3</v>
      </c>
      <c r="B20" t="s">
        <v>7</v>
      </c>
      <c r="C20" s="5">
        <v>0.431585949930958</v>
      </c>
    </row>
    <row r="21" spans="1:3">
      <c r="A21" t="s">
        <v>3</v>
      </c>
      <c r="B21" t="s">
        <v>8</v>
      </c>
      <c r="C21" s="5">
        <v>0.373216567918144</v>
      </c>
    </row>
    <row r="22" spans="1:3">
      <c r="A22" t="s">
        <v>4</v>
      </c>
      <c r="B22" t="s">
        <v>5</v>
      </c>
      <c r="C22" s="5">
        <v>14712.7191197448</v>
      </c>
    </row>
    <row r="23" spans="1:3">
      <c r="A23" t="s">
        <v>4</v>
      </c>
      <c r="B23" t="s">
        <v>6</v>
      </c>
      <c r="C23" s="5">
        <v>0.504900641596683</v>
      </c>
    </row>
    <row r="24" spans="1:3">
      <c r="A24" t="s">
        <v>4</v>
      </c>
      <c r="B24" t="s">
        <v>7</v>
      </c>
      <c r="C24" s="5">
        <v>4.13106607468004</v>
      </c>
    </row>
    <row r="25" spans="1:3">
      <c r="A25" t="s">
        <v>4</v>
      </c>
      <c r="B25" t="s">
        <v>8</v>
      </c>
      <c r="C25" s="5">
        <v>1.04059049774213</v>
      </c>
    </row>
    <row r="26" spans="1:3">
      <c r="A26" t="s">
        <v>5</v>
      </c>
      <c r="B26" t="s">
        <v>6</v>
      </c>
      <c r="C26" s="5">
        <v>0.278693465770681</v>
      </c>
    </row>
    <row r="27" spans="1:3">
      <c r="A27" t="s">
        <v>5</v>
      </c>
      <c r="B27" t="s">
        <v>7</v>
      </c>
      <c r="C27" s="5">
        <v>0.523732801289723</v>
      </c>
    </row>
    <row r="28" spans="1:3">
      <c r="A28" t="s">
        <v>5</v>
      </c>
      <c r="B28" t="s">
        <v>8</v>
      </c>
      <c r="C28" s="5">
        <v>0.497768484228492</v>
      </c>
    </row>
    <row r="29" spans="1:3">
      <c r="A29" t="s">
        <v>6</v>
      </c>
      <c r="B29" t="s">
        <v>7</v>
      </c>
      <c r="C29" s="5">
        <v>0.198589322780875</v>
      </c>
    </row>
    <row r="30" spans="1:3">
      <c r="A30" t="s">
        <v>6</v>
      </c>
      <c r="B30" t="s">
        <v>8</v>
      </c>
      <c r="C30" s="5">
        <v>979.32217785225</v>
      </c>
    </row>
    <row r="31" spans="1:3">
      <c r="A31" t="s">
        <v>7</v>
      </c>
      <c r="B31" t="s">
        <v>8</v>
      </c>
      <c r="C31" s="5">
        <v>0.348052766311831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selection activeCell="A1" sqref="A1:D31"/>
    </sheetView>
  </sheetViews>
  <sheetFormatPr defaultColWidth="8.725" defaultRowHeight="13.5" outlineLevelCol="3"/>
  <sheetData>
    <row r="1" spans="1:4">
      <c r="A1" t="s">
        <v>20</v>
      </c>
      <c r="B1" t="s">
        <v>21</v>
      </c>
      <c r="C1" t="s">
        <v>23</v>
      </c>
      <c r="D1" t="s">
        <v>24</v>
      </c>
    </row>
    <row r="2" spans="1:4">
      <c r="A2" t="s">
        <v>8</v>
      </c>
      <c r="B2" t="s">
        <v>7</v>
      </c>
      <c r="C2" s="5">
        <v>9.65792715816626</v>
      </c>
      <c r="D2" s="5">
        <v>0.855238306854794</v>
      </c>
    </row>
    <row r="3" spans="1:4">
      <c r="A3" t="s">
        <v>8</v>
      </c>
      <c r="B3" t="s">
        <v>6</v>
      </c>
      <c r="C3" s="5">
        <v>4.11979150947953</v>
      </c>
      <c r="D3" s="5">
        <v>0.715920453282968</v>
      </c>
    </row>
    <row r="4" spans="1:4">
      <c r="A4" t="s">
        <v>8</v>
      </c>
      <c r="B4" t="s">
        <v>5</v>
      </c>
      <c r="C4" s="5">
        <v>0.214719729067315</v>
      </c>
      <c r="D4" s="5">
        <v>0.116098211309854</v>
      </c>
    </row>
    <row r="5" spans="1:4">
      <c r="A5" t="s">
        <v>8</v>
      </c>
      <c r="B5" t="s">
        <v>4</v>
      </c>
      <c r="C5" s="5">
        <v>0.431585949930958</v>
      </c>
      <c r="D5" s="5">
        <v>0.208865681590934</v>
      </c>
    </row>
    <row r="6" spans="1:4">
      <c r="A6" t="s">
        <v>8</v>
      </c>
      <c r="B6" t="s">
        <v>3</v>
      </c>
      <c r="C6" s="5">
        <v>0.373216567918144</v>
      </c>
      <c r="D6" s="5">
        <v>0.18586823686257</v>
      </c>
    </row>
    <row r="7" spans="1:4">
      <c r="A7" t="s">
        <v>7</v>
      </c>
      <c r="B7" t="s">
        <v>6</v>
      </c>
      <c r="C7" s="5">
        <v>14712.7191197448</v>
      </c>
      <c r="D7">
        <v>1</v>
      </c>
    </row>
    <row r="8" spans="1:4">
      <c r="A8" t="s">
        <v>7</v>
      </c>
      <c r="B8" t="s">
        <v>5</v>
      </c>
      <c r="C8" s="5">
        <v>0.504900641596683</v>
      </c>
      <c r="D8" s="5">
        <v>0.235973780691034</v>
      </c>
    </row>
    <row r="9" spans="1:4">
      <c r="A9" t="s">
        <v>7</v>
      </c>
      <c r="B9" t="s">
        <v>4</v>
      </c>
      <c r="C9" s="5">
        <v>4.13106607468004</v>
      </c>
      <c r="D9" s="5">
        <v>0.716475947116987</v>
      </c>
    </row>
    <row r="10" spans="1:4">
      <c r="A10" t="s">
        <v>7</v>
      </c>
      <c r="B10" t="s">
        <v>3</v>
      </c>
      <c r="C10" s="5">
        <v>1.04059049774213</v>
      </c>
      <c r="D10" s="5">
        <v>0.388956782579713</v>
      </c>
    </row>
    <row r="11" spans="1:4">
      <c r="A11" t="s">
        <v>6</v>
      </c>
      <c r="B11" t="s">
        <v>5</v>
      </c>
      <c r="C11" s="5">
        <v>0.278693465770681</v>
      </c>
      <c r="D11" s="5">
        <v>0.145650483279635</v>
      </c>
    </row>
    <row r="12" spans="1:4">
      <c r="A12" t="s">
        <v>6</v>
      </c>
      <c r="B12" t="s">
        <v>4</v>
      </c>
      <c r="C12" s="5">
        <v>0.523732801289723</v>
      </c>
      <c r="D12" s="5">
        <v>0.242639706699255</v>
      </c>
    </row>
    <row r="13" spans="1:4">
      <c r="A13" t="s">
        <v>6</v>
      </c>
      <c r="B13" t="s">
        <v>3</v>
      </c>
      <c r="C13" s="5">
        <v>0.497768484228492</v>
      </c>
      <c r="D13" s="5">
        <v>0.233418509054549</v>
      </c>
    </row>
    <row r="14" spans="1:4">
      <c r="A14" t="s">
        <v>5</v>
      </c>
      <c r="B14" t="s">
        <v>4</v>
      </c>
      <c r="C14" s="5">
        <v>0.198589322780875</v>
      </c>
      <c r="D14" s="5">
        <v>0.108321297633596</v>
      </c>
    </row>
    <row r="15" spans="1:4">
      <c r="A15" t="s">
        <v>5</v>
      </c>
      <c r="B15" t="s">
        <v>3</v>
      </c>
      <c r="C15" s="5">
        <v>979.32217785225</v>
      </c>
      <c r="D15" s="5">
        <v>0.998333518497944</v>
      </c>
    </row>
    <row r="16" spans="1:4">
      <c r="A16" t="s">
        <v>4</v>
      </c>
      <c r="B16" t="s">
        <v>3</v>
      </c>
      <c r="C16" s="5">
        <v>0.348052766311831</v>
      </c>
      <c r="D16" s="5">
        <v>0.175536051549827</v>
      </c>
    </row>
    <row r="17" spans="1:4">
      <c r="A17" t="s">
        <v>3</v>
      </c>
      <c r="B17" t="s">
        <v>4</v>
      </c>
      <c r="C17" s="5">
        <v>9.65792715816626</v>
      </c>
      <c r="D17" s="5">
        <v>0.855238306854794</v>
      </c>
    </row>
    <row r="18" spans="1:4">
      <c r="A18" t="s">
        <v>3</v>
      </c>
      <c r="B18" t="s">
        <v>5</v>
      </c>
      <c r="C18" s="5">
        <v>4.11979150947953</v>
      </c>
      <c r="D18" s="5">
        <v>0.715920453282968</v>
      </c>
    </row>
    <row r="19" spans="1:4">
      <c r="A19" t="s">
        <v>3</v>
      </c>
      <c r="B19" t="s">
        <v>6</v>
      </c>
      <c r="C19" s="5">
        <v>0.214719729067315</v>
      </c>
      <c r="D19" s="5">
        <v>0.116098211309854</v>
      </c>
    </row>
    <row r="20" spans="1:4">
      <c r="A20" t="s">
        <v>3</v>
      </c>
      <c r="B20" t="s">
        <v>7</v>
      </c>
      <c r="C20" s="5">
        <v>0.431585949930958</v>
      </c>
      <c r="D20" s="5">
        <v>0.208865681590934</v>
      </c>
    </row>
    <row r="21" spans="1:4">
      <c r="A21" t="s">
        <v>3</v>
      </c>
      <c r="B21" t="s">
        <v>8</v>
      </c>
      <c r="C21" s="5">
        <v>0.373216567918144</v>
      </c>
      <c r="D21" s="5">
        <v>0.18586823686257</v>
      </c>
    </row>
    <row r="22" spans="1:4">
      <c r="A22" t="s">
        <v>4</v>
      </c>
      <c r="B22" t="s">
        <v>5</v>
      </c>
      <c r="C22" s="5">
        <v>14712.7191197448</v>
      </c>
      <c r="D22">
        <v>1</v>
      </c>
    </row>
    <row r="23" spans="1:4">
      <c r="A23" t="s">
        <v>4</v>
      </c>
      <c r="B23" t="s">
        <v>6</v>
      </c>
      <c r="C23" s="5">
        <v>0.504900641596683</v>
      </c>
      <c r="D23" s="5">
        <v>0.235973780691034</v>
      </c>
    </row>
    <row r="24" spans="1:4">
      <c r="A24" t="s">
        <v>4</v>
      </c>
      <c r="B24" t="s">
        <v>7</v>
      </c>
      <c r="C24" s="5">
        <v>4.13106607468004</v>
      </c>
      <c r="D24" s="5">
        <v>0.716475947116987</v>
      </c>
    </row>
    <row r="25" spans="1:4">
      <c r="A25" t="s">
        <v>4</v>
      </c>
      <c r="B25" t="s">
        <v>8</v>
      </c>
      <c r="C25" s="5">
        <v>1.04059049774213</v>
      </c>
      <c r="D25" s="5">
        <v>0.388956782579713</v>
      </c>
    </row>
    <row r="26" spans="1:4">
      <c r="A26" t="s">
        <v>5</v>
      </c>
      <c r="B26" t="s">
        <v>6</v>
      </c>
      <c r="C26" s="5">
        <v>0.278693465770681</v>
      </c>
      <c r="D26" s="5">
        <v>0.145650483279635</v>
      </c>
    </row>
    <row r="27" spans="1:4">
      <c r="A27" t="s">
        <v>5</v>
      </c>
      <c r="B27" t="s">
        <v>7</v>
      </c>
      <c r="C27" s="5">
        <v>0.523732801289723</v>
      </c>
      <c r="D27" s="5">
        <v>0.242639706699255</v>
      </c>
    </row>
    <row r="28" spans="1:4">
      <c r="A28" t="s">
        <v>5</v>
      </c>
      <c r="B28" t="s">
        <v>8</v>
      </c>
      <c r="C28" s="5">
        <v>0.497768484228492</v>
      </c>
      <c r="D28" s="5">
        <v>0.233418509054549</v>
      </c>
    </row>
    <row r="29" spans="1:4">
      <c r="A29" t="s">
        <v>6</v>
      </c>
      <c r="B29" t="s">
        <v>7</v>
      </c>
      <c r="C29" s="5">
        <v>0.198589322780875</v>
      </c>
      <c r="D29" s="5">
        <v>0.108321297633596</v>
      </c>
    </row>
    <row r="30" spans="1:4">
      <c r="A30" t="s">
        <v>6</v>
      </c>
      <c r="B30" t="s">
        <v>8</v>
      </c>
      <c r="C30" s="5">
        <v>979.32217785225</v>
      </c>
      <c r="D30" s="5">
        <v>0.998333518497944</v>
      </c>
    </row>
    <row r="31" spans="1:4">
      <c r="A31" t="s">
        <v>7</v>
      </c>
      <c r="B31" t="s">
        <v>8</v>
      </c>
      <c r="C31" s="5">
        <v>0.348052766311831</v>
      </c>
      <c r="D31" s="5">
        <v>0.175536051549827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C2" sqref="C2:C7"/>
    </sheetView>
  </sheetViews>
  <sheetFormatPr defaultColWidth="9" defaultRowHeight="13.5" outlineLevelRow="7" outlineLevelCol="3"/>
  <cols>
    <col min="1" max="1" width="13.625" customWidth="1"/>
    <col min="2" max="2" width="13.125" customWidth="1"/>
    <col min="3" max="3" width="16.125" customWidth="1"/>
    <col min="4" max="4" width="12.625"/>
  </cols>
  <sheetData>
    <row r="1" spans="1:3">
      <c r="A1" t="s">
        <v>0</v>
      </c>
      <c r="B1" t="s">
        <v>1</v>
      </c>
      <c r="C1" t="s">
        <v>2</v>
      </c>
    </row>
    <row r="2" spans="1:4">
      <c r="A2" t="s">
        <v>15</v>
      </c>
      <c r="B2" t="s">
        <v>25</v>
      </c>
      <c r="C2" s="2">
        <v>0.003844</v>
      </c>
      <c r="D2" s="1">
        <f>C2/34.396164*100</f>
        <v>0.0111756648212283</v>
      </c>
    </row>
    <row r="3" spans="1:4">
      <c r="A3" t="s">
        <v>15</v>
      </c>
      <c r="B3" t="s">
        <v>26</v>
      </c>
      <c r="C3" s="3">
        <v>0.02746</v>
      </c>
      <c r="D3" s="1">
        <f t="shared" ref="D3:D8" si="0">C3/34.396164*100</f>
        <v>0.0798344838686081</v>
      </c>
    </row>
    <row r="4" spans="1:4">
      <c r="A4" t="s">
        <v>25</v>
      </c>
      <c r="B4" t="s">
        <v>15</v>
      </c>
      <c r="C4" s="3">
        <v>0.04286</v>
      </c>
      <c r="D4" s="1">
        <f t="shared" si="0"/>
        <v>0.124606918376131</v>
      </c>
    </row>
    <row r="5" spans="1:4">
      <c r="A5" t="s">
        <v>25</v>
      </c>
      <c r="B5" t="s">
        <v>26</v>
      </c>
      <c r="C5" s="4">
        <v>11.301</v>
      </c>
      <c r="D5" s="1">
        <f t="shared" si="0"/>
        <v>32.8554079460721</v>
      </c>
    </row>
    <row r="6" spans="1:4">
      <c r="A6" t="s">
        <v>26</v>
      </c>
      <c r="B6" t="s">
        <v>15</v>
      </c>
      <c r="C6" s="4">
        <v>0.982</v>
      </c>
      <c r="D6" s="1">
        <f t="shared" si="0"/>
        <v>2.85496952509007</v>
      </c>
    </row>
    <row r="7" spans="1:4">
      <c r="A7" t="s">
        <v>26</v>
      </c>
      <c r="B7" t="s">
        <v>25</v>
      </c>
      <c r="C7" s="4">
        <v>22.039</v>
      </c>
      <c r="D7" s="1">
        <f t="shared" si="0"/>
        <v>64.0740054617718</v>
      </c>
    </row>
    <row r="8" spans="3:4">
      <c r="C8">
        <f>SUM(C2:C7)</f>
        <v>34.396164</v>
      </c>
      <c r="D8">
        <f t="shared" si="0"/>
        <v>100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B1" sqref="B1:B3"/>
    </sheetView>
  </sheetViews>
  <sheetFormatPr defaultColWidth="9" defaultRowHeight="13.5" outlineLevelRow="3" outlineLevelCol="2"/>
  <cols>
    <col min="1" max="1" width="13.125" customWidth="1"/>
    <col min="3" max="3" width="12.625"/>
  </cols>
  <sheetData>
    <row r="1" spans="1:3">
      <c r="A1" t="s">
        <v>15</v>
      </c>
      <c r="B1">
        <v>1.865</v>
      </c>
      <c r="C1" s="1">
        <f>B1/825.141*100</f>
        <v>0.226021976850017</v>
      </c>
    </row>
    <row r="2" spans="1:3">
      <c r="A2" t="s">
        <v>25</v>
      </c>
      <c r="B2">
        <v>414.086</v>
      </c>
      <c r="C2" s="1">
        <f>B2/825.141*100</f>
        <v>50.1836655795797</v>
      </c>
    </row>
    <row r="3" spans="1:3">
      <c r="A3" t="s">
        <v>26</v>
      </c>
      <c r="B3">
        <v>409.19</v>
      </c>
      <c r="C3" s="1">
        <f>B3/825.141*100</f>
        <v>49.5903124435702</v>
      </c>
    </row>
    <row r="4" spans="2:3">
      <c r="B4">
        <f>SUM(B1:B3)</f>
        <v>825.141</v>
      </c>
      <c r="C4" s="1">
        <f>B4/825.141*100</f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地理跳跃</vt:lpstr>
      <vt:lpstr>地理reward</vt:lpstr>
      <vt:lpstr>宿主跳跃</vt:lpstr>
      <vt:lpstr>宿主reward</vt:lpstr>
      <vt:lpstr>Sheet1</vt:lpstr>
      <vt:lpstr>贝叶斯因子</vt:lpstr>
      <vt:lpstr>贝叶斯因子2</vt:lpstr>
      <vt:lpstr>宿主wild_domestic跳跃</vt:lpstr>
      <vt:lpstr>宿主wild_domestic_reward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恩典</cp:lastModifiedBy>
  <dcterms:created xsi:type="dcterms:W3CDTF">2023-05-12T11:15:00Z</dcterms:created>
  <dcterms:modified xsi:type="dcterms:W3CDTF">2025-03-04T06:18:53Z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4D2EFB260E3E4759B72498A7F8DBA00E_12</vt:lpwstr>
  </property>
</Properties>
</file>