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firstSheet="2" activeTab="10"/>
  </bookViews>
  <sheets>
    <sheet name="奶粉" sheetId="6" r:id="rId1"/>
    <sheet name="纸尿裤" sheetId="5" r:id="rId2"/>
    <sheet name="营养品" sheetId="12" r:id="rId3"/>
    <sheet name="辅食" sheetId="18" r:id="rId4"/>
    <sheet name="奶瓶" sheetId="16" r:id="rId5"/>
    <sheet name="日常用品" sheetId="8" r:id="rId6"/>
    <sheet name="湿纸巾" sheetId="15" r:id="rId7"/>
    <sheet name="童车" sheetId="10" r:id="rId8"/>
    <sheet name="童装" sheetId="14" r:id="rId9"/>
    <sheet name="鞋子" sheetId="11" r:id="rId10"/>
    <sheet name="成装" sheetId="19" r:id="rId11"/>
    <sheet name="美妆" sheetId="17" r:id="rId12"/>
    <sheet name="秒杀" sheetId="13" r:id="rId13"/>
  </sheets>
  <calcPr calcId="144525"/>
</workbook>
</file>

<file path=xl/sharedStrings.xml><?xml version="1.0" encoding="utf-8"?>
<sst xmlns="http://schemas.openxmlformats.org/spreadsheetml/2006/main" count="4837" uniqueCount="1392">
  <si>
    <t>商品id</t>
  </si>
  <si>
    <t>商品名字</t>
  </si>
  <si>
    <t>品牌</t>
  </si>
  <si>
    <t>目录</t>
  </si>
  <si>
    <t>主目录</t>
  </si>
  <si>
    <t>子目录</t>
  </si>
  <si>
    <t>子目录2</t>
  </si>
  <si>
    <t>状态</t>
  </si>
  <si>
    <t>排序</t>
  </si>
  <si>
    <t>原价</t>
  </si>
  <si>
    <t>销售价格</t>
  </si>
  <si>
    <t>秒杀</t>
  </si>
  <si>
    <t>进价</t>
  </si>
  <si>
    <t>规格1</t>
  </si>
  <si>
    <t>规格1价格</t>
  </si>
  <si>
    <t>规格2</t>
  </si>
  <si>
    <t>规格2价格</t>
  </si>
  <si>
    <t>库存</t>
  </si>
  <si>
    <t>销量</t>
  </si>
  <si>
    <t>优惠活动</t>
  </si>
  <si>
    <t>图片</t>
  </si>
  <si>
    <t>id</t>
  </si>
  <si>
    <t>name</t>
  </si>
  <si>
    <t>brand</t>
  </si>
  <si>
    <t>category</t>
  </si>
  <si>
    <t>mainType</t>
  </si>
  <si>
    <t>subType</t>
  </si>
  <si>
    <t>subType2</t>
  </si>
  <si>
    <t>status</t>
  </si>
  <si>
    <t>order</t>
  </si>
  <si>
    <t>originPrice</t>
  </si>
  <si>
    <t>sellPrice</t>
  </si>
  <si>
    <t>sekillPrice</t>
  </si>
  <si>
    <t>enterPrice</t>
  </si>
  <si>
    <t>sku1</t>
  </si>
  <si>
    <t>skuPrice1</t>
  </si>
  <si>
    <t>sku2</t>
  </si>
  <si>
    <t>skuPrice2</t>
  </si>
  <si>
    <t>store</t>
  </si>
  <si>
    <t>numberSell</t>
  </si>
  <si>
    <t>promote</t>
  </si>
  <si>
    <t>image</t>
  </si>
  <si>
    <t>i</t>
  </si>
  <si>
    <t>s</t>
  </si>
  <si>
    <t>f</t>
  </si>
  <si>
    <t>_</t>
  </si>
  <si>
    <t>商品目录</t>
  </si>
  <si>
    <t>君乐宝至臻婴儿配方奶粉1段800克</t>
  </si>
  <si>
    <t>君乐宝</t>
  </si>
  <si>
    <t>奶粉</t>
  </si>
  <si>
    <t>1段</t>
  </si>
  <si>
    <t>上架</t>
  </si>
  <si>
    <t>1罐</t>
  </si>
  <si>
    <t>7罐</t>
  </si>
  <si>
    <t>2罐返100券，6送1返258券。（券可以原价购买店内任何产品）</t>
  </si>
  <si>
    <t>naifen_junlebao_zhizhen_1</t>
  </si>
  <si>
    <t>君乐宝至臻婴儿配方奶粉2段800克</t>
  </si>
  <si>
    <t>2段</t>
  </si>
  <si>
    <t>naifen_junlebao_zhizhen_2</t>
  </si>
  <si>
    <t>君乐宝至臻婴儿配方奶粉3段800克</t>
  </si>
  <si>
    <t>3段</t>
  </si>
  <si>
    <t>naifen_junlebao_zhizhen_3</t>
  </si>
  <si>
    <t>君乐宝至臻婴儿配方奶粉4段800克</t>
  </si>
  <si>
    <t>4段</t>
  </si>
  <si>
    <t>4罐</t>
  </si>
  <si>
    <t>naifen_junlebao_zhizhen_4</t>
  </si>
  <si>
    <t>君乐宝至臻A2幼儿配方奶粉1段800克</t>
  </si>
  <si>
    <t>2罐返100券，5送1返328券。（券可以原价购买店内任何产品）</t>
  </si>
  <si>
    <t>naifen_junlebao_zhizhen_a2_1</t>
  </si>
  <si>
    <t>君乐宝至臻A2幼儿配方奶粉2段800克</t>
  </si>
  <si>
    <t>naifen_junlebao_zhizhen_a2_2</t>
  </si>
  <si>
    <t>君乐宝至臻A2幼儿配方奶粉3段800克</t>
  </si>
  <si>
    <t>naifen_junlebao_zhizhen_a2_3</t>
  </si>
  <si>
    <t>君乐宝优萃有机幼儿配方奶粉1段800克</t>
  </si>
  <si>
    <t>一大送1 小，6送1再送6小</t>
  </si>
  <si>
    <t>naifen_junlebao_youcui_1</t>
  </si>
  <si>
    <t>君乐宝优萃有机幼儿配方奶粉2段800克</t>
  </si>
  <si>
    <t>naifen_junlebao_youcui_2</t>
  </si>
  <si>
    <t>君乐宝优萃有机幼儿配方奶粉3段800克</t>
  </si>
  <si>
    <t>naifen_junlebao_youcui_3</t>
  </si>
  <si>
    <t>君乐宝恬适幼儿配方奶粉1段800克</t>
  </si>
  <si>
    <t>3罐送258元全场消费券</t>
  </si>
  <si>
    <t>naifen_junlebao_tianshi_1</t>
  </si>
  <si>
    <t>君乐宝恬适幼儿配方奶粉2段800克</t>
  </si>
  <si>
    <t>naifen_junlebao_tianshi_2</t>
  </si>
  <si>
    <t>君乐宝恬适幼儿配方奶粉3段800克</t>
  </si>
  <si>
    <t>naifen_junlebao_tianshi_3</t>
  </si>
  <si>
    <t>君乐宝旗帜婴儿配方奶粉1段800克</t>
  </si>
  <si>
    <t>3罐送300全场消费券</t>
  </si>
  <si>
    <t>naifen_junlebao_qizhi_1</t>
  </si>
  <si>
    <t>君乐宝旗帜婴儿配方奶粉2段800克</t>
  </si>
  <si>
    <t>naifen_junlebao_qizhi_2</t>
  </si>
  <si>
    <t>君乐宝旗帜婴儿配方奶粉3段800克</t>
  </si>
  <si>
    <t>naifen_junlebao_qizhi_3</t>
  </si>
  <si>
    <t>君乐宝乐铂婴儿配方奶粉1段850克</t>
  </si>
  <si>
    <t>3罐送1箱婴儿洗衣液+1车</t>
  </si>
  <si>
    <t>naifen_junlebao_lebo_1</t>
  </si>
  <si>
    <t>君乐宝乐铂婴儿配方奶粉2段850克</t>
  </si>
  <si>
    <t>naifen_junlebao_lebo_2</t>
  </si>
  <si>
    <t>君乐宝乐铂婴儿配方奶粉3段850克</t>
  </si>
  <si>
    <t>naifen_junlebao_lebo_3</t>
  </si>
  <si>
    <t>君乐宝乐纯婴儿配方奶粉1段850克</t>
  </si>
  <si>
    <t>naifen_junlebao_lechun_1</t>
  </si>
  <si>
    <t>君乐宝乐纯婴儿配方奶粉2段850克</t>
  </si>
  <si>
    <t>naifen_junlebao_lechun_2</t>
  </si>
  <si>
    <t>君乐宝乐纯婴儿配方奶粉3段850克</t>
  </si>
  <si>
    <t>naifen_junlebao_lechun_3</t>
  </si>
  <si>
    <t>皇家美素佳儿婴儿配方奶粉1段800克</t>
  </si>
  <si>
    <t>美素佳儿</t>
  </si>
  <si>
    <t>naifen_huangjia_meisujiaer_1</t>
  </si>
  <si>
    <t>皇家美素佳儿婴儿配方奶粉2段800克</t>
  </si>
  <si>
    <t>naifen_huangjia_meisujiaer_2</t>
  </si>
  <si>
    <t>皇家美素佳儿婴儿配方奶粉3段800克</t>
  </si>
  <si>
    <t>naifen_huangjia_meisujiaer_3</t>
  </si>
  <si>
    <t>港版美素佳儿婴儿配方奶粉1段900克</t>
  </si>
  <si>
    <t>naifen_gangban_meisujiaer_1</t>
  </si>
  <si>
    <t>港版美素佳儿婴儿配方奶粉2段900克</t>
  </si>
  <si>
    <t>naifen_gangban_meisujiaer_2</t>
  </si>
  <si>
    <t>港版美素佳儿婴儿配方奶粉3段900克</t>
  </si>
  <si>
    <t>naifen_gangban_meisujiaer_3</t>
  </si>
  <si>
    <t>美素佳儿婴儿配方奶粉1段900克</t>
  </si>
  <si>
    <t>naifen_meisujiaer_1</t>
  </si>
  <si>
    <t>美素佳儿婴儿配方奶粉2段900克</t>
  </si>
  <si>
    <t>naifen_meisujiaer_2</t>
  </si>
  <si>
    <t>美素佳儿婴儿配方奶粉3段900克</t>
  </si>
  <si>
    <t>naifen_meisujiaer_3</t>
  </si>
  <si>
    <t>美赞臣蓝臻婴儿配方奶粉1段900克</t>
  </si>
  <si>
    <t>美赞臣</t>
  </si>
  <si>
    <t>naifen_meizanchen_lanzhen_1</t>
  </si>
  <si>
    <t>美赞臣蓝臻婴儿配方奶粉2段900克</t>
  </si>
  <si>
    <t>naifen_meizanchen_lanzhen_2</t>
  </si>
  <si>
    <t>美赞臣蓝臻婴儿配方奶粉3段900克</t>
  </si>
  <si>
    <t>naifen_meizanchen_lanzhen_3</t>
  </si>
  <si>
    <t>美赞臣铂睿婴儿配方奶粉1段850克</t>
  </si>
  <si>
    <t>naifen_meizanchen_borui_1</t>
  </si>
  <si>
    <t>美赞臣铂睿婴儿配方奶粉2段850克</t>
  </si>
  <si>
    <t>naifen_meizanchen_borui_2</t>
  </si>
  <si>
    <t>美赞臣铂睿婴儿配方奶粉3段850克</t>
  </si>
  <si>
    <t>naifen_meizanchen_borui_3</t>
  </si>
  <si>
    <t>美赞臣亲舒乳蛋白部分水解配方粉370克</t>
  </si>
  <si>
    <t>水解奶粉</t>
  </si>
  <si>
    <t>naifen_meizanchen_qinshu_370</t>
  </si>
  <si>
    <t>美赞臣亲舒乳蛋白部分水解配方粉850克</t>
  </si>
  <si>
    <t>naifen_meizanchen_qinshu_850</t>
  </si>
  <si>
    <t>美赞臣无乳糖配方粉400克</t>
  </si>
  <si>
    <t>无乳糖</t>
  </si>
  <si>
    <t>naifen_meizanchen_wurutang_400</t>
  </si>
  <si>
    <t>美赞臣早产儿配方粉400克</t>
  </si>
  <si>
    <t>早产奶粉</t>
  </si>
  <si>
    <t>naifen_meizanchen_zaochaner_400</t>
  </si>
  <si>
    <t>惠氏启赋婴儿配方奶粉1段900克</t>
  </si>
  <si>
    <t>惠氏</t>
  </si>
  <si>
    <t>naifen_huishi_qifu_1</t>
  </si>
  <si>
    <t>惠氏启赋婴儿配方奶粉2段900克</t>
  </si>
  <si>
    <t>naifen_huishi_qifu_2</t>
  </si>
  <si>
    <t>惠氏启赋婴儿配方奶粉3段900克</t>
  </si>
  <si>
    <t>naifen_huishi_qifu_3</t>
  </si>
  <si>
    <t>惠氏启赋蕴萃有机婴儿配方奶粉1段900克</t>
  </si>
  <si>
    <t>naifen_huishi_qifuyuncui_1</t>
  </si>
  <si>
    <t>惠氏启赋蕴萃有机婴儿配方奶粉2段900克</t>
  </si>
  <si>
    <t>naifen_huishi_qifuyuncui_2</t>
  </si>
  <si>
    <t>惠氏启赋蕴萃有机婴儿配方奶粉3段900克</t>
  </si>
  <si>
    <t>naifen_huishi_qifuyuncui_3</t>
  </si>
  <si>
    <t>惠氏铂臻幼儿配方奶粉1段800克</t>
  </si>
  <si>
    <t>naifen_huishi_bozhen_1</t>
  </si>
  <si>
    <t>惠氏铂臻幼儿配方奶粉2段800克</t>
  </si>
  <si>
    <t>naifen_huishi_bozhen_2</t>
  </si>
  <si>
    <t>惠氏铂臻幼儿配方奶粉3段800克</t>
  </si>
  <si>
    <t>naifen_huishi_bozhen_3</t>
  </si>
  <si>
    <t>雅培菁挚幼儿配方奶粉1段900克</t>
  </si>
  <si>
    <t>雅培</t>
  </si>
  <si>
    <t>naifen_yapei_jingzhi_1</t>
  </si>
  <si>
    <t>雅培菁挚幼儿配方奶粉3段900克</t>
  </si>
  <si>
    <t>naifen_yapei_jingzhi_3</t>
  </si>
  <si>
    <t>雅培亲护幼儿配方奶粉1段820克</t>
  </si>
  <si>
    <t>naifen_yapei_qinhu_1</t>
  </si>
  <si>
    <t>雅培亲护幼儿配方奶粉2段820克</t>
  </si>
  <si>
    <t>停售</t>
  </si>
  <si>
    <t>naifen_yapei_qinhu_2</t>
  </si>
  <si>
    <t>雅培亲护幼儿配方奶粉3段820克</t>
  </si>
  <si>
    <t>naifen_yapei_qinhu_3</t>
  </si>
  <si>
    <t>雅培铂优恩美力婴儿配方奶粉1段900克</t>
  </si>
  <si>
    <t>naifen_yapei_boyouenmeili_1</t>
  </si>
  <si>
    <t>雅培铂优恩美力婴儿配方奶粉2段900克</t>
  </si>
  <si>
    <t>naifen_yapei_boyouenmeili_2</t>
  </si>
  <si>
    <t>雅培铂优恩美力婴儿配方奶粉3段900克</t>
  </si>
  <si>
    <t>naifen_yapei_boyouenmeili_3</t>
  </si>
  <si>
    <t>雅培小安素900克</t>
  </si>
  <si>
    <t>naifen_yapei_xiaoansu_900</t>
  </si>
  <si>
    <t>至初A2幼儿配方奶粉1段900克</t>
  </si>
  <si>
    <t>至初</t>
  </si>
  <si>
    <t>naifen_zhichu_a2_1</t>
  </si>
  <si>
    <t>至初A2幼儿配方奶粉2段900克</t>
  </si>
  <si>
    <t>naifen_zhichu_a2_2</t>
  </si>
  <si>
    <t>至初A2幼儿配方奶粉3段900克</t>
  </si>
  <si>
    <t>naifen_zhichu_a2_3</t>
  </si>
  <si>
    <t>雀巢超启能恩乳蛋白部分水解配方奶粉1段800克</t>
  </si>
  <si>
    <t>雀巢</t>
  </si>
  <si>
    <t>naifen_quechao_chaoqinengen_1</t>
  </si>
  <si>
    <t>雀巢超启能恩配方奶粉3段800克</t>
  </si>
  <si>
    <t>naifen_quechao_chaoqinengen_3</t>
  </si>
  <si>
    <t>雀巢肽敏舒婴儿乳蛋白深度水解配方奶粉400克</t>
  </si>
  <si>
    <t>水解奶</t>
  </si>
  <si>
    <t>naifen_quechao_taiminshu</t>
  </si>
  <si>
    <t>雀巢蔼儿舒乳蛋白深度水解配方奶400克</t>
  </si>
  <si>
    <t>naifen_quechao_aiershu</t>
  </si>
  <si>
    <t>澳洲白金爱他美1段900克</t>
  </si>
  <si>
    <t>爱他美</t>
  </si>
  <si>
    <t>naifen_aozhoubaijin_aitamei_1</t>
  </si>
  <si>
    <t>澳洲白金爱他美2段900克</t>
  </si>
  <si>
    <t>naifen_aozhoubaijin_aitamei_2</t>
  </si>
  <si>
    <t>澳洲白金爱他美3段900克</t>
  </si>
  <si>
    <t>naifen_aozhoubaijin_aitamei_3</t>
  </si>
  <si>
    <t>爱他美卓萃婴儿配方奶1段900克</t>
  </si>
  <si>
    <t>naifen_aitamei_zhuocui_1</t>
  </si>
  <si>
    <t>爱他美卓萃婴儿配方奶2段900克</t>
  </si>
  <si>
    <t>naifen_aitamei_zhuocui_2</t>
  </si>
  <si>
    <t>爱他美卓萃婴儿配方奶3段900克</t>
  </si>
  <si>
    <t>naifen_aitamei_zhuocui_3</t>
  </si>
  <si>
    <t>爱他美乳蛋白深度水解450克</t>
  </si>
  <si>
    <t>naifen_aitamei_pepti</t>
  </si>
  <si>
    <t>合生元派星幼儿配方奶粉1段900克</t>
  </si>
  <si>
    <t>合生元</t>
  </si>
  <si>
    <t>3罐送200全场消费券</t>
  </si>
  <si>
    <t>naifen_heshengyuan_paixing_1</t>
  </si>
  <si>
    <t>合生元派星幼儿配方奶粉2段900克</t>
  </si>
  <si>
    <t>naifen_heshengyuan_paixing_2</t>
  </si>
  <si>
    <t>合生元派星幼儿配方奶粉3段900克</t>
  </si>
  <si>
    <t>naifen_heshengyuan_paixing_3</t>
  </si>
  <si>
    <t>合生元阿尔法星幼儿配方奶粉1段900克</t>
  </si>
  <si>
    <t>3罐送100全场消费券</t>
  </si>
  <si>
    <t>naifen_heshengyuan_aerfaxing_1</t>
  </si>
  <si>
    <t>合生元阿尔法星幼儿配方奶粉2段900克</t>
  </si>
  <si>
    <t>naifen_heshengyuan_aerfaxing_2</t>
  </si>
  <si>
    <t>合生元阿尔法星幼儿配方奶粉3段900克</t>
  </si>
  <si>
    <t>naifen_heshengyuan_aerfaxing_3</t>
  </si>
  <si>
    <t>合生元贝塔星幼儿配方奶粉1段900克</t>
  </si>
  <si>
    <t>3罐送150全场消费券</t>
  </si>
  <si>
    <t>naifen_heshengyuan_beita_1</t>
  </si>
  <si>
    <t>合生元贝塔星幼儿配方奶粉2段900克</t>
  </si>
  <si>
    <t>naifen_heshengyuan_beita_2</t>
  </si>
  <si>
    <t>合生元贝塔星幼儿配方奶粉3段900克</t>
  </si>
  <si>
    <t>naifen_heshengyuan_beita_3</t>
  </si>
  <si>
    <t>蓝河婴幼儿配方绵羊奶1段800克</t>
  </si>
  <si>
    <t>蓝河</t>
  </si>
  <si>
    <t>1段羊奶</t>
  </si>
  <si>
    <t>5罐</t>
  </si>
  <si>
    <t>4送1送380全场消费券</t>
  </si>
  <si>
    <t>naifen_lanhe_mianyangnai_1</t>
  </si>
  <si>
    <t>蓝河婴幼儿配方绵羊奶2段800克</t>
  </si>
  <si>
    <t>2段羊奶</t>
  </si>
  <si>
    <t>naifen_lanhe_mianyangnai_2</t>
  </si>
  <si>
    <t>蓝河婴幼儿配方绵羊奶3段800克</t>
  </si>
  <si>
    <t>3段羊奶</t>
  </si>
  <si>
    <t>naifen_lanhe_mianyangnai_3</t>
  </si>
  <si>
    <t>蓝河春天羊婴幼儿配方奶1段800克</t>
  </si>
  <si>
    <t>3送1送100全场消费券</t>
  </si>
  <si>
    <t>naifen_lanhe_chuntianyang_1</t>
  </si>
  <si>
    <t>蓝河春天羊婴幼儿配方奶2段800克</t>
  </si>
  <si>
    <t>naifen_lanhe_chuntianyang_2</t>
  </si>
  <si>
    <t>蓝河春天羊婴幼儿配方奶3段800克</t>
  </si>
  <si>
    <t>naifen_lanhe_chuntianyang_3</t>
  </si>
  <si>
    <t>蓝河姆阿普婴儿配方奶1段800克</t>
  </si>
  <si>
    <t>naifen_lanhe_muapu_1</t>
  </si>
  <si>
    <t>蓝河姆阿普婴儿配方奶2段800克</t>
  </si>
  <si>
    <t>naifen_lanhe_muapu_2</t>
  </si>
  <si>
    <t>蓝河姆阿普婴儿配方奶3段800克</t>
  </si>
  <si>
    <t>naifen_lanhe_muapu_3</t>
  </si>
  <si>
    <t>诺优能婴儿配方奶1段900克</t>
  </si>
  <si>
    <t>诺优能</t>
  </si>
  <si>
    <t>naifen_nuoyouneng_1</t>
  </si>
  <si>
    <t>诺优能婴儿配方奶2段900克</t>
  </si>
  <si>
    <t>naifen_nuoyouneng_2</t>
  </si>
  <si>
    <t>诺优能婴儿配方奶3段900克</t>
  </si>
  <si>
    <t>naifen_nuoyouneng_3</t>
  </si>
  <si>
    <t>飞鹤星飞帆婴儿配方奶1段700克</t>
  </si>
  <si>
    <t>飞鹤</t>
  </si>
  <si>
    <t>原价7送1返100券，3罐反260券（券全场通用）</t>
  </si>
  <si>
    <t>naifen_feihe_xingfeifan_1</t>
  </si>
  <si>
    <t>飞鹤星飞帆婴儿配方奶2段700克</t>
  </si>
  <si>
    <t>naifen_feihe_xingfeifan_2</t>
  </si>
  <si>
    <t>飞鹤星飞帆婴儿配方奶3段700克</t>
  </si>
  <si>
    <t>naifen_feihe_xingfeifan_3</t>
  </si>
  <si>
    <t>飞鹤星阶优护婴儿配方奶1段900克</t>
  </si>
  <si>
    <t>4送1送100全场消费券</t>
  </si>
  <si>
    <t>naifen_feihe_xingjieyouhu_1</t>
  </si>
  <si>
    <t>飞鹤星阶优护婴儿配方奶2段900克</t>
  </si>
  <si>
    <t>naifen_feihe_xingjieyouhu_2</t>
  </si>
  <si>
    <t>飞鹤星阶优护婴儿配方奶3段900克</t>
  </si>
  <si>
    <t>naifen_feihe_xingjieyouhu_3</t>
  </si>
  <si>
    <t>佳贝艾特悠装婴儿配方羊奶1段800克</t>
  </si>
  <si>
    <t>佳贝艾特</t>
  </si>
  <si>
    <t>6送1送368全场消费券</t>
  </si>
  <si>
    <t>naifen_jiabeiaite_youzhuang_1</t>
  </si>
  <si>
    <t>佳贝艾特悠装婴儿配方羊奶2段800克</t>
  </si>
  <si>
    <t>naifen_jiabeiaite_youzhuang_2</t>
  </si>
  <si>
    <t>佳贝艾特悠装婴儿配方羊奶3段800克</t>
  </si>
  <si>
    <t>naifen_jiabeiaite_youzhuang_3</t>
  </si>
  <si>
    <t>佳贝艾特悦白婴儿配方羊奶1段800克</t>
  </si>
  <si>
    <t>6送1送468全场消费券</t>
  </si>
  <si>
    <t>naifen_jiebeiaite_yuebai_1</t>
  </si>
  <si>
    <t>佳贝艾特悦白婴儿配方羊奶2段800克</t>
  </si>
  <si>
    <t>naifen_jiebeiaite_yuebai_2</t>
  </si>
  <si>
    <t>佳贝艾特悦白婴儿配方羊奶3段800克</t>
  </si>
  <si>
    <t>naifen_jiebeiaite_yuebai_3</t>
  </si>
  <si>
    <t>海普洛凯荷致婴儿配方奶粉1段900克</t>
  </si>
  <si>
    <t>海普洛凯</t>
  </si>
  <si>
    <t>6罐</t>
  </si>
  <si>
    <t>5送1返100全场消费券</t>
  </si>
  <si>
    <t>naifen_haipuluokai_hezhi_1</t>
  </si>
  <si>
    <t>海普洛凯荷致婴儿配方奶粉2段900克</t>
  </si>
  <si>
    <t>naifen_haipuluokai_hezhi_2</t>
  </si>
  <si>
    <t>海普洛凯荷致婴儿配方奶粉3段900克</t>
  </si>
  <si>
    <t>naifen_haipuluokai_hezhi_3</t>
  </si>
  <si>
    <t>海普洛凯萃护婴儿配方奶粉1段800克</t>
  </si>
  <si>
    <t>5送1返358全场消费券</t>
  </si>
  <si>
    <t>naifen_haipuluokai_cuihu_1</t>
  </si>
  <si>
    <t>海普洛凯萃护婴儿配方奶粉2段800克</t>
  </si>
  <si>
    <t>naifen_haipuluokai_cuihu_2</t>
  </si>
  <si>
    <t>海普洛凯萃护婴儿配方奶粉3段800克</t>
  </si>
  <si>
    <t>naifen_haipuluokai_cuihu_3</t>
  </si>
  <si>
    <t>伊利金领冠珍护婴儿配方奶粉1段800克</t>
  </si>
  <si>
    <t>伊利</t>
  </si>
  <si>
    <t>3罐返260全场通用券，6送1送100全场通用券</t>
  </si>
  <si>
    <t>naifen_yili_jinlingguanzhenhu_1</t>
  </si>
  <si>
    <t>伊利金领冠珍护婴儿配方奶粉2段800克</t>
  </si>
  <si>
    <t>naifen_yili_jinlingguanzhenhu_2</t>
  </si>
  <si>
    <t>伊利金领冠珍护婴儿配方奶粉3段800克</t>
  </si>
  <si>
    <t>naifen_yili_jinlingguanzhenhu_3</t>
  </si>
  <si>
    <t>伊利金领冠婴儿配方奶粉1段800克</t>
  </si>
  <si>
    <t>4送1送200全场通用券。</t>
  </si>
  <si>
    <t>naifen_yili_jinlingguan_1</t>
  </si>
  <si>
    <t>伊利金领冠婴儿配方奶粉2段800克</t>
  </si>
  <si>
    <t>naifen_yili_jinlingguan_2</t>
  </si>
  <si>
    <t>伊利金领冠婴儿配方奶粉3段800克</t>
  </si>
  <si>
    <t>naifen_yili_jinlingguan_3</t>
  </si>
  <si>
    <t>伊利倍冠婴儿配方奶粉1段800克</t>
  </si>
  <si>
    <t>4送1送138全场消费券，8送3送车。</t>
  </si>
  <si>
    <t>naifen_yili_beiguan_1</t>
  </si>
  <si>
    <t>伊利倍冠婴儿配方奶粉2段800克</t>
  </si>
  <si>
    <t>naifen_yili_beiguan_2</t>
  </si>
  <si>
    <t>伊利倍冠婴儿配方奶粉3段800克</t>
  </si>
  <si>
    <t>naifen_yili_beiguan_3</t>
  </si>
  <si>
    <t>圣元优博刨蓓舒幼儿配方奶粉1段800克</t>
  </si>
  <si>
    <t>圣元优博</t>
  </si>
  <si>
    <t>4送1</t>
  </si>
  <si>
    <t>naifen_shengyuanyoubo_paobeishu_1</t>
  </si>
  <si>
    <t>圣元优博刨蓓舒幼儿配方奶粉2段800克</t>
  </si>
  <si>
    <t>naifen_shengyuanyoubo_paobeishu_2</t>
  </si>
  <si>
    <t>圣元优博刨蓓舒幼儿配方奶粉3段800克</t>
  </si>
  <si>
    <t>naifen_shengyuanyoubo_paobeishu_3</t>
  </si>
  <si>
    <t>圣元优博刨蓓舒幼儿配方奶粉4段</t>
  </si>
  <si>
    <t>2罐送积木桌</t>
  </si>
  <si>
    <t>naifen_shengyuanyoubo_paobeishu_4</t>
  </si>
  <si>
    <t>卡洛塔尼婴儿配方羊奶粉1段900克</t>
  </si>
  <si>
    <t>卡洛塔尼</t>
  </si>
  <si>
    <t>naifen_kaluotani_1</t>
  </si>
  <si>
    <t>卡洛塔尼婴儿配方羊奶粉2段900克</t>
  </si>
  <si>
    <t>naifen_kaluotani_2</t>
  </si>
  <si>
    <t>卡洛塔尼婴儿配方羊奶粉3段900克</t>
  </si>
  <si>
    <t>naifen_kaluotani_3</t>
  </si>
  <si>
    <t>爱达力优系列1段800g</t>
  </si>
  <si>
    <t>爱达力</t>
  </si>
  <si>
    <t>naifen_10201</t>
  </si>
  <si>
    <t>爱达力优系列2段800g</t>
  </si>
  <si>
    <t>naifen_10202</t>
  </si>
  <si>
    <t>爱达力优系列3段800g</t>
  </si>
  <si>
    <t>naifen_10203</t>
  </si>
  <si>
    <t>爱达力爱系列1段800g</t>
  </si>
  <si>
    <t>naifen_10211</t>
  </si>
  <si>
    <t>爱达力爱系列2段800g</t>
  </si>
  <si>
    <t>naifen_10212</t>
  </si>
  <si>
    <t>爱达力爱系列3段800g</t>
  </si>
  <si>
    <t>naifen_10213</t>
  </si>
  <si>
    <t>贝因美菁爱婴儿配方奶粉1段900g</t>
  </si>
  <si>
    <t>贝因美</t>
  </si>
  <si>
    <t>naifen_10221</t>
  </si>
  <si>
    <t>贝因美菁爱婴儿配方奶粉2段900g</t>
  </si>
  <si>
    <t>naifen_10222</t>
  </si>
  <si>
    <t>贝因美菁爱婴儿配方奶粉3段900g</t>
  </si>
  <si>
    <t>naifen_10223</t>
  </si>
  <si>
    <t>贝因美粉爱加1段800g</t>
  </si>
  <si>
    <t>naifen_10231</t>
  </si>
  <si>
    <t>贝因美粉爱加2段800g</t>
  </si>
  <si>
    <t>naifen_10232</t>
  </si>
  <si>
    <t>贝因美粉爱加3段800g</t>
  </si>
  <si>
    <t>naifen_10233</t>
  </si>
  <si>
    <t>完达山菁美婴儿配方奶粉1段800g</t>
  </si>
  <si>
    <t>完达山</t>
  </si>
  <si>
    <t>naifen_10241</t>
  </si>
  <si>
    <t>完达山菁美较大婴儿配方奶粉1段800g</t>
  </si>
  <si>
    <t>naifen_10242</t>
  </si>
  <si>
    <t>完达山菁美婴幼儿配方奶粉1段800g</t>
  </si>
  <si>
    <t>naifen_10243</t>
  </si>
  <si>
    <t>完达山元乳婴儿配方奶粉1段800g</t>
  </si>
  <si>
    <t>naifen_10251</t>
  </si>
  <si>
    <t>完达山元乳较大婴儿配方奶粉2段800g</t>
  </si>
  <si>
    <t>naifen_10252</t>
  </si>
  <si>
    <t>完达山元乳婴幼儿配方奶粉3段800g</t>
  </si>
  <si>
    <t>naifen_10253</t>
  </si>
  <si>
    <t>完达山育见婴儿配方牛奶粉1段900g</t>
  </si>
  <si>
    <t>naifen_10261</t>
  </si>
  <si>
    <t>完达山育见较大婴儿配方牛奶粉2段900g</t>
  </si>
  <si>
    <t>naifen_10262</t>
  </si>
  <si>
    <t>完达山育见婴幼儿配方牛奶粉3段900g</t>
  </si>
  <si>
    <t>naifen_10263</t>
  </si>
  <si>
    <t>卡洛艾特婴儿配方羊奶粉1段800g</t>
  </si>
  <si>
    <t>卡洛艾特</t>
  </si>
  <si>
    <t>naifen_10271</t>
  </si>
  <si>
    <t>卡洛艾特较大婴儿配方羊奶粉2段800g</t>
  </si>
  <si>
    <t>naifen_10272</t>
  </si>
  <si>
    <t>卡洛艾特幼儿配方羊奶粉3段800g</t>
  </si>
  <si>
    <t>naifen_10273</t>
  </si>
  <si>
    <t>合生元可贝思羊奶粉1段800g</t>
  </si>
  <si>
    <t>naifen_10281</t>
  </si>
  <si>
    <t>合生元可贝思羊奶粉2段800g</t>
  </si>
  <si>
    <t>naifen_10282</t>
  </si>
  <si>
    <t>合生元可贝思羊奶粉3段800g</t>
  </si>
  <si>
    <t>naifen_10283</t>
  </si>
  <si>
    <t>惠氏臻朗婴儿配方牛奶粉1段900g</t>
  </si>
  <si>
    <t>naifen_10292</t>
  </si>
  <si>
    <t>惠氏臻朗较大婴儿配方牛奶粉2段900g</t>
  </si>
  <si>
    <t>惠氏臻朗婴幼儿配方牛奶粉3段900g</t>
  </si>
  <si>
    <t>德国爱他美婴儿奶粉1段800g</t>
  </si>
  <si>
    <t>naifen_10801</t>
  </si>
  <si>
    <t>德国爱他美较大婴儿奶粉2段800g</t>
  </si>
  <si>
    <t>naifen_10802</t>
  </si>
  <si>
    <t>德国爱他美婴幼儿奶粉3段800g</t>
  </si>
  <si>
    <t>naifen_10803</t>
  </si>
  <si>
    <t>飞鹤超级飞帆臻爱倍护婴儿配方奶粉1段900g</t>
  </si>
  <si>
    <t>naifen_10811</t>
  </si>
  <si>
    <t>飞鹤超级飞帆臻爱倍护较大婴儿配方奶粉2段900g</t>
  </si>
  <si>
    <t>naifen_10812</t>
  </si>
  <si>
    <t>飞鹤超级飞帆臻爱倍护幼儿配方奶粉3段900g</t>
  </si>
  <si>
    <t>naifen_10813</t>
  </si>
  <si>
    <t>君乐宝奶粉美孕时光妈妈奶粉孕妇奶粉800g</t>
  </si>
  <si>
    <t>孕妇奶粉</t>
  </si>
  <si>
    <t>naifen_10301</t>
  </si>
  <si>
    <t>君乐宝小小鲁班诠维爱有机儿童配方奶粉800g</t>
  </si>
  <si>
    <t>儿童奶粉</t>
  </si>
  <si>
    <t>naifen_10302</t>
  </si>
  <si>
    <t>安满智孕宝孕妇产妇妈妈奶粉800g</t>
  </si>
  <si>
    <t>安满</t>
  </si>
  <si>
    <t>naifen_10401</t>
  </si>
  <si>
    <t>伊利QQ星儿童成长奶粉配方奶粉800g</t>
  </si>
  <si>
    <t>naifen_10501</t>
  </si>
  <si>
    <t>伊利欣活中老年900g（高盖）</t>
  </si>
  <si>
    <t>中老年奶粉</t>
  </si>
  <si>
    <t>naifen_10502</t>
  </si>
  <si>
    <t>港版安满孕妇奶粉(有效期2021年12月20日)</t>
  </si>
  <si>
    <t>港版安满</t>
  </si>
  <si>
    <t>孕妇奶</t>
  </si>
  <si>
    <t>秒杀活动</t>
  </si>
  <si>
    <t>naifen_10132</t>
  </si>
  <si>
    <t>雀巢超启能恩配方奶粉2段800克(有效期2022年1月)</t>
  </si>
  <si>
    <t>naifen_quechao_chaoqinengen_2</t>
  </si>
  <si>
    <t>雅培菁挚幼儿配方奶粉2段900克(有效期2022年1月)</t>
  </si>
  <si>
    <t>naifen_yapei_jingzhi_2</t>
  </si>
  <si>
    <t>规格3</t>
  </si>
  <si>
    <t>规格4</t>
  </si>
  <si>
    <t>规格5</t>
  </si>
  <si>
    <t>规格6</t>
  </si>
  <si>
    <t>规格7</t>
  </si>
  <si>
    <t>sku3</t>
  </si>
  <si>
    <t>sku4</t>
  </si>
  <si>
    <t>sku5</t>
  </si>
  <si>
    <t>sku6</t>
  </si>
  <si>
    <t>sku7</t>
  </si>
  <si>
    <t>大王精灵纸尿裤</t>
  </si>
  <si>
    <t>大王精灵</t>
  </si>
  <si>
    <t>纸尿裤</t>
  </si>
  <si>
    <t>S码68片</t>
  </si>
  <si>
    <t>M码60片</t>
  </si>
  <si>
    <t>L码54片</t>
  </si>
  <si>
    <t>XL码48片</t>
  </si>
  <si>
    <t>XXL码40片</t>
  </si>
  <si>
    <t>买2包送精简装溜娃神器/滑板车。</t>
  </si>
  <si>
    <t>zhiniaoku_dawangjingli_zhiniaoku</t>
  </si>
  <si>
    <t>大王精灵拉拉裤</t>
  </si>
  <si>
    <t>拉拉裤</t>
  </si>
  <si>
    <t>L码52片</t>
  </si>
  <si>
    <t>XXL码44片</t>
  </si>
  <si>
    <t>XXXL码40片</t>
  </si>
  <si>
    <t>zhiniaoku_dawangjingli_lalaku</t>
  </si>
  <si>
    <t>好奇棉花糖系列纸尿裤</t>
  </si>
  <si>
    <t>好奇</t>
  </si>
  <si>
    <t>NB码58片</t>
  </si>
  <si>
    <t>S码52片</t>
  </si>
  <si>
    <t>M码44片</t>
  </si>
  <si>
    <t>L码40片</t>
  </si>
  <si>
    <t>XL码34片</t>
  </si>
  <si>
    <t>买一包送3提抽纸，买3包+16元多2包。</t>
  </si>
  <si>
    <t>zhiniaoku_haoqi_mianhuatang_zhiniaoku</t>
  </si>
  <si>
    <t>好奇棉花糖系列拉拉裤</t>
  </si>
  <si>
    <t>XXL码30片</t>
  </si>
  <si>
    <t>zhiniaoku_haoqi_mianhuatang_lalaku</t>
  </si>
  <si>
    <t>花王纸尿裤</t>
  </si>
  <si>
    <t>花王</t>
  </si>
  <si>
    <t>NB码90片</t>
  </si>
  <si>
    <t>S码88片</t>
  </si>
  <si>
    <t>M码64片</t>
  </si>
  <si>
    <t>XL码44片</t>
  </si>
  <si>
    <t>99/包</t>
  </si>
  <si>
    <t>zhiniaoku_huawang_zhiniaoku</t>
  </si>
  <si>
    <t>巴布童年纸尿裤</t>
  </si>
  <si>
    <t>巴布童</t>
  </si>
  <si>
    <t>S码50片</t>
  </si>
  <si>
    <t>XL码36片</t>
  </si>
  <si>
    <t>XXL码32片</t>
  </si>
  <si>
    <t>第一包原价，第二包半价+送1箱洗衣液</t>
  </si>
  <si>
    <t>zhiniaoku_babu_tongnian_zhiniaoku</t>
  </si>
  <si>
    <t>巴布童年拉拉裤</t>
  </si>
  <si>
    <t>XXXL码28片</t>
  </si>
  <si>
    <t>zhiniaoku_babu_tongnian_lalaku</t>
  </si>
  <si>
    <t>布袋熊金装纸尿裤</t>
  </si>
  <si>
    <t>布袋熊</t>
  </si>
  <si>
    <t>S码62片</t>
  </si>
  <si>
    <t>M码56片</t>
  </si>
  <si>
    <t>L码50片</t>
  </si>
  <si>
    <t>XL码46片</t>
  </si>
  <si>
    <t>第一包原价，第二包半价，第三包1折</t>
  </si>
  <si>
    <t>zhiniaoku_budaixiong_jinzhuang_zhiniaoku</t>
  </si>
  <si>
    <t>布袋熊金装拉拉裤</t>
  </si>
  <si>
    <t>L码48片</t>
  </si>
  <si>
    <t>XXL码42片</t>
  </si>
  <si>
    <t>zhiniaoku_budaixiong_jinzhuang_lalaku</t>
  </si>
  <si>
    <t>小路比纸尿裤</t>
  </si>
  <si>
    <t>小路比</t>
  </si>
  <si>
    <t>S码66片</t>
  </si>
  <si>
    <t>买一包+28多1包</t>
  </si>
  <si>
    <t>zhiniaoku_xiaolubi_zhiniaoku</t>
  </si>
  <si>
    <t>小路比拉拉裤</t>
  </si>
  <si>
    <t>zhiniaoku_xiaolubi_lalaku</t>
  </si>
  <si>
    <t>KIKI纸尿裤</t>
  </si>
  <si>
    <t>KIKI</t>
  </si>
  <si>
    <t>S码110片</t>
  </si>
  <si>
    <t>M码104片</t>
  </si>
  <si>
    <t>L码100片</t>
  </si>
  <si>
    <t>XL码92片</t>
  </si>
  <si>
    <t>99/箱</t>
  </si>
  <si>
    <t>zhiniaoku_kiki_zhiniaoku</t>
  </si>
  <si>
    <t>KIKI拉拉裤</t>
  </si>
  <si>
    <t>L码92片</t>
  </si>
  <si>
    <t>XL码84片</t>
  </si>
  <si>
    <t>XXL码80片</t>
  </si>
  <si>
    <t>XXXL76片</t>
  </si>
  <si>
    <t>zhiniaoku_kiki_lalaku</t>
  </si>
  <si>
    <t>亲亲葆葆纸尿裤</t>
  </si>
  <si>
    <t>亲亲葆葆</t>
  </si>
  <si>
    <t>买1包送3提洁柔抽纸</t>
  </si>
  <si>
    <t>zhiniaoku_qinqinbaobao_zhiniaoku</t>
  </si>
  <si>
    <t>亲亲葆葆拉拉裤</t>
  </si>
  <si>
    <t>zhiniaoku_qinqinbaobao_lalaku</t>
  </si>
  <si>
    <t xml:space="preserve">  </t>
  </si>
  <si>
    <t>帮宝适绿帮纸尿裤</t>
  </si>
  <si>
    <t>帮宝适</t>
  </si>
  <si>
    <t>NB码96片</t>
  </si>
  <si>
    <t>S码84片</t>
  </si>
  <si>
    <t>XL码40片</t>
  </si>
  <si>
    <t>zhiniaoku_20211</t>
  </si>
  <si>
    <t>帮宝适绿帮拉拉裤</t>
  </si>
  <si>
    <t>M码54片</t>
  </si>
  <si>
    <t>XXL码28片</t>
  </si>
  <si>
    <t>zhiniaoku_20212</t>
  </si>
  <si>
    <t>帮宝适一级帮纸尿裤</t>
  </si>
  <si>
    <t>NB码84片</t>
  </si>
  <si>
    <t>S码76片</t>
  </si>
  <si>
    <t>M码62片</t>
  </si>
  <si>
    <t>XL码42片</t>
  </si>
  <si>
    <t>zhiniaoku_20213</t>
  </si>
  <si>
    <t>帮宝适一级帮拉拉裤</t>
  </si>
  <si>
    <t>M码58片</t>
  </si>
  <si>
    <t>L码46片</t>
  </si>
  <si>
    <t>zhiniaoku_20214</t>
  </si>
  <si>
    <t>帮宝适清新帮拉拉裤</t>
  </si>
  <si>
    <t>NB码76片</t>
  </si>
  <si>
    <t>S码64片</t>
  </si>
  <si>
    <t>XL码38片</t>
  </si>
  <si>
    <t>zhiniaoku_20215</t>
  </si>
  <si>
    <t>帮宝适清新帮纸尿裤</t>
  </si>
  <si>
    <t>M码50片</t>
  </si>
  <si>
    <t>L码42片</t>
  </si>
  <si>
    <t>zhiniaoku_20216</t>
  </si>
  <si>
    <t>好奇铂金装纸尿裤</t>
  </si>
  <si>
    <t>尤妮佳</t>
  </si>
  <si>
    <t>S码70片</t>
  </si>
  <si>
    <t>zhiniaoku_20231</t>
  </si>
  <si>
    <t>好奇铂金装拉拉裤</t>
  </si>
  <si>
    <t>L码76片</t>
  </si>
  <si>
    <t>XL码64片</t>
  </si>
  <si>
    <t>XXL码48片</t>
  </si>
  <si>
    <t>zhiniaoku_20232</t>
  </si>
  <si>
    <t>好奇金装纸尿裤</t>
  </si>
  <si>
    <t>NB码80片</t>
  </si>
  <si>
    <t>XL码37片</t>
  </si>
  <si>
    <t>zhiniaoku_20233</t>
  </si>
  <si>
    <t>好奇金装拉拉裤</t>
  </si>
  <si>
    <t>zhiniaoku_20234</t>
  </si>
  <si>
    <t>好奇白金装纸尿裤</t>
  </si>
  <si>
    <t>zhiniaoku_20235</t>
  </si>
  <si>
    <t>好奇白金装拉拉裤</t>
  </si>
  <si>
    <t>zhiniaoku_20236</t>
  </si>
  <si>
    <t>尤妮佳纸尿裤彩标</t>
  </si>
  <si>
    <t>zhiniaoku_20241</t>
  </si>
  <si>
    <t>乐尔倍健维生素A维生素D软胶囊(400mg/粒X30粒/瓶)</t>
  </si>
  <si>
    <t>乐尔倍健</t>
  </si>
  <si>
    <t>营养品</t>
  </si>
  <si>
    <t>维生素</t>
  </si>
  <si>
    <t>第一件原件，第二件半价，第三件1折</t>
  </si>
  <si>
    <t>shipin_</t>
  </si>
  <si>
    <t>乐尔倍健锌软胶囊(400mg/粒X30粒/瓶)</t>
  </si>
  <si>
    <t>铁锌钙</t>
  </si>
  <si>
    <t>乐尔倍健铁软胶囊(500mg/粒X30粒/瓶)</t>
  </si>
  <si>
    <t>乐尔倍健钙维生素D软胶囊(1000mg/粒X30粒/瓶)</t>
  </si>
  <si>
    <t>乐尔倍健DHA藻油凝胶糖果(780mg/粒X30粒/瓶)</t>
  </si>
  <si>
    <t>DHA</t>
  </si>
  <si>
    <t>乐尔倍健复合益生菌固体饮料(1.5g/袋X20袋/盒)</t>
  </si>
  <si>
    <t>益生菌</t>
  </si>
  <si>
    <t>乐尔倍健山药鸡内金固体饮料(4g/袋X30袋桶)</t>
  </si>
  <si>
    <t>固体饮料</t>
  </si>
  <si>
    <t>乐尔倍健茯苓薏苡仁固体饮料(4g/袋X30袋/桶)</t>
  </si>
  <si>
    <t>乐尔倍健蒲公英百合菊花固体饮料(4g/袋X30袋/桶)</t>
  </si>
  <si>
    <t>乐尔倍健甘草桔梗固体饮料(4g/袋X30袋/桶)</t>
  </si>
  <si>
    <t>乐尔倍健益生菌冻干粉(2g/袋X15袋/桶)</t>
  </si>
  <si>
    <t>乐尔倍健海藻咀嚼片压片糖果(1g/片X60片/盒)</t>
  </si>
  <si>
    <t>糖果</t>
  </si>
  <si>
    <t>乐尔倍健乳钙咀嚼片(1g/片X60片/盒)</t>
  </si>
  <si>
    <t>乐尔倍健益生菌海藻钙咀嚼片(1g/片X60片/盒)</t>
  </si>
  <si>
    <t>乐尔倍健乳铁乳清蛋白(2g/袋X30袋/盒)</t>
  </si>
  <si>
    <t>乳铁蛋白</t>
  </si>
  <si>
    <t>goodhealth乳铁蛋白调制乳粉(260g/罐)</t>
  </si>
  <si>
    <t>goodhealth</t>
  </si>
  <si>
    <t>买2罐+8元多1罐+送溜娃神器精简版</t>
  </si>
  <si>
    <t>goodhealth马泰克DHA藻油复合油(30粒/瓶)</t>
  </si>
  <si>
    <t>goodhealth钙铁锌营养包(30袋/罐)</t>
  </si>
  <si>
    <t>小葵花低糖DHA藻油凝胶糖果(100粒/盒)</t>
  </si>
  <si>
    <t>小葵花</t>
  </si>
  <si>
    <t>2送1</t>
  </si>
  <si>
    <t>小葵花乳钙凝胶糖果(30粒/盒)</t>
  </si>
  <si>
    <t>小葵花益生菌固体饮料(20袋/盒)</t>
  </si>
  <si>
    <t>小葵花高钙高铁牛乳片(60粒/盒)</t>
  </si>
  <si>
    <t>小葵花益生元酵母锌固体饮料(30袋/盒)</t>
  </si>
  <si>
    <t>小葵花高钙牛乳片(60粒/盒)</t>
  </si>
  <si>
    <t>小葵花乳清乳铁蛋白粉(30袋/罐)</t>
  </si>
  <si>
    <t>小葵花鳕鱼肝油软胶囊(30粒/盒)</t>
  </si>
  <si>
    <t>鱼肝油</t>
  </si>
  <si>
    <t>小葵花婴幼儿益生菌营养补充品(20袋/盒)</t>
  </si>
  <si>
    <t>香港衍生双料七星茶固体饮料(20包/盒)</t>
  </si>
  <si>
    <t>香港衍生</t>
  </si>
  <si>
    <t>香港衍生开奶茶颗粒冲剂(20包/盒)</t>
  </si>
  <si>
    <t>开奶茶</t>
  </si>
  <si>
    <t>Biolsland澳洲婴幼儿童补锌咀嚼片120片</t>
  </si>
  <si>
    <t>Biolsland澳洲天然益智鳕鱼肝油</t>
  </si>
  <si>
    <t>Biolsland澳洲DHA60粒</t>
  </si>
  <si>
    <t>Biolsland澳洲乳钙90粒</t>
  </si>
  <si>
    <t>Biolsland澳洲孕妇DHA60粒</t>
  </si>
  <si>
    <t>Swisse娘娘钙150粒</t>
  </si>
  <si>
    <t>Swisse血橙精华液500ML</t>
  </si>
  <si>
    <t>Swisse蔓越莓精华胶囊90粒</t>
  </si>
  <si>
    <t>numSell</t>
  </si>
  <si>
    <t>人之初275克米粉</t>
  </si>
  <si>
    <t>3送1</t>
  </si>
  <si>
    <t>人之初480克米粉</t>
  </si>
  <si>
    <t>嘉宝250克米粉</t>
  </si>
  <si>
    <t>亨氏252克米粉/面</t>
  </si>
  <si>
    <t>规格3价格</t>
  </si>
  <si>
    <t>规格4价格</t>
  </si>
  <si>
    <t>skuPrice3</t>
  </si>
  <si>
    <t>skuPrice4</t>
  </si>
  <si>
    <t>韩国comotomo可么多么硅胶奶瓶防摔防胀气宽口径奶瓶250ML绿美版</t>
  </si>
  <si>
    <t>韩国comotomo</t>
  </si>
  <si>
    <t>奶瓶</t>
  </si>
  <si>
    <t>yongpin_41101</t>
  </si>
  <si>
    <t>Pigeon贝亲奶瓶奶嘴新生儿宽口PPSU奶瓶160ml绿配SS奶嘴AA76</t>
  </si>
  <si>
    <t>Pigeon</t>
  </si>
  <si>
    <t>yongpin_41102</t>
  </si>
  <si>
    <t>Pigeon贝亲宽口径PPSU奶瓶240ml</t>
  </si>
  <si>
    <t>绿色</t>
  </si>
  <si>
    <t>黄色</t>
  </si>
  <si>
    <t>yongpin_41103</t>
  </si>
  <si>
    <t>派巴贝特广口仿母乳硅胶奶瓶婴儿喂养软奶瓶一件代发150/250ml</t>
  </si>
  <si>
    <t>派巴贝特</t>
  </si>
  <si>
    <t>150ml</t>
  </si>
  <si>
    <t>250ml</t>
  </si>
  <si>
    <t>yongpin_41104</t>
  </si>
  <si>
    <t>哆拉哆布Tritan宽口径240ML鸭嘴宝宝学饮杯带重力球吸管水杯6271</t>
  </si>
  <si>
    <t>哆拉哆布</t>
  </si>
  <si>
    <t>学饮杯</t>
  </si>
  <si>
    <t>yongpin_41201</t>
  </si>
  <si>
    <t>哆拉哆布宝宝tritan学饮杯婴儿带手柄重力球吸管杯240ML 6227</t>
  </si>
  <si>
    <t>yongpin_41202</t>
  </si>
  <si>
    <t>派巴贝特新款卡通安抚奶嘴宝宝安睡奶嘴硅胶安抚婴儿奶嘴71048(个)</t>
  </si>
  <si>
    <t>奶嘴</t>
  </si>
  <si>
    <t>yongpin_41301</t>
  </si>
  <si>
    <t>贝亲pigeon安抚奶嘴安睡型奶嘴0至3岁宝宝安抚奶嘴123阶段(盒)</t>
  </si>
  <si>
    <t>pigeon</t>
  </si>
  <si>
    <t>yongpin_41302</t>
  </si>
  <si>
    <t>Pigeon贝亲奶嘴自然实感宽口径奶嘴BA117(盒)</t>
  </si>
  <si>
    <t>S</t>
  </si>
  <si>
    <t>M</t>
  </si>
  <si>
    <t>L</t>
  </si>
  <si>
    <t>LL</t>
  </si>
  <si>
    <t>yongpin_41303</t>
  </si>
  <si>
    <t>儿童塑料餐盘学生分格饭盒可爱卡通创意食堂餐具家用幼儿园快餐盘(个)</t>
  </si>
  <si>
    <t>饭盒</t>
  </si>
  <si>
    <t>蓝色</t>
  </si>
  <si>
    <t>橙色</t>
  </si>
  <si>
    <t>yongpin_41401</t>
  </si>
  <si>
    <t>儿童餐具304注水保温碗不锈钢防摔防烫宝宝吃饭碗婴儿辅食碗(个)</t>
  </si>
  <si>
    <t>yongpin_41402</t>
  </si>
  <si>
    <t>304儿童不锈钢带盖饭碗宝宝餐具食用创意双层碗可爱卡通BB食用碗(个)</t>
  </si>
  <si>
    <t>yongpin_41403</t>
  </si>
  <si>
    <t>派巴贝特宝宝立体水果造型牙胶婴幼儿磨牙棒双色磨牙棒70386(个)</t>
  </si>
  <si>
    <t>磨牙棒</t>
  </si>
  <si>
    <t>yongpin_41501</t>
  </si>
  <si>
    <t>6237哆拉哆布宝宝奶瓶奶嘴清洗液果蔬清洁剂玩具消毒清洗剂250ml(瓶)</t>
  </si>
  <si>
    <t>清洗剂</t>
  </si>
  <si>
    <t>yongpin_41601</t>
  </si>
  <si>
    <t>按扣调节宝宝围兜防水儿童吃饭围兜婴儿围嘴可拆卸口水兜食饭兜(件)</t>
  </si>
  <si>
    <t>围兜</t>
  </si>
  <si>
    <t>yongpin_41701</t>
  </si>
  <si>
    <t>围嘴全棉口水巾母婴用品宝宝口水巾纱布全棉围兜婴儿用品围兜(件)</t>
  </si>
  <si>
    <t>yongpin_41702</t>
  </si>
  <si>
    <t>新生儿防呛宽口晶钻玻璃奶瓶/150ML</t>
  </si>
  <si>
    <t>萌嘟嘟</t>
  </si>
  <si>
    <t>粉色</t>
  </si>
  <si>
    <t>yongpin_43101</t>
  </si>
  <si>
    <t>宽口晶钻玻璃有柄自动奶瓶/180ML</t>
  </si>
  <si>
    <t>yongpin_43102</t>
  </si>
  <si>
    <t>新生儿蛋形晶钻玻璃奶瓶/120ML</t>
  </si>
  <si>
    <t>yongpin_43103</t>
  </si>
  <si>
    <t>宽口防摔晶钻玻璃有柄自动奶瓶/260ML</t>
  </si>
  <si>
    <t>yongpin_43104</t>
  </si>
  <si>
    <t>新生儿标口晶钻玻璃奶瓶/60ML</t>
  </si>
  <si>
    <t>yongpin_43105</t>
  </si>
  <si>
    <t>新生儿标口晶钻玻璃奶瓶/120ML</t>
  </si>
  <si>
    <t>yongpin_43106</t>
  </si>
  <si>
    <t>PPSU宽口有柄自动奶瓶/180ML</t>
  </si>
  <si>
    <t>yongpin_43107</t>
  </si>
  <si>
    <t>PPSU宽口有柄自动奶瓶/240ML</t>
  </si>
  <si>
    <t>yongpin_43108</t>
  </si>
  <si>
    <t>PPSU宽口有柄自动奶瓶/300ML</t>
  </si>
  <si>
    <t>yongpin_43109</t>
  </si>
  <si>
    <t>PPSU新生儿小金蛋奶瓶/120ML</t>
  </si>
  <si>
    <t>yongpin_43110</t>
  </si>
  <si>
    <t>PPSU宽口葫芦型有柄两用奶瓶(送吸水嘴)/180ML</t>
  </si>
  <si>
    <t>yongpin_43111</t>
  </si>
  <si>
    <t>PPSU宽口葫芦型有柄两用奶瓶(送吸水嘴)/240ML</t>
  </si>
  <si>
    <t>yongpin_43112</t>
  </si>
  <si>
    <t>PPSU宽口葫芦型有柄两用奶瓶(送吸水嘴)/300ML</t>
  </si>
  <si>
    <t>yongpin_43113</t>
  </si>
  <si>
    <t>PPSU多功能智慧奶瓶/160ML</t>
  </si>
  <si>
    <t>yongpin_43114</t>
  </si>
  <si>
    <t>PPSU多功能智慧奶瓶/270ML</t>
  </si>
  <si>
    <t>yongpin_43115</t>
  </si>
  <si>
    <t>PPSU宽口卡通有柄自动奶瓶/210ML</t>
  </si>
  <si>
    <t>yongpin_43116</t>
  </si>
  <si>
    <t>PPSU宽口卡通有柄自动奶瓶/270ML</t>
  </si>
  <si>
    <t>yongpin_43117</t>
  </si>
  <si>
    <t>PPSU宽口时尚有柄自动奶瓶/180ML</t>
  </si>
  <si>
    <t>yongpin_43118</t>
  </si>
  <si>
    <t>PPSU宽口时尚有柄自动奶瓶/240ML</t>
  </si>
  <si>
    <t>yongpin_43119</t>
  </si>
  <si>
    <t>PPSU宽口时尚有柄自动奶瓶/300ML</t>
  </si>
  <si>
    <t>yongpin_43120</t>
  </si>
  <si>
    <t>PPSU宽口径软胶手柄奶瓶/240ML</t>
  </si>
  <si>
    <t>yongpin_43121</t>
  </si>
  <si>
    <t>PPSU宽口软硅胶奶瓶/300ML</t>
  </si>
  <si>
    <t>yongpin_43122</t>
  </si>
  <si>
    <t>简易吸奶器</t>
  </si>
  <si>
    <t>吸奶器</t>
  </si>
  <si>
    <t>yongpin_43123</t>
  </si>
  <si>
    <t>高级二合一仿生按摩吸奶器</t>
  </si>
  <si>
    <t>yongpin_43124</t>
  </si>
  <si>
    <t>彩色大三层奶粉格</t>
  </si>
  <si>
    <t>奶粉存储</t>
  </si>
  <si>
    <t>yongpin_43125</t>
  </si>
  <si>
    <t>彩色大四层奶粉格</t>
  </si>
  <si>
    <t>yongpin_43126</t>
  </si>
  <si>
    <t>多功能手提奶粉盒</t>
  </si>
  <si>
    <t>yongpin_43127</t>
  </si>
  <si>
    <t>炫彩提绳三层奶粉格</t>
  </si>
  <si>
    <t>yongpin_43128</t>
  </si>
  <si>
    <t>双色硅胶安抚奶嘴(带链条)</t>
  </si>
  <si>
    <t>yongpin_43129</t>
  </si>
  <si>
    <t>防逆流吸鼻器</t>
  </si>
  <si>
    <t>吸鼻器</t>
  </si>
  <si>
    <t>yongpin_43130</t>
  </si>
  <si>
    <t>婴儿纸棒棉签(245支)</t>
  </si>
  <si>
    <t>棉签</t>
  </si>
  <si>
    <t>yongpin_43131</t>
  </si>
  <si>
    <t>不锈钢保温有柄自动鸭嘴杯/220ML</t>
  </si>
  <si>
    <t>保温</t>
  </si>
  <si>
    <t>yongpin_43132</t>
  </si>
  <si>
    <t>不锈钢保温杯套装/320ML</t>
  </si>
  <si>
    <t>yongpin_43133</t>
  </si>
  <si>
    <t>Tritan卡通学饮杯/240ML</t>
  </si>
  <si>
    <t>yongpin_43134</t>
  </si>
  <si>
    <t>Tritan卡通学饮杯/300ML</t>
  </si>
  <si>
    <t>yongpin_43135</t>
  </si>
  <si>
    <t>PPSU萌趣一瓶两用水杯/300ML</t>
  </si>
  <si>
    <t>水杯</t>
  </si>
  <si>
    <t>yongpin_43136</t>
  </si>
  <si>
    <t>子初婴幼儿蚊香液【2液送1器】3件套装安全电热驱蚊液45ml*2+加热器*1</t>
  </si>
  <si>
    <t>子初</t>
  </si>
  <si>
    <t>日常用品</t>
  </si>
  <si>
    <t>蚊香液</t>
  </si>
  <si>
    <t>1盒</t>
  </si>
  <si>
    <t>2盒</t>
  </si>
  <si>
    <t>38元两盒</t>
  </si>
  <si>
    <t>yongpin_wenxiang_zichu</t>
  </si>
  <si>
    <t>零触感卫生巾</t>
  </si>
  <si>
    <t>零触感</t>
  </si>
  <si>
    <t>卫生巾</t>
  </si>
  <si>
    <t>日用30片225MM</t>
  </si>
  <si>
    <t>夜用8片350MM</t>
  </si>
  <si>
    <t>量多日用16片250MM</t>
  </si>
  <si>
    <t>richang_71101</t>
  </si>
  <si>
    <t>七度空间卫生巾</t>
  </si>
  <si>
    <t>七度空间</t>
  </si>
  <si>
    <t>richang_71102</t>
  </si>
  <si>
    <t>高洁丝卫生巾</t>
  </si>
  <si>
    <t>高洁丝</t>
  </si>
  <si>
    <t>8片240MM</t>
  </si>
  <si>
    <t>6片280MM</t>
  </si>
  <si>
    <t>3片420MM</t>
  </si>
  <si>
    <t>richang_71103</t>
  </si>
  <si>
    <t>松达婴儿护肤松花粉</t>
  </si>
  <si>
    <t>泰国驱蚊青草膏</t>
  </si>
  <si>
    <t>小内裤</t>
  </si>
  <si>
    <t>洗衣液</t>
  </si>
  <si>
    <t>儿童牙膏</t>
  </si>
  <si>
    <t>罩衣</t>
  </si>
  <si>
    <t>拖鞋</t>
  </si>
  <si>
    <t>宝宝蚊帐</t>
  </si>
  <si>
    <t>宝宝理发器</t>
  </si>
  <si>
    <t>宝宝护肤系列</t>
  </si>
  <si>
    <t>纱巾</t>
  </si>
  <si>
    <t>浴巾纱巾</t>
  </si>
  <si>
    <t>宝宝袜子</t>
  </si>
  <si>
    <t>艾咪婴儿手口湿巾(80抽/包)</t>
  </si>
  <si>
    <t>艾咪</t>
  </si>
  <si>
    <t>湿巾</t>
  </si>
  <si>
    <t>yongpin_40101</t>
  </si>
  <si>
    <t>艾咪婴儿湿巾(80抽/包)</t>
  </si>
  <si>
    <t>yongpin_40102</t>
  </si>
  <si>
    <t>哎小巾婴幼儿湿巾(10片/包)</t>
  </si>
  <si>
    <t>哎小巾</t>
  </si>
  <si>
    <t>yongpin_40103</t>
  </si>
  <si>
    <t>babyein.b手口湿巾(80抽/包)</t>
  </si>
  <si>
    <t>babyein.b</t>
  </si>
  <si>
    <t>yongpin_40104</t>
  </si>
  <si>
    <t>S500-X圣得宝推车</t>
  </si>
  <si>
    <t>圣得宝</t>
  </si>
  <si>
    <t>童车</t>
  </si>
  <si>
    <t>伞车</t>
  </si>
  <si>
    <t>藕粉</t>
  </si>
  <si>
    <t>荷绿</t>
  </si>
  <si>
    <t>tongche_sanche_shengdebao_s500</t>
  </si>
  <si>
    <t>X1-6贝欧莱推车超轻小可坐可躺轻便折叠</t>
  </si>
  <si>
    <t>贝欧莱</t>
  </si>
  <si>
    <t>tongche_sanche_beioula_tuiche</t>
  </si>
  <si>
    <t>S07传奇贝贝推车</t>
  </si>
  <si>
    <t>传奇贝贝</t>
  </si>
  <si>
    <t>tongche_sanche_chuanqibeibei</t>
  </si>
  <si>
    <t>5188喜乐三轮车</t>
  </si>
  <si>
    <t>喜乐</t>
  </si>
  <si>
    <t>三轮车</t>
  </si>
  <si>
    <t>浅蓝色</t>
  </si>
  <si>
    <t>浅紫色</t>
  </si>
  <si>
    <t>tongche_sanlunche_xile_5188</t>
  </si>
  <si>
    <t>虹贝四合一三轮车</t>
  </si>
  <si>
    <t>虹贝</t>
  </si>
  <si>
    <t>酒红</t>
  </si>
  <si>
    <t>紫色</t>
  </si>
  <si>
    <t>灰色</t>
  </si>
  <si>
    <t>tongche_sanlunche_hongbei_siheyi</t>
  </si>
  <si>
    <t>802康贝琪带推带护栏三轮车</t>
  </si>
  <si>
    <t>康贝琪</t>
  </si>
  <si>
    <t>红色</t>
  </si>
  <si>
    <t>tongche_sanlunche_kangbeiqi_802</t>
  </si>
  <si>
    <t>805康贝琪带推三轮车</t>
  </si>
  <si>
    <t>tongche_sanlunche_kangbeiqi_805</t>
  </si>
  <si>
    <t>DS918迪士童年儿童三轮</t>
  </si>
  <si>
    <t>迪士</t>
  </si>
  <si>
    <t>tongche_sanlunche_dishi_ds918</t>
  </si>
  <si>
    <t>T900圣得宝手推车</t>
  </si>
  <si>
    <t>手推车</t>
  </si>
  <si>
    <t>tongche_shoutuiche_shengdebao_t900</t>
  </si>
  <si>
    <t>T400圣得宝手推车</t>
  </si>
  <si>
    <t>黑色</t>
  </si>
  <si>
    <t>亮丝蓝</t>
  </si>
  <si>
    <t>亮丝黑</t>
  </si>
  <si>
    <t>tongche_shoutuiche_shengdebao_t400</t>
  </si>
  <si>
    <t>T300圣得宝手推车</t>
  </si>
  <si>
    <t>雪花蓝</t>
  </si>
  <si>
    <t>桃红</t>
  </si>
  <si>
    <t>中灰</t>
  </si>
  <si>
    <t>磨毛红</t>
  </si>
  <si>
    <t>tongche_shoutuiche_shengdebao_t300</t>
  </si>
  <si>
    <t>6215A康娃娃手推车双向竹席</t>
  </si>
  <si>
    <t>康娃娃</t>
  </si>
  <si>
    <t>tongche_shoutuiche_kangwawa_6215a</t>
  </si>
  <si>
    <t>QQ2圣得贝手推车</t>
  </si>
  <si>
    <t>圣得贝</t>
  </si>
  <si>
    <t>青色</t>
  </si>
  <si>
    <t>tongche_shoutuiche_shengdebei_qq2</t>
  </si>
  <si>
    <t>810叮当猫一键收车手推车</t>
  </si>
  <si>
    <t>叮当猫</t>
  </si>
  <si>
    <t>墨蓝</t>
  </si>
  <si>
    <t>tongche_shoutuiche_dingdangmiao_810</t>
  </si>
  <si>
    <t>T899传奇贝贝手推车</t>
  </si>
  <si>
    <t>tongche_shoutuiche_chuanqibeibei</t>
  </si>
  <si>
    <t>723宝宝好婴儿手推车</t>
  </si>
  <si>
    <t>宝宝好</t>
  </si>
  <si>
    <t>tongche_shoutuiche_baobaohao_723</t>
  </si>
  <si>
    <t>Y1宝宝好可坐可躺轻便携带可变拉杆箱手推车</t>
  </si>
  <si>
    <t>牛仔蓝</t>
  </si>
  <si>
    <t>亚麻灰</t>
  </si>
  <si>
    <t>天空蓝</t>
  </si>
  <si>
    <t>珊瑚红</t>
  </si>
  <si>
    <t>tongche_shoutuiche_baobaohao_y1</t>
  </si>
  <si>
    <t>QQ3圣得贝可坐可躺折叠冬夏手推车</t>
  </si>
  <si>
    <t>tongche_shoutuiche_shengdebei_qq3</t>
  </si>
  <si>
    <t>F1贝欧莱一键收车手推车</t>
  </si>
  <si>
    <t>tongche_shoutuiche_beioulai_f1</t>
  </si>
  <si>
    <t>588A智鹏手推车</t>
  </si>
  <si>
    <t>智鹏</t>
  </si>
  <si>
    <t>tongche_shoutuiche_zhipeng_588a</t>
  </si>
  <si>
    <t>QZ1宝宝好轻便折叠可坐可躺手推车</t>
  </si>
  <si>
    <t>玫瑰金</t>
  </si>
  <si>
    <t>tongche_shoutuiche_baobaohao_qz1</t>
  </si>
  <si>
    <t>709宝宝好轻便双向可坐可躺可折叠手推车</t>
  </si>
  <si>
    <t>波点蓝</t>
  </si>
  <si>
    <t>波点红</t>
  </si>
  <si>
    <t>波浪紫</t>
  </si>
  <si>
    <t>tongche_shoutuiche_baobaohao_709</t>
  </si>
  <si>
    <t>837贺联学步车</t>
  </si>
  <si>
    <t>贺联</t>
  </si>
  <si>
    <t>学步车</t>
  </si>
  <si>
    <t>tongche_xuebuche_helian</t>
  </si>
  <si>
    <t>3290E宝宝好学步车多功能带音乐</t>
  </si>
  <si>
    <t>天蓝色</t>
  </si>
  <si>
    <t>公主粉</t>
  </si>
  <si>
    <t>tongche_xuebuche_baobaohao</t>
  </si>
  <si>
    <t>603乐融融大黄鸭推椅</t>
  </si>
  <si>
    <t>乐融融</t>
  </si>
  <si>
    <t>推椅</t>
  </si>
  <si>
    <t>tongche_tuiyi_lerongrong_dahuangya603</t>
  </si>
  <si>
    <t>021乐融融餐椅</t>
  </si>
  <si>
    <t>餐椅</t>
  </si>
  <si>
    <t>tongche_canyi_lerongrong_021</t>
  </si>
  <si>
    <t>218宝宝好餐椅可折叠可调档</t>
  </si>
  <si>
    <t>奶油绿</t>
  </si>
  <si>
    <t>梅子红</t>
  </si>
  <si>
    <t>海水蓝</t>
  </si>
  <si>
    <t>甜蜜橙</t>
  </si>
  <si>
    <t>tongche_canyi_baobaohao_218</t>
  </si>
  <si>
    <t>622哈瑞静音轮扭扭车</t>
  </si>
  <si>
    <t>哈瑞</t>
  </si>
  <si>
    <t>扭扭车</t>
  </si>
  <si>
    <t>tongche_niuniuche_haruijingyinlun</t>
  </si>
  <si>
    <t>116奇尔克静音轮扭扭车</t>
  </si>
  <si>
    <t>奇尔克</t>
  </si>
  <si>
    <t>tongche_niuniuche_qierke</t>
  </si>
  <si>
    <t>Y05利贝乐扭扭车</t>
  </si>
  <si>
    <t>利贝乐</t>
  </si>
  <si>
    <t>tongche_niuniuche_libeile</t>
  </si>
  <si>
    <t>009咪多嘻极速飙车电动四轮车</t>
  </si>
  <si>
    <t>咪多嘻</t>
  </si>
  <si>
    <t>电动四轮车</t>
  </si>
  <si>
    <t>tongche_diandongsilunche_miduoxi009</t>
  </si>
  <si>
    <t>Z4宝马电动车</t>
  </si>
  <si>
    <t>tongche_diandongsilunche_baoma</t>
  </si>
  <si>
    <t>9999尼尔乐电动车</t>
  </si>
  <si>
    <t>尼尔乐</t>
  </si>
  <si>
    <t>tongche_diandongsilunche_nierle</t>
  </si>
  <si>
    <t>S-888凯利遛娃神器</t>
  </si>
  <si>
    <t>凯利</t>
  </si>
  <si>
    <t>遛娃神器</t>
  </si>
  <si>
    <t>tongche_liuwashenqi_kuaili</t>
  </si>
  <si>
    <t>V5宝宝好威武溜娃神器</t>
  </si>
  <si>
    <t>tongche_liuwashenqi_baobaohao_v5</t>
  </si>
  <si>
    <t>V3宝宝好溜娃神器带垫带蓬</t>
  </si>
  <si>
    <t>tongche_liuwashenqi_baobaohao_daidian_v3</t>
  </si>
  <si>
    <t>V3宝宝好溜娃神器</t>
  </si>
  <si>
    <t>tongche_liuwashenqi_baobaohao_v3</t>
  </si>
  <si>
    <t>V1宝宝好遛娃神器</t>
  </si>
  <si>
    <t>tongche_liuwashenqi_baobaohao_v1</t>
  </si>
  <si>
    <t>五轮带刹车遛娃神器</t>
  </si>
  <si>
    <t>tongche_liuwashenqi_wulunshache</t>
  </si>
  <si>
    <t>五轮遛娃神器</t>
  </si>
  <si>
    <t>tongche_liuwashenqi_wulun</t>
  </si>
  <si>
    <t>6166奇动熊猫墩墩电动摩托车</t>
  </si>
  <si>
    <t>奇动</t>
  </si>
  <si>
    <t>电动摩托车</t>
  </si>
  <si>
    <t>草绿色</t>
  </si>
  <si>
    <t>tongche_diandongmotuoche_qidongxiongmao</t>
  </si>
  <si>
    <t>2688好莱娃KT猫摩托车</t>
  </si>
  <si>
    <t>好莱娃</t>
  </si>
  <si>
    <t>tongche_diandongmotuoche_haolaiwa</t>
  </si>
  <si>
    <t>1900奇动电动摩托车</t>
  </si>
  <si>
    <t>白色</t>
  </si>
  <si>
    <t>tongche_diandongmotuoche_qidong</t>
  </si>
  <si>
    <t>恒泰挖掘机工程车5610大号童车</t>
  </si>
  <si>
    <t>恒泰</t>
  </si>
  <si>
    <t>工程车</t>
  </si>
  <si>
    <t>tongche_gongchengche_hengtai_wajueji</t>
  </si>
  <si>
    <t>606奇动挖机</t>
  </si>
  <si>
    <t>tongche_gongchengche_qidong_606</t>
  </si>
  <si>
    <t>901美胜达米高车</t>
  </si>
  <si>
    <t>美胜达</t>
  </si>
  <si>
    <t>米高车</t>
  </si>
  <si>
    <t>tongche_migaoche_meishengda_901</t>
  </si>
  <si>
    <t>雷文顿悍马轮米高车</t>
  </si>
  <si>
    <t>雷文顿</t>
  </si>
  <si>
    <t>tongche_migaoche_leiwendun_hanmalun</t>
  </si>
  <si>
    <t>雷文顿闪光轮米高车</t>
  </si>
  <si>
    <t>tongche_migaoche_leiwendun_shanguanglun</t>
  </si>
  <si>
    <t>505扭扭乐带推米高车</t>
  </si>
  <si>
    <t>扭扭乐</t>
  </si>
  <si>
    <t>玫红</t>
  </si>
  <si>
    <t>tongche_migaoche_niuniule_505</t>
  </si>
  <si>
    <t>220宝宝好平衡车</t>
  </si>
  <si>
    <t>平衡车</t>
  </si>
  <si>
    <t>tongche_pinghengche_baobaohao_220</t>
  </si>
  <si>
    <t>6825锋达平衡车</t>
  </si>
  <si>
    <t>锋达</t>
  </si>
  <si>
    <t>tongche_pinghengche_fengda_6825</t>
  </si>
  <si>
    <t>1206呵宝童床</t>
  </si>
  <si>
    <t>呵宝</t>
  </si>
  <si>
    <t>童床</t>
  </si>
  <si>
    <t>tongche_tongchuang_hebao_1206</t>
  </si>
  <si>
    <t>哈哈球卡通音乐跳跳鹿</t>
  </si>
  <si>
    <t>哈哈球</t>
  </si>
  <si>
    <t>充气动物</t>
  </si>
  <si>
    <t>tongche_chongqidongwu_hahaqiu_katong</t>
  </si>
  <si>
    <t>哈哈球小洛克动物跳跳马</t>
  </si>
  <si>
    <t>tongche_chongqidongwu_hahaqiu_xiaoluoke</t>
  </si>
  <si>
    <t>哈哈球小鹿叮当跳跳马</t>
  </si>
  <si>
    <t>tongche_chongqidongwu_hahaqiu_xiaoludingdang</t>
  </si>
  <si>
    <t>5529鹰豪奶牛四轮车</t>
  </si>
  <si>
    <t>鹰豪</t>
  </si>
  <si>
    <t>猪仔车</t>
  </si>
  <si>
    <t>棕色</t>
  </si>
  <si>
    <t>tongche_zhuzaiche_yinghao_5529</t>
  </si>
  <si>
    <t>5177诺童小猪佩奇四轮车</t>
  </si>
  <si>
    <t>诺童</t>
  </si>
  <si>
    <t>粉红</t>
  </si>
  <si>
    <t>tongche_zhuzaiche_nuotong_5177</t>
  </si>
  <si>
    <t>Q09-1贺联四轮车</t>
  </si>
  <si>
    <t>tongche_zhuzaiche_helian_q09</t>
  </si>
  <si>
    <t>灿阳小熊四轮车</t>
  </si>
  <si>
    <t>灿阳</t>
  </si>
  <si>
    <t>tongche_zhuzaiche_canyang_xiaoxiong</t>
  </si>
  <si>
    <t>灿阳乖乖兔四轮车</t>
  </si>
  <si>
    <t>tongche_zhuzaiche_canyang_guaiguaitu</t>
  </si>
  <si>
    <t>6803锋达儿童四轮车带灯光音乐早教</t>
  </si>
  <si>
    <t>tongche_zhuzaiche_fengda_6803</t>
  </si>
  <si>
    <t>8915乐融融折叠浴盆</t>
  </si>
  <si>
    <t>浴盆</t>
  </si>
  <si>
    <t>tongche_yupen_lerongrong_zhedie</t>
  </si>
  <si>
    <t>宝宝好V5-B钻石版遛娃神器</t>
  </si>
  <si>
    <t>tongche_53101</t>
  </si>
  <si>
    <t>宝宝好一键收车可上飞机型号Y1轻便推车</t>
  </si>
  <si>
    <t>tongche_53102</t>
  </si>
  <si>
    <t>宝宝好高景观可坐可躺一键收车可上飞机婴儿轻便推车QZ1</t>
  </si>
  <si>
    <t>tongche_53103</t>
  </si>
  <si>
    <t>宝宝好V3遛娃神器</t>
  </si>
  <si>
    <t>tongche_53104</t>
  </si>
  <si>
    <t>宝宝好S1带拉杆轻便婴儿手推车高景观可坐可躺可登机</t>
  </si>
  <si>
    <t>tongche_53105</t>
  </si>
  <si>
    <t>宝宝好V8最新款溜娃神器</t>
  </si>
  <si>
    <t>tongche_53106</t>
  </si>
  <si>
    <t>幼儿短T恤款式1</t>
  </si>
  <si>
    <t>婴幼服装</t>
  </si>
  <si>
    <t>短T恤</t>
  </si>
  <si>
    <t>110码</t>
  </si>
  <si>
    <t>120码</t>
  </si>
  <si>
    <t>130码</t>
  </si>
  <si>
    <t>140码</t>
  </si>
  <si>
    <t>150码</t>
  </si>
  <si>
    <t>tongzhuang_60101</t>
  </si>
  <si>
    <t>幼儿短T恤款式2</t>
  </si>
  <si>
    <t>tongzhuang_60102</t>
  </si>
  <si>
    <t>幼儿短T恤款式3</t>
  </si>
  <si>
    <t>tongzhuang_60103</t>
  </si>
  <si>
    <t>幼儿短T恤款式4</t>
  </si>
  <si>
    <t>tongzhuang_60104</t>
  </si>
  <si>
    <t>幼儿短T恤款式5</t>
  </si>
  <si>
    <t>tongzhuang_60105</t>
  </si>
  <si>
    <t>幼儿短T恤款式6</t>
  </si>
  <si>
    <t>tongzhuang_60106</t>
  </si>
  <si>
    <t>幼儿短T恤款式7</t>
  </si>
  <si>
    <t>tongzhuang_60107</t>
  </si>
  <si>
    <t>幼儿短T恤款式8</t>
  </si>
  <si>
    <t>tongzhuang_60108</t>
  </si>
  <si>
    <t>幼儿短T恤款式9</t>
  </si>
  <si>
    <t>婴幼衣服</t>
  </si>
  <si>
    <t>tongzhuang_60109</t>
  </si>
  <si>
    <t>幼儿短T恤款式10</t>
  </si>
  <si>
    <t>tongzhuang_60110</t>
  </si>
  <si>
    <t>幼儿短T恤款式11</t>
  </si>
  <si>
    <t>tongzhuang_60111</t>
  </si>
  <si>
    <t>幼儿短T恤款式12</t>
  </si>
  <si>
    <t>tongzhuang_60112</t>
  </si>
  <si>
    <t>幼儿短袖套装款式21</t>
  </si>
  <si>
    <t>短袖套装</t>
  </si>
  <si>
    <t>80码</t>
  </si>
  <si>
    <t>90码</t>
  </si>
  <si>
    <t>100码</t>
  </si>
  <si>
    <t>tongzhuang_60201</t>
  </si>
  <si>
    <t>幼儿短袖套装款式22</t>
  </si>
  <si>
    <t>tongzhuang_60202</t>
  </si>
  <si>
    <t>幼儿短袖套装款式23</t>
  </si>
  <si>
    <t>tongzhuang_60203</t>
  </si>
  <si>
    <t>幼儿短袖套装款式24</t>
  </si>
  <si>
    <t>73码</t>
  </si>
  <si>
    <t>tongzhuang_60204</t>
  </si>
  <si>
    <t>幼儿短袖套装款式25</t>
  </si>
  <si>
    <t>tongzhuang_60205</t>
  </si>
  <si>
    <t>幼儿短袖套装款式26</t>
  </si>
  <si>
    <t>tongzhuang_60206</t>
  </si>
  <si>
    <t>幼儿短袖套装款式27</t>
  </si>
  <si>
    <t>tongzhuang_60207</t>
  </si>
  <si>
    <t>幼儿短袖套装款式28</t>
  </si>
  <si>
    <t>tongzhuang_60208</t>
  </si>
  <si>
    <t>幼儿短袖套装款式29</t>
  </si>
  <si>
    <t>tongzhuang_60209</t>
  </si>
  <si>
    <t>幼儿短袖裙子款式51</t>
  </si>
  <si>
    <t>短袖裙子</t>
  </si>
  <si>
    <t>5码</t>
  </si>
  <si>
    <t>7码</t>
  </si>
  <si>
    <t>9码</t>
  </si>
  <si>
    <t>11码</t>
  </si>
  <si>
    <t>tongzhuang_60301</t>
  </si>
  <si>
    <t>幼儿短袖裙子款式52</t>
  </si>
  <si>
    <t>tongzhuang_60302</t>
  </si>
  <si>
    <t>幼儿短袖裙子款式53</t>
  </si>
  <si>
    <t>tongzhuang_60303</t>
  </si>
  <si>
    <t>幼儿短袖裙子款式54</t>
  </si>
  <si>
    <t>tongzhuang_60304</t>
  </si>
  <si>
    <t>婴儿短袖连体衣款式71</t>
  </si>
  <si>
    <t>短袖连体</t>
  </si>
  <si>
    <t>66码</t>
  </si>
  <si>
    <t>tongzhuang_60401</t>
  </si>
  <si>
    <t>婴儿短袖连体衣款式72</t>
  </si>
  <si>
    <t>tongzhuang_60402</t>
  </si>
  <si>
    <t>婴儿短袖连体衣款式73</t>
  </si>
  <si>
    <t>tongzhuang_60403</t>
  </si>
  <si>
    <t>婴儿短袖连体衣款式74</t>
  </si>
  <si>
    <t>tongzhuang_60404</t>
  </si>
  <si>
    <t>婴儿短袖连体衣款式75</t>
  </si>
  <si>
    <t>tongzhuang_60405</t>
  </si>
  <si>
    <t>婴儿短袖连体衣款式76</t>
  </si>
  <si>
    <t>tongzhuang_60406</t>
  </si>
  <si>
    <t>婴儿短袖连体衣款式77</t>
  </si>
  <si>
    <t>tongzhuang_60407</t>
  </si>
  <si>
    <t>婴儿短袖连体衣款式91</t>
  </si>
  <si>
    <t>tongzhuang_60501</t>
  </si>
  <si>
    <t>婴儿短袖连体衣款式92</t>
  </si>
  <si>
    <t>tongzhuang_60502</t>
  </si>
  <si>
    <t>婴儿短袖连体衣款式93</t>
  </si>
  <si>
    <t>tongzhuang_60503</t>
  </si>
  <si>
    <t>婴儿短袖连体衣款式94</t>
  </si>
  <si>
    <t>tongzhuang_60504</t>
  </si>
  <si>
    <t>婴儿短袖连体衣款式95</t>
  </si>
  <si>
    <t>tongzhuang_60505</t>
  </si>
  <si>
    <t>婴儿短袖连体衣款式96</t>
  </si>
  <si>
    <t>tongzhuang_60506</t>
  </si>
  <si>
    <t>婴儿短袖连体衣款式97</t>
  </si>
  <si>
    <t>tongzhuang_60507</t>
  </si>
  <si>
    <t>儿童洞洞鞋款式1</t>
  </si>
  <si>
    <t>婴幼鞋子</t>
  </si>
  <si>
    <t>洞洞鞋</t>
  </si>
  <si>
    <t>20码</t>
  </si>
  <si>
    <t>21码</t>
  </si>
  <si>
    <t>22码</t>
  </si>
  <si>
    <t>23码</t>
  </si>
  <si>
    <t>24码</t>
  </si>
  <si>
    <t>25码</t>
  </si>
  <si>
    <t>xiezi_70001</t>
  </si>
  <si>
    <t>儿童洞洞鞋款式2</t>
  </si>
  <si>
    <t>xiezi_70002</t>
  </si>
  <si>
    <t>儿童洞洞鞋款式3</t>
  </si>
  <si>
    <t>xiezi_70003</t>
  </si>
  <si>
    <t>儿童凉鞋女鞋款式1</t>
  </si>
  <si>
    <t>女凉鞋</t>
  </si>
  <si>
    <t>xiezi_70010</t>
  </si>
  <si>
    <t>儿童凉鞋女鞋款式2</t>
  </si>
  <si>
    <t>xiezi_70011</t>
  </si>
  <si>
    <t>儿童凉鞋女鞋款式3</t>
  </si>
  <si>
    <t>xiezi_70012</t>
  </si>
  <si>
    <t>儿童凉鞋女鞋款式4</t>
  </si>
  <si>
    <t>xiezi_70013</t>
  </si>
  <si>
    <t>儿童凉鞋女鞋款式5</t>
  </si>
  <si>
    <t>xiezi_70014</t>
  </si>
  <si>
    <t>儿童凉鞋女鞋款式6</t>
  </si>
  <si>
    <t>xiezi_70015</t>
  </si>
  <si>
    <t>儿童凉鞋女鞋款式7</t>
  </si>
  <si>
    <t>xiezi_70016</t>
  </si>
  <si>
    <t>儿童凉鞋女鞋款式8</t>
  </si>
  <si>
    <t>xiezi_70017</t>
  </si>
  <si>
    <t>儿童凉鞋女鞋款式9</t>
  </si>
  <si>
    <t>xiezi_70018</t>
  </si>
  <si>
    <t>儿童凉鞋女鞋款式10</t>
  </si>
  <si>
    <t>xiezi_70019</t>
  </si>
  <si>
    <t>儿童凉鞋女鞋款式11</t>
  </si>
  <si>
    <t>xiezi_70020</t>
  </si>
  <si>
    <t>儿童凉鞋女鞋款式12</t>
  </si>
  <si>
    <t>xiezi_70021</t>
  </si>
  <si>
    <t>儿童凉鞋女鞋款式13</t>
  </si>
  <si>
    <t>xiezi_70022</t>
  </si>
  <si>
    <t>儿童凉鞋女鞋款式14</t>
  </si>
  <si>
    <t>xiezi_70023</t>
  </si>
  <si>
    <t>儿童凉鞋女鞋款式15</t>
  </si>
  <si>
    <t>xiezi_70024</t>
  </si>
  <si>
    <t>儿童凉鞋女鞋款式16</t>
  </si>
  <si>
    <t>xiezi_70025</t>
  </si>
  <si>
    <t>儿童凉鞋女鞋款式17</t>
  </si>
  <si>
    <t>xiezi_70026</t>
  </si>
  <si>
    <t>儿童凉鞋女鞋款式18</t>
  </si>
  <si>
    <t>xiezi_70027</t>
  </si>
  <si>
    <t>儿童凉鞋女鞋款式19</t>
  </si>
  <si>
    <t>xiezi_70028</t>
  </si>
  <si>
    <t>儿童凉鞋女鞋款式20</t>
  </si>
  <si>
    <t>xiezi_70029</t>
  </si>
  <si>
    <t>儿童凉鞋女鞋款式21</t>
  </si>
  <si>
    <t>xiezi_70030</t>
  </si>
  <si>
    <t>儿童凉鞋男鞋款式1</t>
  </si>
  <si>
    <t>男凉鞋</t>
  </si>
  <si>
    <t>xiezi_70110</t>
  </si>
  <si>
    <t>儿童凉鞋男鞋款式2</t>
  </si>
  <si>
    <t>xiezi_70111</t>
  </si>
  <si>
    <t>儿童凉鞋男鞋款式3</t>
  </si>
  <si>
    <t>xiezi_70112</t>
  </si>
  <si>
    <t>儿童凉鞋男鞋款式4</t>
  </si>
  <si>
    <t>xiezi_70113</t>
  </si>
  <si>
    <t>儿童凉鞋男鞋款式5</t>
  </si>
  <si>
    <t>xiezi_70114</t>
  </si>
  <si>
    <t>儿童凉鞋男鞋款式6</t>
  </si>
  <si>
    <t>xiezi_70115</t>
  </si>
  <si>
    <t>儿童凉鞋男鞋款式7</t>
  </si>
  <si>
    <t>xiezi_70116</t>
  </si>
  <si>
    <t>儿童凉鞋男鞋款式8</t>
  </si>
  <si>
    <t>xiezi_70117</t>
  </si>
  <si>
    <t>儿童凉鞋男鞋款式9</t>
  </si>
  <si>
    <t>xiezi_70118</t>
  </si>
  <si>
    <t>儿童凉鞋男鞋款式10</t>
  </si>
  <si>
    <t>xiezi_70119</t>
  </si>
  <si>
    <t>儿童凉鞋男鞋款式11</t>
  </si>
  <si>
    <t>xiezi_70120</t>
  </si>
  <si>
    <t>儿童凉鞋男鞋款式12</t>
  </si>
  <si>
    <t>xiezi_70121</t>
  </si>
  <si>
    <t>儿童凉鞋男鞋款式13</t>
  </si>
  <si>
    <t>xiezi_70122</t>
  </si>
  <si>
    <t>儿童凉鞋男鞋款式14</t>
  </si>
  <si>
    <t>xiezi_70123</t>
  </si>
  <si>
    <t>儿童凉鞋男鞋款式15</t>
  </si>
  <si>
    <t>xiezi_70124</t>
  </si>
  <si>
    <t>规格1名称</t>
  </si>
  <si>
    <t>规格11</t>
  </si>
  <si>
    <t>规格12</t>
  </si>
  <si>
    <t>规格13</t>
  </si>
  <si>
    <t>规格14</t>
  </si>
  <si>
    <t>规格15</t>
  </si>
  <si>
    <t>规格16</t>
  </si>
  <si>
    <t>规格2名称</t>
  </si>
  <si>
    <t>规格21</t>
  </si>
  <si>
    <t>规格22</t>
  </si>
  <si>
    <t>规格23</t>
  </si>
  <si>
    <t>规格24</t>
  </si>
  <si>
    <t>规格25</t>
  </si>
  <si>
    <t>规格26</t>
  </si>
  <si>
    <t>规格27</t>
  </si>
  <si>
    <t>skuLabel1</t>
  </si>
  <si>
    <t>sku11</t>
  </si>
  <si>
    <t>sku12</t>
  </si>
  <si>
    <t>sku13</t>
  </si>
  <si>
    <t>sku14</t>
  </si>
  <si>
    <t>sku15</t>
  </si>
  <si>
    <t>sku16</t>
  </si>
  <si>
    <t>skuLabel2</t>
  </si>
  <si>
    <t>sku21</t>
  </si>
  <si>
    <t>sku22</t>
  </si>
  <si>
    <t>sku23</t>
  </si>
  <si>
    <t>sku24</t>
  </si>
  <si>
    <t>sku25</t>
  </si>
  <si>
    <t>sku26</t>
  </si>
  <si>
    <t>sku27</t>
  </si>
  <si>
    <t>寻梦莱裸感聚拢上托调整运动背心乳胶内衣</t>
  </si>
  <si>
    <t>寻梦莱</t>
  </si>
  <si>
    <t>潮流服装</t>
  </si>
  <si>
    <t>成人内衣</t>
  </si>
  <si>
    <t>颜色</t>
  </si>
  <si>
    <t>肤色</t>
  </si>
  <si>
    <t>豆沙粉</t>
  </si>
  <si>
    <t>尺码</t>
  </si>
  <si>
    <t>XL</t>
  </si>
  <si>
    <t>XXL</t>
  </si>
  <si>
    <t>chengzhuang_68001</t>
  </si>
  <si>
    <t>KISSY氧心轻薄无感乳胶内衣无钢圈薄款文胸</t>
  </si>
  <si>
    <t>氧心</t>
  </si>
  <si>
    <t>玫粉</t>
  </si>
  <si>
    <t>深川灰</t>
  </si>
  <si>
    <t>漆黑</t>
  </si>
  <si>
    <t>卡琪</t>
  </si>
  <si>
    <t>chengzhuang_68002</t>
  </si>
  <si>
    <t>十月皇后无肩带抹胸内衣女无钢圈小胸聚拢防走光文胸</t>
  </si>
  <si>
    <t>十月皇后</t>
  </si>
  <si>
    <t>浅咖</t>
  </si>
  <si>
    <t>砖红</t>
  </si>
  <si>
    <t>32/70AB通杯</t>
  </si>
  <si>
    <t>34/75AB通杯</t>
  </si>
  <si>
    <t>36/80AB通杯</t>
  </si>
  <si>
    <t>34/75C</t>
  </si>
  <si>
    <t>36/80C</t>
  </si>
  <si>
    <t>38/85C</t>
  </si>
  <si>
    <t>40/90C</t>
  </si>
  <si>
    <t>chengzhuang_68003</t>
  </si>
  <si>
    <t>寻梦莱春夏新款防抖聚拢美背背心运动内衣运动跑步健身文胸女</t>
  </si>
  <si>
    <t>浅蓝</t>
  </si>
  <si>
    <t>chengzhuang_68004</t>
  </si>
  <si>
    <t>寻梦莱泰国乳胶内衣背心式运动瑜伽文胸无痕文胸</t>
  </si>
  <si>
    <t>灰紫</t>
  </si>
  <si>
    <t>青柠</t>
  </si>
  <si>
    <t>chengzhuang_68005</t>
  </si>
  <si>
    <t>寻梦莱安心睡眠运动背心文胸内衣女无钢圈胖mm内衣</t>
  </si>
  <si>
    <t>浅灰</t>
  </si>
  <si>
    <t>XXXL</t>
  </si>
  <si>
    <t>4XL</t>
  </si>
  <si>
    <t>5XL</t>
  </si>
  <si>
    <t>chengzhuang_68006</t>
  </si>
  <si>
    <t>迪奥Dior烈艳蓝金唇膏正装口红3.5g传奇色</t>
  </si>
  <si>
    <t>迪奥Dior</t>
  </si>
  <si>
    <t>美妆护肤</t>
  </si>
  <si>
    <t>口红</t>
  </si>
  <si>
    <t>999滋润正装</t>
  </si>
  <si>
    <t>999哑光正装</t>
  </si>
  <si>
    <t>888正装</t>
  </si>
  <si>
    <t>meizhuang_80101</t>
  </si>
  <si>
    <t>法国迪奥DIOR烈焰口红小样</t>
  </si>
  <si>
    <t>999滋润</t>
  </si>
  <si>
    <t>999哑光</t>
  </si>
  <si>
    <t>meizhuang_80102</t>
  </si>
  <si>
    <t>法国迪奥Dior烈艳蓝金唇膏口红</t>
  </si>
  <si>
    <t>999#正红色(哑光)</t>
  </si>
  <si>
    <t>999#正红色(滋润)</t>
  </si>
  <si>
    <t>520#浪漫玫红</t>
  </si>
  <si>
    <t>080#微笑正红</t>
  </si>
  <si>
    <t>888#橘红色</t>
  </si>
  <si>
    <t>999正红色(金属光)</t>
  </si>
  <si>
    <t>meizhuang_80103</t>
  </si>
  <si>
    <t>自然堂雪域系列冰肌水凝润型160ml</t>
  </si>
  <si>
    <t>自然堂CHANDO</t>
  </si>
  <si>
    <t>补水</t>
  </si>
  <si>
    <t>meizhuang_80201</t>
  </si>
  <si>
    <t>法国迪奥Dior香水迪奥小姐花漾甜心淡香氛5ml小样</t>
  </si>
  <si>
    <t>香水</t>
  </si>
  <si>
    <t>meizhuang_80301</t>
  </si>
  <si>
    <t>雅诗兰黛新肌透修护眼部密集精华小棕瓶眼部精华15ml</t>
  </si>
  <si>
    <t>雅诗兰黛</t>
  </si>
  <si>
    <t>眼部精华</t>
  </si>
  <si>
    <t>meizhuang_80401</t>
  </si>
  <si>
    <t>法国贝德玛舒研多效洁肤液卸妆水粉水500ml</t>
  </si>
  <si>
    <t>贝德玛BIODERMA</t>
  </si>
  <si>
    <t>卸妆水</t>
  </si>
  <si>
    <t>粉水</t>
  </si>
  <si>
    <t>蓝水</t>
  </si>
  <si>
    <t>meizhuang_80501</t>
  </si>
  <si>
    <t>美宝莲眼部及唇部卸妆液70ml</t>
  </si>
  <si>
    <t>美宝莲</t>
  </si>
  <si>
    <t>meizhuang_80502</t>
  </si>
  <si>
    <t>自然堂面膜5片装喜马拉雅补水保湿</t>
  </si>
  <si>
    <t>面膜</t>
  </si>
  <si>
    <t>meizhuang_80601</t>
  </si>
  <si>
    <t>阿道夫精油香氛洗护套装420ml*2瓶经典留香洗发水护发素</t>
  </si>
  <si>
    <t>护发素</t>
  </si>
  <si>
    <t>洗护套装</t>
  </si>
  <si>
    <t>meizhuang_80701</t>
  </si>
  <si>
    <t>开始时间</t>
  </si>
  <si>
    <t>结束时间</t>
  </si>
  <si>
    <t>startTime</t>
  </si>
  <si>
    <t>endTime</t>
  </si>
  <si>
    <t>[秒杀]钓鱼卡(每人免费一次)</t>
  </si>
  <si>
    <t>服务</t>
  </si>
  <si>
    <t>miaosha_100001</t>
  </si>
  <si>
    <t>2021/03/16 10:08:05</t>
  </si>
  <si>
    <t>2021/04/30 23:59:59</t>
  </si>
  <si>
    <t>[秒杀]游泳套餐/10次</t>
  </si>
  <si>
    <t>miaosha_100002</t>
  </si>
  <si>
    <t>2021/03/16 10:08:06</t>
  </si>
</sst>
</file>

<file path=xl/styles.xml><?xml version="1.0" encoding="utf-8"?>
<styleSheet xmlns="http://schemas.openxmlformats.org/spreadsheetml/2006/main">
  <numFmts count="6">
    <numFmt numFmtId="43" formatCode="_ * #,##0.00_ ;_ * \-#,##0.00_ ;_ * &quot;-&quot;??_ ;_ @_ "/>
    <numFmt numFmtId="44" formatCode="_ &quot;￥&quot;* #,##0.00_ ;_ &quot;￥&quot;* \-#,##0.00_ ;_ &quot;￥&quot;* &quot;-&quot;??_ ;_ @_ "/>
    <numFmt numFmtId="41" formatCode="_ * #,##0_ ;_ * \-#,##0_ ;_ * &quot;-&quot;_ ;_ @_ "/>
    <numFmt numFmtId="176" formatCode="0.00_ "/>
    <numFmt numFmtId="42" formatCode="_ &quot;￥&quot;* #,##0_ ;_ &quot;￥&quot;* \-#,##0_ ;_ &quot;￥&quot;* &quot;-&quot;_ ;_ @_ "/>
    <numFmt numFmtId="177" formatCode="yyyy/m/d\ h:mm:ss"/>
  </numFmts>
  <fonts count="22">
    <font>
      <sz val="11"/>
      <color theme="1"/>
      <name val="等线"/>
      <charset val="134"/>
      <scheme val="minor"/>
    </font>
    <font>
      <sz val="12"/>
      <color rgb="FF666666"/>
      <name val="PingFangSC-Regular"/>
      <charset val="134"/>
    </font>
    <font>
      <sz val="12"/>
      <color theme="1"/>
      <name val="等线"/>
      <charset val="134"/>
      <scheme val="minor"/>
    </font>
    <font>
      <b/>
      <sz val="11"/>
      <color rgb="FFFA7D00"/>
      <name val="等线"/>
      <charset val="0"/>
      <scheme val="minor"/>
    </font>
    <font>
      <sz val="11"/>
      <color rgb="FF3F3F76"/>
      <name val="等线"/>
      <charset val="0"/>
      <scheme val="minor"/>
    </font>
    <font>
      <sz val="11"/>
      <color theme="0"/>
      <name val="等线"/>
      <charset val="0"/>
      <scheme val="minor"/>
    </font>
    <font>
      <sz val="11"/>
      <color theme="1"/>
      <name val="等线"/>
      <charset val="0"/>
      <scheme val="minor"/>
    </font>
    <font>
      <sz val="11"/>
      <color rgb="FF9C0006"/>
      <name val="等线"/>
      <charset val="0"/>
      <scheme val="minor"/>
    </font>
    <font>
      <b/>
      <sz val="11"/>
      <color theme="1"/>
      <name val="等线"/>
      <charset val="0"/>
      <scheme val="minor"/>
    </font>
    <font>
      <u/>
      <sz val="11"/>
      <color rgb="FF0000FF"/>
      <name val="等线"/>
      <charset val="0"/>
      <scheme val="minor"/>
    </font>
    <font>
      <b/>
      <sz val="13"/>
      <color theme="3"/>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sz val="11"/>
      <color rgb="FF9C6500"/>
      <name val="等线"/>
      <charset val="0"/>
      <scheme val="minor"/>
    </font>
    <font>
      <sz val="11"/>
      <color rgb="FF006100"/>
      <name val="等线"/>
      <charset val="0"/>
      <scheme val="minor"/>
    </font>
    <font>
      <sz val="11"/>
      <color rgb="FFFA7D00"/>
      <name val="等线"/>
      <charset val="0"/>
      <scheme val="minor"/>
    </font>
    <font>
      <b/>
      <sz val="11"/>
      <color rgb="FF3F3F3F"/>
      <name val="等线"/>
      <charset val="0"/>
      <scheme val="minor"/>
    </font>
    <font>
      <b/>
      <sz val="11"/>
      <color rgb="FFFFFFFF"/>
      <name val="等线"/>
      <charset val="0"/>
      <scheme val="minor"/>
    </font>
  </fonts>
  <fills count="34">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rgb="FFF2F2F2"/>
        <bgColor indexed="64"/>
      </patternFill>
    </fill>
    <fill>
      <patternFill patternType="solid">
        <fgColor rgb="FFFFCC99"/>
        <bgColor indexed="64"/>
      </patternFill>
    </fill>
    <fill>
      <patternFill patternType="solid">
        <fgColor theme="6"/>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2" fillId="0" borderId="0" applyFont="0" applyFill="0" applyBorder="0" applyAlignment="0" applyProtection="0">
      <alignment vertical="center"/>
    </xf>
    <xf numFmtId="0" fontId="6" fillId="8" borderId="0" applyNumberFormat="0" applyBorder="0" applyAlignment="0" applyProtection="0">
      <alignment vertical="center"/>
    </xf>
    <xf numFmtId="0" fontId="4" fillId="5" borderId="1"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6" fillId="13" borderId="0" applyNumberFormat="0" applyBorder="0" applyAlignment="0" applyProtection="0">
      <alignment vertical="center"/>
    </xf>
    <xf numFmtId="0" fontId="7" fillId="9" borderId="0" applyNumberFormat="0" applyBorder="0" applyAlignment="0" applyProtection="0">
      <alignment vertical="center"/>
    </xf>
    <xf numFmtId="43" fontId="2" fillId="0" borderId="0" applyFont="0" applyFill="0" applyBorder="0" applyAlignment="0" applyProtection="0">
      <alignment vertical="center"/>
    </xf>
    <xf numFmtId="0" fontId="5" fillId="14" borderId="0" applyNumberFormat="0" applyBorder="0" applyAlignment="0" applyProtection="0">
      <alignment vertical="center"/>
    </xf>
    <xf numFmtId="0" fontId="9" fillId="0" borderId="0" applyNumberFormat="0" applyFill="0" applyBorder="0" applyAlignment="0" applyProtection="0">
      <alignment vertical="center"/>
    </xf>
    <xf numFmtId="9" fontId="2" fillId="0" borderId="0" applyFont="0" applyFill="0" applyBorder="0" applyAlignment="0" applyProtection="0">
      <alignment vertical="center"/>
    </xf>
    <xf numFmtId="0" fontId="11" fillId="0" borderId="0" applyNumberFormat="0" applyFill="0" applyBorder="0" applyAlignment="0" applyProtection="0">
      <alignment vertical="center"/>
    </xf>
    <xf numFmtId="0" fontId="2" fillId="15" borderId="4" applyNumberFormat="0" applyFont="0" applyAlignment="0" applyProtection="0">
      <alignment vertical="center"/>
    </xf>
    <xf numFmtId="0" fontId="5" fillId="7"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 applyNumberFormat="0" applyFill="0" applyAlignment="0" applyProtection="0">
      <alignment vertical="center"/>
    </xf>
    <xf numFmtId="0" fontId="10" fillId="0" borderId="3" applyNumberFormat="0" applyFill="0" applyAlignment="0" applyProtection="0">
      <alignment vertical="center"/>
    </xf>
    <xf numFmtId="0" fontId="5" fillId="16" borderId="0" applyNumberFormat="0" applyBorder="0" applyAlignment="0" applyProtection="0">
      <alignment vertical="center"/>
    </xf>
    <xf numFmtId="0" fontId="12" fillId="0" borderId="5" applyNumberFormat="0" applyFill="0" applyAlignment="0" applyProtection="0">
      <alignment vertical="center"/>
    </xf>
    <xf numFmtId="0" fontId="5" fillId="19" borderId="0" applyNumberFormat="0" applyBorder="0" applyAlignment="0" applyProtection="0">
      <alignment vertical="center"/>
    </xf>
    <xf numFmtId="0" fontId="20" fillId="4" borderId="7" applyNumberFormat="0" applyAlignment="0" applyProtection="0">
      <alignment vertical="center"/>
    </xf>
    <xf numFmtId="0" fontId="3" fillId="4" borderId="1" applyNumberFormat="0" applyAlignment="0" applyProtection="0">
      <alignment vertical="center"/>
    </xf>
    <xf numFmtId="0" fontId="21" fillId="21" borderId="8" applyNumberFormat="0" applyAlignment="0" applyProtection="0">
      <alignment vertical="center"/>
    </xf>
    <xf numFmtId="0" fontId="6" fillId="23" borderId="0" applyNumberFormat="0" applyBorder="0" applyAlignment="0" applyProtection="0">
      <alignment vertical="center"/>
    </xf>
    <xf numFmtId="0" fontId="5" fillId="12" borderId="0" applyNumberFormat="0" applyBorder="0" applyAlignment="0" applyProtection="0">
      <alignment vertical="center"/>
    </xf>
    <xf numFmtId="0" fontId="19" fillId="0" borderId="6" applyNumberFormat="0" applyFill="0" applyAlignment="0" applyProtection="0">
      <alignment vertical="center"/>
    </xf>
    <xf numFmtId="0" fontId="8" fillId="0" borderId="2" applyNumberFormat="0" applyFill="0" applyAlignment="0" applyProtection="0">
      <alignment vertical="center"/>
    </xf>
    <xf numFmtId="0" fontId="18" fillId="18" borderId="0" applyNumberFormat="0" applyBorder="0" applyAlignment="0" applyProtection="0">
      <alignment vertical="center"/>
    </xf>
    <xf numFmtId="0" fontId="17" fillId="17" borderId="0" applyNumberFormat="0" applyBorder="0" applyAlignment="0" applyProtection="0">
      <alignment vertical="center"/>
    </xf>
    <xf numFmtId="0" fontId="6" fillId="27" borderId="0" applyNumberFormat="0" applyBorder="0" applyAlignment="0" applyProtection="0">
      <alignment vertical="center"/>
    </xf>
    <xf numFmtId="0" fontId="5" fillId="31" borderId="0" applyNumberFormat="0" applyBorder="0" applyAlignment="0" applyProtection="0">
      <alignment vertical="center"/>
    </xf>
    <xf numFmtId="0" fontId="6" fillId="30" borderId="0" applyNumberFormat="0" applyBorder="0" applyAlignment="0" applyProtection="0">
      <alignment vertical="center"/>
    </xf>
    <xf numFmtId="0" fontId="6" fillId="11" borderId="0" applyNumberFormat="0" applyBorder="0" applyAlignment="0" applyProtection="0">
      <alignment vertical="center"/>
    </xf>
    <xf numFmtId="0" fontId="6" fillId="26" borderId="0" applyNumberFormat="0" applyBorder="0" applyAlignment="0" applyProtection="0">
      <alignment vertical="center"/>
    </xf>
    <xf numFmtId="0" fontId="6" fillId="25" borderId="0" applyNumberFormat="0" applyBorder="0" applyAlignment="0" applyProtection="0">
      <alignment vertical="center"/>
    </xf>
    <xf numFmtId="0" fontId="5" fillId="6" borderId="0" applyNumberFormat="0" applyBorder="0" applyAlignment="0" applyProtection="0">
      <alignment vertical="center"/>
    </xf>
    <xf numFmtId="0" fontId="5" fillId="2" borderId="0" applyNumberFormat="0" applyBorder="0" applyAlignment="0" applyProtection="0">
      <alignment vertical="center"/>
    </xf>
    <xf numFmtId="0" fontId="6" fillId="24" borderId="0" applyNumberFormat="0" applyBorder="0" applyAlignment="0" applyProtection="0">
      <alignment vertical="center"/>
    </xf>
    <xf numFmtId="0" fontId="6" fillId="29" borderId="0" applyNumberFormat="0" applyBorder="0" applyAlignment="0" applyProtection="0">
      <alignment vertical="center"/>
    </xf>
    <xf numFmtId="0" fontId="5" fillId="28" borderId="0" applyNumberFormat="0" applyBorder="0" applyAlignment="0" applyProtection="0">
      <alignment vertical="center"/>
    </xf>
    <xf numFmtId="0" fontId="6" fillId="10" borderId="0" applyNumberFormat="0" applyBorder="0" applyAlignment="0" applyProtection="0">
      <alignment vertical="center"/>
    </xf>
    <xf numFmtId="0" fontId="5" fillId="22" borderId="0" applyNumberFormat="0" applyBorder="0" applyAlignment="0" applyProtection="0">
      <alignment vertical="center"/>
    </xf>
    <xf numFmtId="0" fontId="5" fillId="32" borderId="0" applyNumberFormat="0" applyBorder="0" applyAlignment="0" applyProtection="0">
      <alignment vertical="center"/>
    </xf>
    <xf numFmtId="0" fontId="6" fillId="33" borderId="0" applyNumberFormat="0" applyBorder="0" applyAlignment="0" applyProtection="0">
      <alignment vertical="center"/>
    </xf>
    <xf numFmtId="0" fontId="5" fillId="20" borderId="0" applyNumberFormat="0" applyBorder="0" applyAlignment="0" applyProtection="0">
      <alignment vertical="center"/>
    </xf>
  </cellStyleXfs>
  <cellXfs count="18">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center"/>
    </xf>
    <xf numFmtId="176" fontId="0" fillId="0" borderId="0" xfId="0" applyNumberFormat="1"/>
    <xf numFmtId="0" fontId="0" fillId="0" borderId="0" xfId="0" applyAlignment="1">
      <alignment horizontal="left"/>
    </xf>
    <xf numFmtId="177" fontId="0" fillId="0" borderId="0" xfId="0" applyNumberFormat="1"/>
    <xf numFmtId="0" fontId="0" fillId="2" borderId="0" xfId="0" applyFill="1" applyAlignment="1">
      <alignment horizontal="left" vertical="center"/>
    </xf>
    <xf numFmtId="0" fontId="0" fillId="0" borderId="0" xfId="0" applyAlignment="1">
      <alignment wrapText="1"/>
    </xf>
    <xf numFmtId="0" fontId="1" fillId="0" borderId="0" xfId="0" applyFont="1"/>
    <xf numFmtId="0" fontId="0" fillId="0" borderId="0" xfId="0" applyAlignment="1">
      <alignment horizontal="left" vertical="center" wrapText="1"/>
    </xf>
    <xf numFmtId="176" fontId="0" fillId="0" borderId="0" xfId="0" applyNumberFormat="1" applyAlignment="1">
      <alignment horizontal="left" vertical="center"/>
    </xf>
    <xf numFmtId="0" fontId="0" fillId="0" borderId="0" xfId="0" applyFill="1"/>
    <xf numFmtId="0" fontId="0" fillId="0" borderId="0" xfId="0" applyFill="1" applyAlignment="1">
      <alignment horizontal="left" vertical="center"/>
    </xf>
    <xf numFmtId="0" fontId="0" fillId="0" borderId="0" xfId="0" applyFont="1" applyFill="1" applyAlignment="1">
      <alignment horizontal="left" vertical="center"/>
    </xf>
    <xf numFmtId="176" fontId="0" fillId="0" borderId="0" xfId="0" applyNumberFormat="1" applyAlignment="1">
      <alignment horizontal="center"/>
    </xf>
    <xf numFmtId="0" fontId="0" fillId="3" borderId="0" xfId="0" applyFill="1" applyAlignment="1">
      <alignment horizontal="left" vertical="center"/>
    </xf>
    <xf numFmtId="176" fontId="0" fillId="0" borderId="0" xfId="0" applyNumberFormat="1" applyAlignment="1">
      <alignment horizontal="center" vertical="center"/>
    </xf>
    <xf numFmtId="177" fontId="0" fillId="0" borderId="0" xfId="0" applyNumberFormat="1"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98"/>
  <sheetViews>
    <sheetView topLeftCell="F1" workbookViewId="0">
      <selection activeCell="S1" sqref="S$1:S$1048576"/>
    </sheetView>
  </sheetViews>
  <sheetFormatPr defaultColWidth="9" defaultRowHeight="13.8"/>
  <cols>
    <col min="2" max="2" width="40.6296296296296" customWidth="1"/>
    <col min="4" max="4" width="7.37962962962963" style="2" customWidth="1"/>
    <col min="5" max="5" width="7.87962962962963" customWidth="1"/>
    <col min="6" max="6" width="8.77777777777778" customWidth="1"/>
    <col min="7" max="7" width="9.12962962962963" customWidth="1"/>
    <col min="8" max="8" width="7.25" customWidth="1"/>
    <col min="9" max="9" width="9" customWidth="1"/>
    <col min="10" max="10" width="9" style="2"/>
    <col min="11" max="11" width="8.75" style="15" customWidth="1"/>
    <col min="12" max="12" width="6.11111111111111" customWidth="1"/>
    <col min="13" max="13" width="7.22222222222222" style="2" customWidth="1"/>
    <col min="14" max="14" width="6" customWidth="1"/>
    <col min="15" max="15" width="7.5" style="4" customWidth="1"/>
    <col min="16" max="16" width="5.62962962962963" customWidth="1"/>
    <col min="17" max="17" width="7.62962962962963" style="4" customWidth="1"/>
    <col min="18" max="19" width="10.1111111111111" customWidth="1"/>
    <col min="20" max="20" width="29.3796296296296" customWidth="1"/>
    <col min="21" max="21" width="15" customWidth="1"/>
  </cols>
  <sheetData>
    <row r="1" spans="1:21">
      <c r="A1" t="s">
        <v>0</v>
      </c>
      <c r="B1" t="s">
        <v>1</v>
      </c>
      <c r="C1" t="s">
        <v>2</v>
      </c>
      <c r="D1" s="2" t="s">
        <v>3</v>
      </c>
      <c r="E1" t="s">
        <v>4</v>
      </c>
      <c r="F1" t="s">
        <v>5</v>
      </c>
      <c r="G1" t="s">
        <v>6</v>
      </c>
      <c r="H1" t="s">
        <v>7</v>
      </c>
      <c r="I1" t="s">
        <v>8</v>
      </c>
      <c r="J1" s="2" t="s">
        <v>9</v>
      </c>
      <c r="K1" s="15" t="s">
        <v>10</v>
      </c>
      <c r="L1" t="s">
        <v>11</v>
      </c>
      <c r="M1" s="2" t="s">
        <v>12</v>
      </c>
      <c r="N1" t="s">
        <v>13</v>
      </c>
      <c r="O1" s="4" t="s">
        <v>14</v>
      </c>
      <c r="P1" t="s">
        <v>15</v>
      </c>
      <c r="Q1" s="4" t="s">
        <v>16</v>
      </c>
      <c r="R1" t="s">
        <v>17</v>
      </c>
      <c r="S1" t="s">
        <v>18</v>
      </c>
      <c r="T1" t="s">
        <v>19</v>
      </c>
      <c r="U1" s="5" t="s">
        <v>20</v>
      </c>
    </row>
    <row r="2" spans="1:21">
      <c r="A2" t="s">
        <v>21</v>
      </c>
      <c r="B2" t="s">
        <v>22</v>
      </c>
      <c r="C2" t="s">
        <v>23</v>
      </c>
      <c r="D2" s="2" t="s">
        <v>24</v>
      </c>
      <c r="E2" t="s">
        <v>25</v>
      </c>
      <c r="F2" t="s">
        <v>26</v>
      </c>
      <c r="G2" t="s">
        <v>27</v>
      </c>
      <c r="H2" t="s">
        <v>28</v>
      </c>
      <c r="I2" t="s">
        <v>29</v>
      </c>
      <c r="J2" s="2" t="s">
        <v>30</v>
      </c>
      <c r="K2" s="15" t="s">
        <v>31</v>
      </c>
      <c r="L2" t="s">
        <v>32</v>
      </c>
      <c r="M2" s="2" t="s">
        <v>33</v>
      </c>
      <c r="N2" t="s">
        <v>34</v>
      </c>
      <c r="O2" s="4" t="s">
        <v>35</v>
      </c>
      <c r="P2" t="s">
        <v>36</v>
      </c>
      <c r="Q2" s="4" t="s">
        <v>37</v>
      </c>
      <c r="R2" t="s">
        <v>38</v>
      </c>
      <c r="S2" t="s">
        <v>39</v>
      </c>
      <c r="T2" t="s">
        <v>40</v>
      </c>
      <c r="U2" s="5" t="s">
        <v>41</v>
      </c>
    </row>
    <row r="3" spans="1:21">
      <c r="A3" t="s">
        <v>42</v>
      </c>
      <c r="B3" t="s">
        <v>43</v>
      </c>
      <c r="C3" t="s">
        <v>43</v>
      </c>
      <c r="D3" s="2" t="s">
        <v>42</v>
      </c>
      <c r="E3" t="s">
        <v>43</v>
      </c>
      <c r="F3" t="s">
        <v>43</v>
      </c>
      <c r="G3" t="s">
        <v>43</v>
      </c>
      <c r="H3" t="s">
        <v>43</v>
      </c>
      <c r="I3" t="s">
        <v>42</v>
      </c>
      <c r="J3" s="2" t="s">
        <v>44</v>
      </c>
      <c r="K3" s="15" t="s">
        <v>44</v>
      </c>
      <c r="M3" s="2" t="s">
        <v>44</v>
      </c>
      <c r="N3" t="s">
        <v>43</v>
      </c>
      <c r="O3" s="4" t="s">
        <v>44</v>
      </c>
      <c r="P3" t="s">
        <v>43</v>
      </c>
      <c r="Q3" s="4" t="s">
        <v>44</v>
      </c>
      <c r="R3" t="s">
        <v>42</v>
      </c>
      <c r="S3" t="s">
        <v>42</v>
      </c>
      <c r="T3" t="s">
        <v>43</v>
      </c>
      <c r="U3" s="5" t="s">
        <v>43</v>
      </c>
    </row>
    <row r="4" spans="1:21">
      <c r="A4" t="s">
        <v>45</v>
      </c>
      <c r="B4" t="s">
        <v>45</v>
      </c>
      <c r="C4" t="s">
        <v>45</v>
      </c>
      <c r="D4" s="2" t="s">
        <v>46</v>
      </c>
      <c r="E4" t="s">
        <v>45</v>
      </c>
      <c r="F4" t="s">
        <v>45</v>
      </c>
      <c r="G4" t="s">
        <v>45</v>
      </c>
      <c r="N4" t="s">
        <v>45</v>
      </c>
      <c r="O4" s="4" t="s">
        <v>45</v>
      </c>
      <c r="P4" t="s">
        <v>45</v>
      </c>
      <c r="Q4" s="4" t="s">
        <v>45</v>
      </c>
      <c r="R4" s="4" t="s">
        <v>45</v>
      </c>
      <c r="S4" s="4" t="s">
        <v>45</v>
      </c>
      <c r="T4" s="3" t="s">
        <v>45</v>
      </c>
      <c r="U4" s="5"/>
    </row>
    <row r="5" spans="1:21">
      <c r="A5">
        <v>10000</v>
      </c>
      <c r="B5" s="3" t="s">
        <v>47</v>
      </c>
      <c r="C5" s="3" t="s">
        <v>48</v>
      </c>
      <c r="D5" s="1">
        <v>1</v>
      </c>
      <c r="E5" s="3" t="s">
        <v>49</v>
      </c>
      <c r="F5" s="3" t="s">
        <v>48</v>
      </c>
      <c r="G5" s="3" t="s">
        <v>50</v>
      </c>
      <c r="H5" s="3" t="s">
        <v>51</v>
      </c>
      <c r="I5" s="3">
        <v>5</v>
      </c>
      <c r="J5" s="1">
        <v>258</v>
      </c>
      <c r="K5" s="17">
        <f>J5*6/7</f>
        <v>221.142857142857</v>
      </c>
      <c r="L5" s="3"/>
      <c r="M5" s="1"/>
      <c r="N5" t="s">
        <v>52</v>
      </c>
      <c r="O5" s="11">
        <v>258</v>
      </c>
      <c r="P5" t="s">
        <v>53</v>
      </c>
      <c r="Q5" s="4">
        <f>J5*6</f>
        <v>1548</v>
      </c>
      <c r="R5" s="3">
        <v>99999</v>
      </c>
      <c r="S5" s="3">
        <v>1</v>
      </c>
      <c r="T5" s="7" t="s">
        <v>54</v>
      </c>
      <c r="U5" s="3" t="s">
        <v>55</v>
      </c>
    </row>
    <row r="6" spans="1:21">
      <c r="A6">
        <v>10001</v>
      </c>
      <c r="B6" s="3" t="s">
        <v>56</v>
      </c>
      <c r="C6" s="3" t="s">
        <v>48</v>
      </c>
      <c r="D6" s="1">
        <v>1</v>
      </c>
      <c r="E6" s="3" t="s">
        <v>49</v>
      </c>
      <c r="F6" s="3" t="s">
        <v>48</v>
      </c>
      <c r="G6" s="3" t="s">
        <v>57</v>
      </c>
      <c r="H6" s="3" t="s">
        <v>51</v>
      </c>
      <c r="I6" s="3">
        <v>0</v>
      </c>
      <c r="J6" s="1">
        <v>258</v>
      </c>
      <c r="K6" s="17">
        <f>J6*6/7</f>
        <v>221.142857142857</v>
      </c>
      <c r="L6" s="3"/>
      <c r="M6" s="1"/>
      <c r="N6" t="s">
        <v>52</v>
      </c>
      <c r="O6" s="11">
        <v>258</v>
      </c>
      <c r="P6" t="s">
        <v>53</v>
      </c>
      <c r="Q6" s="4">
        <f>J6*6</f>
        <v>1548</v>
      </c>
      <c r="R6" s="3">
        <v>99999</v>
      </c>
      <c r="S6" s="3">
        <v>2</v>
      </c>
      <c r="T6" s="7" t="s">
        <v>54</v>
      </c>
      <c r="U6" s="3" t="s">
        <v>58</v>
      </c>
    </row>
    <row r="7" spans="1:21">
      <c r="A7">
        <v>10002</v>
      </c>
      <c r="B7" s="3" t="s">
        <v>59</v>
      </c>
      <c r="C7" s="3" t="s">
        <v>48</v>
      </c>
      <c r="D7" s="1">
        <v>1</v>
      </c>
      <c r="E7" s="3" t="s">
        <v>49</v>
      </c>
      <c r="F7" s="3" t="s">
        <v>48</v>
      </c>
      <c r="G7" s="3" t="s">
        <v>60</v>
      </c>
      <c r="H7" s="3" t="s">
        <v>51</v>
      </c>
      <c r="I7" s="3">
        <v>0</v>
      </c>
      <c r="J7" s="1">
        <v>258</v>
      </c>
      <c r="K7" s="17">
        <f>J7*6/7</f>
        <v>221.142857142857</v>
      </c>
      <c r="L7" s="3"/>
      <c r="M7" s="1"/>
      <c r="N7" t="s">
        <v>52</v>
      </c>
      <c r="O7" s="11">
        <v>258</v>
      </c>
      <c r="P7" t="s">
        <v>53</v>
      </c>
      <c r="Q7" s="4">
        <f>J7*6</f>
        <v>1548</v>
      </c>
      <c r="R7" s="3">
        <v>99999</v>
      </c>
      <c r="S7" s="3">
        <v>21</v>
      </c>
      <c r="T7" s="7" t="s">
        <v>54</v>
      </c>
      <c r="U7" s="3" t="s">
        <v>61</v>
      </c>
    </row>
    <row r="8" spans="1:21">
      <c r="A8">
        <v>10003</v>
      </c>
      <c r="B8" s="3" t="s">
        <v>62</v>
      </c>
      <c r="C8" s="3" t="s">
        <v>48</v>
      </c>
      <c r="D8" s="1">
        <v>1</v>
      </c>
      <c r="E8" s="3" t="s">
        <v>49</v>
      </c>
      <c r="F8" s="3" t="s">
        <v>48</v>
      </c>
      <c r="G8" s="3" t="s">
        <v>63</v>
      </c>
      <c r="H8" s="3" t="s">
        <v>51</v>
      </c>
      <c r="I8" s="3">
        <v>0</v>
      </c>
      <c r="J8" s="1">
        <v>198</v>
      </c>
      <c r="K8" s="17">
        <f>J8*3/4</f>
        <v>148.5</v>
      </c>
      <c r="L8" s="3"/>
      <c r="M8" s="1"/>
      <c r="N8" t="s">
        <v>52</v>
      </c>
      <c r="O8" s="11">
        <v>198</v>
      </c>
      <c r="P8" t="s">
        <v>64</v>
      </c>
      <c r="Q8" s="4">
        <f>J8*3</f>
        <v>594</v>
      </c>
      <c r="R8" s="3">
        <v>99999</v>
      </c>
      <c r="S8" s="3"/>
      <c r="T8" s="7" t="s">
        <v>54</v>
      </c>
      <c r="U8" s="3" t="s">
        <v>65</v>
      </c>
    </row>
    <row r="9" spans="1:21">
      <c r="A9">
        <v>10004</v>
      </c>
      <c r="B9" s="3" t="s">
        <v>66</v>
      </c>
      <c r="C9" s="3" t="s">
        <v>48</v>
      </c>
      <c r="D9" s="1">
        <v>1</v>
      </c>
      <c r="E9" s="3" t="s">
        <v>49</v>
      </c>
      <c r="F9" s="3" t="s">
        <v>48</v>
      </c>
      <c r="G9" s="3" t="s">
        <v>50</v>
      </c>
      <c r="H9" s="3" t="s">
        <v>51</v>
      </c>
      <c r="I9" s="3">
        <v>0</v>
      </c>
      <c r="J9" s="1">
        <v>328</v>
      </c>
      <c r="K9" s="17">
        <f>J9*6/7</f>
        <v>281.142857142857</v>
      </c>
      <c r="L9" s="3"/>
      <c r="M9" s="1"/>
      <c r="N9" t="s">
        <v>52</v>
      </c>
      <c r="O9" s="11">
        <v>328</v>
      </c>
      <c r="P9" t="s">
        <v>53</v>
      </c>
      <c r="Q9" s="4">
        <f>J9*6</f>
        <v>1968</v>
      </c>
      <c r="R9" s="3">
        <v>99999</v>
      </c>
      <c r="S9" s="3"/>
      <c r="T9" s="7" t="s">
        <v>67</v>
      </c>
      <c r="U9" s="3" t="s">
        <v>68</v>
      </c>
    </row>
    <row r="10" spans="1:21">
      <c r="A10">
        <v>10005</v>
      </c>
      <c r="B10" s="3" t="s">
        <v>69</v>
      </c>
      <c r="C10" s="3" t="s">
        <v>48</v>
      </c>
      <c r="D10" s="1">
        <v>1</v>
      </c>
      <c r="E10" s="3" t="s">
        <v>49</v>
      </c>
      <c r="F10" s="3" t="s">
        <v>48</v>
      </c>
      <c r="G10" s="3" t="s">
        <v>57</v>
      </c>
      <c r="H10" s="3" t="s">
        <v>51</v>
      </c>
      <c r="I10" s="3">
        <v>0</v>
      </c>
      <c r="J10" s="1">
        <v>328</v>
      </c>
      <c r="K10" s="17">
        <f t="shared" ref="K10:K26" si="0">J10*6/7</f>
        <v>281.142857142857</v>
      </c>
      <c r="L10" s="3"/>
      <c r="M10" s="1"/>
      <c r="N10" t="s">
        <v>52</v>
      </c>
      <c r="O10" s="11">
        <v>328</v>
      </c>
      <c r="P10" t="s">
        <v>53</v>
      </c>
      <c r="Q10" s="4">
        <f t="shared" ref="Q10:Q26" si="1">J10*6</f>
        <v>1968</v>
      </c>
      <c r="R10" s="3">
        <v>99999</v>
      </c>
      <c r="S10" s="3">
        <v>7</v>
      </c>
      <c r="T10" s="7" t="s">
        <v>67</v>
      </c>
      <c r="U10" s="3" t="s">
        <v>70</v>
      </c>
    </row>
    <row r="11" spans="1:21">
      <c r="A11">
        <v>10006</v>
      </c>
      <c r="B11" s="3" t="s">
        <v>71</v>
      </c>
      <c r="C11" s="3" t="s">
        <v>48</v>
      </c>
      <c r="D11" s="1">
        <v>1</v>
      </c>
      <c r="E11" s="3" t="s">
        <v>49</v>
      </c>
      <c r="F11" s="3" t="s">
        <v>48</v>
      </c>
      <c r="G11" s="3" t="s">
        <v>60</v>
      </c>
      <c r="H11" s="3" t="s">
        <v>51</v>
      </c>
      <c r="I11" s="3">
        <v>0</v>
      </c>
      <c r="J11" s="1">
        <v>328</v>
      </c>
      <c r="K11" s="17">
        <f t="shared" si="0"/>
        <v>281.142857142857</v>
      </c>
      <c r="L11" s="3"/>
      <c r="M11" s="1"/>
      <c r="N11" t="s">
        <v>52</v>
      </c>
      <c r="O11" s="11">
        <v>328</v>
      </c>
      <c r="P11" t="s">
        <v>53</v>
      </c>
      <c r="Q11" s="4">
        <f t="shared" si="1"/>
        <v>1968</v>
      </c>
      <c r="R11" s="3">
        <v>99999</v>
      </c>
      <c r="S11" s="3">
        <v>14</v>
      </c>
      <c r="T11" s="7" t="s">
        <v>67</v>
      </c>
      <c r="U11" s="3" t="s">
        <v>72</v>
      </c>
    </row>
    <row r="12" spans="1:21">
      <c r="A12">
        <v>10007</v>
      </c>
      <c r="B12" s="3" t="s">
        <v>73</v>
      </c>
      <c r="C12" s="3" t="s">
        <v>48</v>
      </c>
      <c r="D12" s="1">
        <v>1</v>
      </c>
      <c r="E12" s="3" t="s">
        <v>49</v>
      </c>
      <c r="F12" s="3" t="s">
        <v>48</v>
      </c>
      <c r="G12" s="3" t="s">
        <v>50</v>
      </c>
      <c r="H12" s="3" t="s">
        <v>51</v>
      </c>
      <c r="I12" s="3">
        <v>0</v>
      </c>
      <c r="J12" s="1">
        <v>359</v>
      </c>
      <c r="K12" s="17">
        <f t="shared" si="0"/>
        <v>307.714285714286</v>
      </c>
      <c r="L12" s="3"/>
      <c r="M12" s="1"/>
      <c r="N12" t="s">
        <v>52</v>
      </c>
      <c r="O12" s="11">
        <v>359</v>
      </c>
      <c r="P12" t="s">
        <v>53</v>
      </c>
      <c r="Q12" s="4">
        <f t="shared" si="1"/>
        <v>2154</v>
      </c>
      <c r="R12" s="3">
        <v>99999</v>
      </c>
      <c r="S12" s="3"/>
      <c r="T12" s="7" t="s">
        <v>74</v>
      </c>
      <c r="U12" s="3" t="s">
        <v>75</v>
      </c>
    </row>
    <row r="13" spans="1:21">
      <c r="A13">
        <v>10008</v>
      </c>
      <c r="B13" s="3" t="s">
        <v>76</v>
      </c>
      <c r="C13" s="3" t="s">
        <v>48</v>
      </c>
      <c r="D13" s="1">
        <v>1</v>
      </c>
      <c r="E13" s="3" t="s">
        <v>49</v>
      </c>
      <c r="F13" s="3" t="s">
        <v>48</v>
      </c>
      <c r="G13" s="3" t="s">
        <v>57</v>
      </c>
      <c r="H13" s="3" t="s">
        <v>51</v>
      </c>
      <c r="I13" s="3">
        <v>0</v>
      </c>
      <c r="J13" s="1">
        <v>359</v>
      </c>
      <c r="K13" s="17">
        <f t="shared" si="0"/>
        <v>307.714285714286</v>
      </c>
      <c r="L13" s="3"/>
      <c r="M13" s="1"/>
      <c r="N13" t="s">
        <v>52</v>
      </c>
      <c r="O13" s="11">
        <v>359</v>
      </c>
      <c r="P13" t="s">
        <v>53</v>
      </c>
      <c r="Q13" s="4">
        <f t="shared" si="1"/>
        <v>2154</v>
      </c>
      <c r="R13" s="3">
        <v>99999</v>
      </c>
      <c r="S13" s="3">
        <v>3</v>
      </c>
      <c r="T13" s="7" t="s">
        <v>74</v>
      </c>
      <c r="U13" s="3" t="s">
        <v>77</v>
      </c>
    </row>
    <row r="14" spans="1:21">
      <c r="A14">
        <v>10009</v>
      </c>
      <c r="B14" s="3" t="s">
        <v>78</v>
      </c>
      <c r="C14" s="3" t="s">
        <v>48</v>
      </c>
      <c r="D14" s="1">
        <v>1</v>
      </c>
      <c r="E14" s="3" t="s">
        <v>49</v>
      </c>
      <c r="F14" s="3" t="s">
        <v>48</v>
      </c>
      <c r="G14" s="3" t="s">
        <v>60</v>
      </c>
      <c r="H14" s="3" t="s">
        <v>51</v>
      </c>
      <c r="I14" s="3">
        <v>0</v>
      </c>
      <c r="J14" s="1">
        <v>359</v>
      </c>
      <c r="K14" s="17">
        <f t="shared" si="0"/>
        <v>307.714285714286</v>
      </c>
      <c r="L14" s="3"/>
      <c r="M14" s="1"/>
      <c r="N14" t="s">
        <v>52</v>
      </c>
      <c r="O14" s="11">
        <v>359</v>
      </c>
      <c r="P14" t="s">
        <v>53</v>
      </c>
      <c r="Q14" s="4">
        <f t="shared" si="1"/>
        <v>2154</v>
      </c>
      <c r="R14" s="3">
        <v>99999</v>
      </c>
      <c r="S14" s="3"/>
      <c r="T14" s="7" t="s">
        <v>74</v>
      </c>
      <c r="U14" s="3" t="s">
        <v>79</v>
      </c>
    </row>
    <row r="15" spans="1:21">
      <c r="A15">
        <v>10010</v>
      </c>
      <c r="B15" s="16" t="s">
        <v>80</v>
      </c>
      <c r="C15" s="3" t="s">
        <v>48</v>
      </c>
      <c r="D15" s="1">
        <v>1</v>
      </c>
      <c r="E15" s="3" t="s">
        <v>49</v>
      </c>
      <c r="F15" s="3" t="s">
        <v>48</v>
      </c>
      <c r="G15" s="3" t="s">
        <v>50</v>
      </c>
      <c r="H15" s="3" t="s">
        <v>51</v>
      </c>
      <c r="I15" s="3">
        <v>0</v>
      </c>
      <c r="J15" s="1">
        <v>278</v>
      </c>
      <c r="K15" s="17">
        <f t="shared" si="0"/>
        <v>238.285714285714</v>
      </c>
      <c r="L15" s="3"/>
      <c r="M15" s="1">
        <v>160</v>
      </c>
      <c r="N15" t="s">
        <v>52</v>
      </c>
      <c r="O15" s="11">
        <v>239</v>
      </c>
      <c r="P15" t="s">
        <v>53</v>
      </c>
      <c r="Q15" s="4">
        <f t="shared" si="1"/>
        <v>1668</v>
      </c>
      <c r="R15" s="3">
        <v>99999</v>
      </c>
      <c r="S15" s="3"/>
      <c r="T15" s="7" t="s">
        <v>81</v>
      </c>
      <c r="U15" s="3" t="s">
        <v>82</v>
      </c>
    </row>
    <row r="16" spans="1:21">
      <c r="A16">
        <v>10011</v>
      </c>
      <c r="B16" s="16" t="s">
        <v>83</v>
      </c>
      <c r="C16" s="3" t="s">
        <v>48</v>
      </c>
      <c r="D16" s="1">
        <v>1</v>
      </c>
      <c r="E16" s="3" t="s">
        <v>49</v>
      </c>
      <c r="F16" s="3" t="s">
        <v>48</v>
      </c>
      <c r="G16" s="3" t="s">
        <v>57</v>
      </c>
      <c r="H16" s="3" t="s">
        <v>51</v>
      </c>
      <c r="I16" s="3">
        <v>0</v>
      </c>
      <c r="J16" s="1">
        <v>278</v>
      </c>
      <c r="K16" s="17">
        <f t="shared" si="0"/>
        <v>238.285714285714</v>
      </c>
      <c r="L16" s="3"/>
      <c r="M16" s="1">
        <v>160</v>
      </c>
      <c r="N16" t="s">
        <v>52</v>
      </c>
      <c r="O16" s="11">
        <v>239</v>
      </c>
      <c r="P16" t="s">
        <v>53</v>
      </c>
      <c r="Q16" s="4">
        <f t="shared" si="1"/>
        <v>1668</v>
      </c>
      <c r="R16" s="3">
        <v>99999</v>
      </c>
      <c r="S16" s="3"/>
      <c r="T16" s="7" t="s">
        <v>81</v>
      </c>
      <c r="U16" s="3" t="s">
        <v>84</v>
      </c>
    </row>
    <row r="17" spans="1:21">
      <c r="A17">
        <v>10012</v>
      </c>
      <c r="B17" s="16" t="s">
        <v>85</v>
      </c>
      <c r="C17" s="3" t="s">
        <v>48</v>
      </c>
      <c r="D17" s="1">
        <v>1</v>
      </c>
      <c r="E17" s="3" t="s">
        <v>49</v>
      </c>
      <c r="F17" s="3" t="s">
        <v>48</v>
      </c>
      <c r="G17" s="3" t="s">
        <v>60</v>
      </c>
      <c r="H17" s="3" t="s">
        <v>51</v>
      </c>
      <c r="I17" s="3">
        <v>0</v>
      </c>
      <c r="J17" s="1">
        <v>278</v>
      </c>
      <c r="K17" s="17">
        <f t="shared" si="0"/>
        <v>238.285714285714</v>
      </c>
      <c r="L17" s="3"/>
      <c r="M17" s="1">
        <v>160</v>
      </c>
      <c r="N17" t="s">
        <v>52</v>
      </c>
      <c r="O17" s="11">
        <v>239</v>
      </c>
      <c r="P17" t="s">
        <v>53</v>
      </c>
      <c r="Q17" s="4">
        <f t="shared" si="1"/>
        <v>1668</v>
      </c>
      <c r="R17" s="3">
        <v>99999</v>
      </c>
      <c r="S17" s="3">
        <v>15</v>
      </c>
      <c r="T17" s="7" t="s">
        <v>81</v>
      </c>
      <c r="U17" s="3" t="s">
        <v>86</v>
      </c>
    </row>
    <row r="18" spans="1:21">
      <c r="A18">
        <v>10013</v>
      </c>
      <c r="B18" s="3" t="s">
        <v>87</v>
      </c>
      <c r="C18" s="3" t="s">
        <v>48</v>
      </c>
      <c r="D18" s="1">
        <v>1</v>
      </c>
      <c r="E18" s="3" t="s">
        <v>49</v>
      </c>
      <c r="F18" s="3" t="s">
        <v>48</v>
      </c>
      <c r="G18" s="3" t="s">
        <v>50</v>
      </c>
      <c r="H18" s="3" t="s">
        <v>51</v>
      </c>
      <c r="I18" s="3">
        <v>0</v>
      </c>
      <c r="J18" s="1">
        <v>308</v>
      </c>
      <c r="K18" s="17">
        <f t="shared" si="0"/>
        <v>264</v>
      </c>
      <c r="L18" s="3"/>
      <c r="M18" s="1"/>
      <c r="N18" t="s">
        <v>52</v>
      </c>
      <c r="O18" s="11">
        <v>308</v>
      </c>
      <c r="P18" t="s">
        <v>53</v>
      </c>
      <c r="Q18" s="4">
        <f t="shared" si="1"/>
        <v>1848</v>
      </c>
      <c r="R18" s="3">
        <v>99999</v>
      </c>
      <c r="S18" s="3"/>
      <c r="T18" s="7" t="s">
        <v>88</v>
      </c>
      <c r="U18" s="3" t="s">
        <v>89</v>
      </c>
    </row>
    <row r="19" spans="1:21">
      <c r="A19">
        <v>10014</v>
      </c>
      <c r="B19" s="3" t="s">
        <v>90</v>
      </c>
      <c r="C19" s="3" t="s">
        <v>48</v>
      </c>
      <c r="D19" s="1">
        <v>1</v>
      </c>
      <c r="E19" s="3" t="s">
        <v>49</v>
      </c>
      <c r="F19" s="3" t="s">
        <v>48</v>
      </c>
      <c r="G19" s="3" t="s">
        <v>57</v>
      </c>
      <c r="H19" s="3" t="s">
        <v>51</v>
      </c>
      <c r="I19" s="3">
        <v>0</v>
      </c>
      <c r="J19" s="1">
        <v>308</v>
      </c>
      <c r="K19" s="17">
        <f t="shared" si="0"/>
        <v>264</v>
      </c>
      <c r="L19" s="3"/>
      <c r="M19" s="1"/>
      <c r="N19" t="s">
        <v>52</v>
      </c>
      <c r="O19" s="11">
        <v>308</v>
      </c>
      <c r="P19" t="s">
        <v>53</v>
      </c>
      <c r="Q19" s="4">
        <f t="shared" si="1"/>
        <v>1848</v>
      </c>
      <c r="R19" s="3">
        <v>99999</v>
      </c>
      <c r="S19" s="3"/>
      <c r="T19" s="7" t="s">
        <v>88</v>
      </c>
      <c r="U19" s="3" t="s">
        <v>91</v>
      </c>
    </row>
    <row r="20" spans="1:21">
      <c r="A20">
        <v>10015</v>
      </c>
      <c r="B20" s="3" t="s">
        <v>92</v>
      </c>
      <c r="C20" s="3" t="s">
        <v>48</v>
      </c>
      <c r="D20" s="1">
        <v>1</v>
      </c>
      <c r="E20" s="3" t="s">
        <v>49</v>
      </c>
      <c r="F20" s="3" t="s">
        <v>48</v>
      </c>
      <c r="G20" s="3" t="s">
        <v>60</v>
      </c>
      <c r="H20" s="3" t="s">
        <v>51</v>
      </c>
      <c r="I20" s="3">
        <v>0</v>
      </c>
      <c r="J20" s="1">
        <v>308</v>
      </c>
      <c r="K20" s="17">
        <f t="shared" si="0"/>
        <v>264</v>
      </c>
      <c r="L20" s="3"/>
      <c r="M20" s="1"/>
      <c r="N20" t="s">
        <v>52</v>
      </c>
      <c r="O20" s="11">
        <v>308</v>
      </c>
      <c r="P20" t="s">
        <v>53</v>
      </c>
      <c r="Q20" s="4">
        <f t="shared" si="1"/>
        <v>1848</v>
      </c>
      <c r="R20" s="3">
        <v>99999</v>
      </c>
      <c r="S20" s="3"/>
      <c r="T20" s="7" t="s">
        <v>88</v>
      </c>
      <c r="U20" s="3" t="s">
        <v>93</v>
      </c>
    </row>
    <row r="21" spans="1:21">
      <c r="A21">
        <v>10016</v>
      </c>
      <c r="B21" s="3" t="s">
        <v>94</v>
      </c>
      <c r="C21" s="3" t="s">
        <v>48</v>
      </c>
      <c r="D21" s="1">
        <v>1</v>
      </c>
      <c r="E21" s="3" t="s">
        <v>49</v>
      </c>
      <c r="F21" s="3" t="s">
        <v>48</v>
      </c>
      <c r="G21" s="3" t="s">
        <v>50</v>
      </c>
      <c r="H21" s="3" t="s">
        <v>51</v>
      </c>
      <c r="I21" s="3">
        <v>0</v>
      </c>
      <c r="J21" s="1">
        <v>228</v>
      </c>
      <c r="K21" s="17">
        <f t="shared" si="0"/>
        <v>195.428571428571</v>
      </c>
      <c r="L21" s="3"/>
      <c r="M21" s="1">
        <v>145</v>
      </c>
      <c r="N21" t="s">
        <v>52</v>
      </c>
      <c r="O21" s="11">
        <v>228</v>
      </c>
      <c r="P21" t="s">
        <v>53</v>
      </c>
      <c r="Q21" s="4">
        <f t="shared" si="1"/>
        <v>1368</v>
      </c>
      <c r="R21" s="3">
        <v>99999</v>
      </c>
      <c r="S21" s="3"/>
      <c r="T21" s="7" t="s">
        <v>95</v>
      </c>
      <c r="U21" s="3" t="s">
        <v>96</v>
      </c>
    </row>
    <row r="22" spans="1:21">
      <c r="A22">
        <v>10017</v>
      </c>
      <c r="B22" s="3" t="s">
        <v>97</v>
      </c>
      <c r="C22" s="3" t="s">
        <v>48</v>
      </c>
      <c r="D22" s="1">
        <v>1</v>
      </c>
      <c r="E22" s="3" t="s">
        <v>49</v>
      </c>
      <c r="F22" s="3" t="s">
        <v>48</v>
      </c>
      <c r="G22" s="3" t="s">
        <v>57</v>
      </c>
      <c r="H22" s="3" t="s">
        <v>51</v>
      </c>
      <c r="I22" s="3">
        <v>0</v>
      </c>
      <c r="J22" s="1">
        <v>228</v>
      </c>
      <c r="K22" s="17">
        <f t="shared" si="0"/>
        <v>195.428571428571</v>
      </c>
      <c r="L22" s="3"/>
      <c r="M22" s="1">
        <v>145</v>
      </c>
      <c r="N22" t="s">
        <v>52</v>
      </c>
      <c r="O22" s="11">
        <v>228</v>
      </c>
      <c r="P22" t="s">
        <v>53</v>
      </c>
      <c r="Q22" s="4">
        <f t="shared" si="1"/>
        <v>1368</v>
      </c>
      <c r="R22" s="3">
        <v>99999</v>
      </c>
      <c r="S22" s="3"/>
      <c r="T22" s="7" t="s">
        <v>95</v>
      </c>
      <c r="U22" s="3" t="s">
        <v>98</v>
      </c>
    </row>
    <row r="23" spans="1:21">
      <c r="A23">
        <v>10018</v>
      </c>
      <c r="B23" s="3" t="s">
        <v>99</v>
      </c>
      <c r="C23" s="3" t="s">
        <v>48</v>
      </c>
      <c r="D23" s="1">
        <v>1</v>
      </c>
      <c r="E23" s="3" t="s">
        <v>49</v>
      </c>
      <c r="F23" s="3" t="s">
        <v>48</v>
      </c>
      <c r="G23" s="3" t="s">
        <v>60</v>
      </c>
      <c r="H23" s="3" t="s">
        <v>51</v>
      </c>
      <c r="I23" s="3">
        <v>0</v>
      </c>
      <c r="J23" s="1">
        <v>228</v>
      </c>
      <c r="K23" s="17">
        <f t="shared" si="0"/>
        <v>195.428571428571</v>
      </c>
      <c r="L23" s="3"/>
      <c r="M23" s="1">
        <v>145</v>
      </c>
      <c r="N23" t="s">
        <v>52</v>
      </c>
      <c r="O23" s="11">
        <v>228</v>
      </c>
      <c r="P23" t="s">
        <v>53</v>
      </c>
      <c r="Q23" s="4">
        <f t="shared" si="1"/>
        <v>1368</v>
      </c>
      <c r="R23" s="3">
        <v>99999</v>
      </c>
      <c r="S23" s="3"/>
      <c r="T23" s="7" t="s">
        <v>95</v>
      </c>
      <c r="U23" s="3" t="s">
        <v>100</v>
      </c>
    </row>
    <row r="24" spans="1:21">
      <c r="A24">
        <v>10019</v>
      </c>
      <c r="B24" s="16" t="s">
        <v>101</v>
      </c>
      <c r="C24" s="3" t="s">
        <v>48</v>
      </c>
      <c r="D24" s="1">
        <v>1</v>
      </c>
      <c r="E24" s="3" t="s">
        <v>49</v>
      </c>
      <c r="F24" s="3" t="s">
        <v>48</v>
      </c>
      <c r="G24" s="3" t="s">
        <v>50</v>
      </c>
      <c r="H24" s="3" t="s">
        <v>51</v>
      </c>
      <c r="I24" s="3">
        <v>0</v>
      </c>
      <c r="J24" s="1">
        <v>175</v>
      </c>
      <c r="K24" s="17">
        <f t="shared" si="0"/>
        <v>150</v>
      </c>
      <c r="L24" s="3"/>
      <c r="M24" s="1">
        <v>115</v>
      </c>
      <c r="N24" t="s">
        <v>52</v>
      </c>
      <c r="O24" s="11">
        <v>150</v>
      </c>
      <c r="P24" t="s">
        <v>53</v>
      </c>
      <c r="Q24" s="4">
        <f t="shared" si="1"/>
        <v>1050</v>
      </c>
      <c r="R24" s="3">
        <v>99999</v>
      </c>
      <c r="S24" s="3"/>
      <c r="T24" s="7" t="s">
        <v>95</v>
      </c>
      <c r="U24" s="3" t="s">
        <v>102</v>
      </c>
    </row>
    <row r="25" spans="1:21">
      <c r="A25">
        <v>10020</v>
      </c>
      <c r="B25" s="16" t="s">
        <v>103</v>
      </c>
      <c r="C25" s="3" t="s">
        <v>48</v>
      </c>
      <c r="D25" s="1">
        <v>1</v>
      </c>
      <c r="E25" s="3" t="s">
        <v>49</v>
      </c>
      <c r="F25" s="3" t="s">
        <v>48</v>
      </c>
      <c r="G25" s="3" t="s">
        <v>57</v>
      </c>
      <c r="H25" s="3" t="s">
        <v>51</v>
      </c>
      <c r="I25" s="3">
        <v>0</v>
      </c>
      <c r="J25" s="1">
        <v>175</v>
      </c>
      <c r="K25" s="17">
        <f t="shared" si="0"/>
        <v>150</v>
      </c>
      <c r="L25" s="3"/>
      <c r="M25" s="1">
        <v>108</v>
      </c>
      <c r="N25" t="s">
        <v>52</v>
      </c>
      <c r="O25" s="11">
        <v>150</v>
      </c>
      <c r="P25" t="s">
        <v>53</v>
      </c>
      <c r="Q25" s="4">
        <f t="shared" si="1"/>
        <v>1050</v>
      </c>
      <c r="R25" s="3">
        <v>99999</v>
      </c>
      <c r="S25" s="3"/>
      <c r="T25" s="7" t="s">
        <v>95</v>
      </c>
      <c r="U25" s="3" t="s">
        <v>104</v>
      </c>
    </row>
    <row r="26" spans="1:21">
      <c r="A26">
        <v>10021</v>
      </c>
      <c r="B26" s="16" t="s">
        <v>105</v>
      </c>
      <c r="C26" s="3" t="s">
        <v>48</v>
      </c>
      <c r="D26" s="1">
        <v>1</v>
      </c>
      <c r="E26" s="3" t="s">
        <v>49</v>
      </c>
      <c r="F26" s="3" t="s">
        <v>48</v>
      </c>
      <c r="G26" s="3" t="s">
        <v>60</v>
      </c>
      <c r="H26" s="3" t="s">
        <v>51</v>
      </c>
      <c r="I26" s="3">
        <v>0</v>
      </c>
      <c r="J26" s="1">
        <v>175</v>
      </c>
      <c r="K26" s="17">
        <f t="shared" si="0"/>
        <v>150</v>
      </c>
      <c r="L26" s="3"/>
      <c r="M26" s="1">
        <v>108</v>
      </c>
      <c r="N26" t="s">
        <v>52</v>
      </c>
      <c r="O26" s="11">
        <v>150</v>
      </c>
      <c r="P26" t="s">
        <v>53</v>
      </c>
      <c r="Q26" s="4">
        <f t="shared" si="1"/>
        <v>1050</v>
      </c>
      <c r="R26" s="3">
        <v>99999</v>
      </c>
      <c r="S26" s="3"/>
      <c r="T26" s="7" t="s">
        <v>95</v>
      </c>
      <c r="U26" s="3" t="s">
        <v>106</v>
      </c>
    </row>
    <row r="27" spans="1:21">
      <c r="A27">
        <v>10022</v>
      </c>
      <c r="B27" s="3" t="s">
        <v>107</v>
      </c>
      <c r="C27" s="3" t="s">
        <v>108</v>
      </c>
      <c r="D27" s="1">
        <v>1</v>
      </c>
      <c r="E27" s="3" t="s">
        <v>49</v>
      </c>
      <c r="F27" s="3" t="s">
        <v>108</v>
      </c>
      <c r="G27" s="3" t="s">
        <v>50</v>
      </c>
      <c r="H27" s="3" t="s">
        <v>51</v>
      </c>
      <c r="I27" s="3">
        <v>0</v>
      </c>
      <c r="J27" s="1">
        <v>416</v>
      </c>
      <c r="K27" s="17">
        <v>368</v>
      </c>
      <c r="L27" s="3"/>
      <c r="M27" s="1"/>
      <c r="R27" s="3">
        <v>99999</v>
      </c>
      <c r="S27" s="3"/>
      <c r="T27" s="3"/>
      <c r="U27" s="3" t="s">
        <v>109</v>
      </c>
    </row>
    <row r="28" spans="1:21">
      <c r="A28">
        <v>10023</v>
      </c>
      <c r="B28" s="3" t="s">
        <v>110</v>
      </c>
      <c r="C28" s="3" t="s">
        <v>108</v>
      </c>
      <c r="D28" s="1">
        <v>1</v>
      </c>
      <c r="E28" s="3" t="s">
        <v>49</v>
      </c>
      <c r="F28" s="3" t="s">
        <v>108</v>
      </c>
      <c r="G28" s="3" t="s">
        <v>57</v>
      </c>
      <c r="H28" s="3" t="s">
        <v>51</v>
      </c>
      <c r="I28" s="3">
        <v>7</v>
      </c>
      <c r="J28" s="1">
        <v>396</v>
      </c>
      <c r="K28" s="17">
        <v>358</v>
      </c>
      <c r="L28" s="3"/>
      <c r="M28" s="1"/>
      <c r="R28" s="3">
        <v>99999</v>
      </c>
      <c r="S28" s="3">
        <v>12</v>
      </c>
      <c r="T28" s="3"/>
      <c r="U28" s="3" t="s">
        <v>111</v>
      </c>
    </row>
    <row r="29" spans="1:21">
      <c r="A29">
        <v>10024</v>
      </c>
      <c r="B29" s="3" t="s">
        <v>112</v>
      </c>
      <c r="C29" s="3" t="s">
        <v>108</v>
      </c>
      <c r="D29" s="1">
        <v>1</v>
      </c>
      <c r="E29" s="3" t="s">
        <v>49</v>
      </c>
      <c r="F29" s="3" t="s">
        <v>108</v>
      </c>
      <c r="G29" s="3" t="s">
        <v>60</v>
      </c>
      <c r="H29" s="3" t="s">
        <v>51</v>
      </c>
      <c r="I29" s="3">
        <v>3</v>
      </c>
      <c r="J29" s="1">
        <v>376</v>
      </c>
      <c r="K29" s="17">
        <v>348</v>
      </c>
      <c r="L29" s="3"/>
      <c r="M29" s="1"/>
      <c r="R29" s="3">
        <v>99999</v>
      </c>
      <c r="S29" s="3">
        <v>6</v>
      </c>
      <c r="T29" s="3"/>
      <c r="U29" s="3" t="s">
        <v>113</v>
      </c>
    </row>
    <row r="30" spans="1:21">
      <c r="A30">
        <v>10025</v>
      </c>
      <c r="B30" s="3" t="s">
        <v>114</v>
      </c>
      <c r="C30" s="3" t="s">
        <v>108</v>
      </c>
      <c r="D30" s="1">
        <v>1</v>
      </c>
      <c r="E30" s="3" t="s">
        <v>49</v>
      </c>
      <c r="F30" s="3" t="s">
        <v>108</v>
      </c>
      <c r="G30" s="3" t="s">
        <v>50</v>
      </c>
      <c r="H30" s="3" t="s">
        <v>51</v>
      </c>
      <c r="I30" s="3">
        <v>9</v>
      </c>
      <c r="J30" s="1">
        <v>392</v>
      </c>
      <c r="K30" s="17">
        <v>278</v>
      </c>
      <c r="L30" s="3"/>
      <c r="M30" s="1"/>
      <c r="R30" s="3">
        <v>99999</v>
      </c>
      <c r="S30" s="3"/>
      <c r="T30" s="3"/>
      <c r="U30" s="3" t="s">
        <v>115</v>
      </c>
    </row>
    <row r="31" spans="1:21">
      <c r="A31">
        <v>10026</v>
      </c>
      <c r="B31" s="3" t="s">
        <v>116</v>
      </c>
      <c r="C31" s="3" t="s">
        <v>108</v>
      </c>
      <c r="D31" s="1">
        <v>1</v>
      </c>
      <c r="E31" s="3" t="s">
        <v>49</v>
      </c>
      <c r="F31" s="3" t="s">
        <v>108</v>
      </c>
      <c r="G31" s="3" t="s">
        <v>57</v>
      </c>
      <c r="H31" s="3" t="s">
        <v>51</v>
      </c>
      <c r="I31" s="3">
        <v>10</v>
      </c>
      <c r="J31" s="1">
        <v>392</v>
      </c>
      <c r="K31" s="17">
        <v>198</v>
      </c>
      <c r="L31" s="3">
        <v>158</v>
      </c>
      <c r="M31" s="1"/>
      <c r="R31" s="3">
        <v>99999</v>
      </c>
      <c r="S31" s="3">
        <v>2</v>
      </c>
      <c r="T31" s="3"/>
      <c r="U31" s="3" t="s">
        <v>117</v>
      </c>
    </row>
    <row r="32" spans="1:21">
      <c r="A32">
        <v>10027</v>
      </c>
      <c r="B32" s="3" t="s">
        <v>118</v>
      </c>
      <c r="C32" s="3" t="s">
        <v>108</v>
      </c>
      <c r="D32" s="1">
        <v>1</v>
      </c>
      <c r="E32" s="3" t="s">
        <v>49</v>
      </c>
      <c r="F32" s="3" t="s">
        <v>108</v>
      </c>
      <c r="G32" s="3" t="s">
        <v>60</v>
      </c>
      <c r="H32" s="3" t="s">
        <v>51</v>
      </c>
      <c r="I32" s="3">
        <v>11</v>
      </c>
      <c r="J32" s="1">
        <v>375</v>
      </c>
      <c r="K32" s="17">
        <v>198</v>
      </c>
      <c r="L32" s="3"/>
      <c r="M32" s="1"/>
      <c r="R32" s="3">
        <v>99999</v>
      </c>
      <c r="S32" s="3"/>
      <c r="T32" s="3"/>
      <c r="U32" s="3" t="s">
        <v>119</v>
      </c>
    </row>
    <row r="33" spans="1:21">
      <c r="A33">
        <v>10028</v>
      </c>
      <c r="B33" s="3" t="s">
        <v>120</v>
      </c>
      <c r="C33" s="3" t="s">
        <v>108</v>
      </c>
      <c r="D33" s="1">
        <v>1</v>
      </c>
      <c r="E33" s="3" t="s">
        <v>49</v>
      </c>
      <c r="F33" s="3" t="s">
        <v>108</v>
      </c>
      <c r="G33" s="3" t="s">
        <v>50</v>
      </c>
      <c r="H33" s="3" t="s">
        <v>51</v>
      </c>
      <c r="I33" s="3">
        <v>12</v>
      </c>
      <c r="J33" s="1">
        <v>299</v>
      </c>
      <c r="K33" s="17">
        <v>198</v>
      </c>
      <c r="L33" s="3"/>
      <c r="M33" s="1"/>
      <c r="R33" s="3">
        <v>99999</v>
      </c>
      <c r="S33" s="3"/>
      <c r="T33" s="3"/>
      <c r="U33" s="3" t="s">
        <v>121</v>
      </c>
    </row>
    <row r="34" spans="1:21">
      <c r="A34">
        <v>10029</v>
      </c>
      <c r="B34" s="3" t="s">
        <v>122</v>
      </c>
      <c r="C34" s="3" t="s">
        <v>108</v>
      </c>
      <c r="D34" s="1">
        <v>1</v>
      </c>
      <c r="E34" s="3" t="s">
        <v>49</v>
      </c>
      <c r="F34" s="3" t="s">
        <v>108</v>
      </c>
      <c r="G34" s="3" t="s">
        <v>57</v>
      </c>
      <c r="H34" s="3" t="s">
        <v>51</v>
      </c>
      <c r="I34" s="3">
        <v>13</v>
      </c>
      <c r="J34" s="1">
        <v>299</v>
      </c>
      <c r="K34" s="17">
        <v>188</v>
      </c>
      <c r="L34" s="3"/>
      <c r="M34" s="1"/>
      <c r="R34" s="3">
        <v>99999</v>
      </c>
      <c r="S34" s="3"/>
      <c r="T34" s="3"/>
      <c r="U34" s="3" t="s">
        <v>123</v>
      </c>
    </row>
    <row r="35" spans="1:21">
      <c r="A35">
        <v>10030</v>
      </c>
      <c r="B35" s="3" t="s">
        <v>124</v>
      </c>
      <c r="C35" s="3" t="s">
        <v>108</v>
      </c>
      <c r="D35" s="1">
        <v>1</v>
      </c>
      <c r="E35" s="3" t="s">
        <v>49</v>
      </c>
      <c r="F35" s="3" t="s">
        <v>108</v>
      </c>
      <c r="G35" s="3" t="s">
        <v>60</v>
      </c>
      <c r="H35" s="3" t="s">
        <v>51</v>
      </c>
      <c r="I35" s="3">
        <v>14</v>
      </c>
      <c r="J35" s="1">
        <v>299</v>
      </c>
      <c r="K35" s="17">
        <v>188</v>
      </c>
      <c r="L35" s="3">
        <v>159</v>
      </c>
      <c r="M35" s="1"/>
      <c r="R35" s="3">
        <v>99999</v>
      </c>
      <c r="S35" s="3">
        <v>5</v>
      </c>
      <c r="T35" s="3"/>
      <c r="U35" s="3" t="s">
        <v>125</v>
      </c>
    </row>
    <row r="36" spans="1:21">
      <c r="A36">
        <v>10031</v>
      </c>
      <c r="B36" s="3" t="s">
        <v>126</v>
      </c>
      <c r="C36" s="3" t="s">
        <v>127</v>
      </c>
      <c r="D36" s="1">
        <v>1</v>
      </c>
      <c r="E36" s="3" t="s">
        <v>49</v>
      </c>
      <c r="F36" s="3" t="s">
        <v>127</v>
      </c>
      <c r="G36" s="3" t="s">
        <v>50</v>
      </c>
      <c r="H36" s="3" t="s">
        <v>51</v>
      </c>
      <c r="I36" s="3">
        <v>1</v>
      </c>
      <c r="J36" s="1">
        <v>479</v>
      </c>
      <c r="K36" s="17">
        <v>429</v>
      </c>
      <c r="L36" s="3"/>
      <c r="M36" s="1">
        <v>351.5</v>
      </c>
      <c r="R36" s="3">
        <v>99999</v>
      </c>
      <c r="S36" s="3"/>
      <c r="T36" s="3"/>
      <c r="U36" s="3" t="s">
        <v>128</v>
      </c>
    </row>
    <row r="37" spans="1:21">
      <c r="A37">
        <v>10032</v>
      </c>
      <c r="B37" s="3" t="s">
        <v>129</v>
      </c>
      <c r="C37" s="3" t="s">
        <v>127</v>
      </c>
      <c r="D37" s="1">
        <v>1</v>
      </c>
      <c r="E37" s="3" t="s">
        <v>49</v>
      </c>
      <c r="F37" s="3" t="s">
        <v>127</v>
      </c>
      <c r="G37" s="3" t="s">
        <v>57</v>
      </c>
      <c r="H37" s="3" t="s">
        <v>51</v>
      </c>
      <c r="I37" s="3">
        <v>0</v>
      </c>
      <c r="J37" s="1">
        <v>479</v>
      </c>
      <c r="K37" s="17">
        <v>429</v>
      </c>
      <c r="L37" s="3">
        <v>339</v>
      </c>
      <c r="M37" s="1">
        <v>340</v>
      </c>
      <c r="R37" s="3">
        <v>99999</v>
      </c>
      <c r="S37" s="3"/>
      <c r="T37" s="3"/>
      <c r="U37" s="3" t="s">
        <v>130</v>
      </c>
    </row>
    <row r="38" spans="1:21">
      <c r="A38">
        <v>10033</v>
      </c>
      <c r="B38" s="3" t="s">
        <v>131</v>
      </c>
      <c r="C38" s="3" t="s">
        <v>127</v>
      </c>
      <c r="D38" s="1">
        <v>1</v>
      </c>
      <c r="E38" s="3" t="s">
        <v>49</v>
      </c>
      <c r="F38" s="3" t="s">
        <v>127</v>
      </c>
      <c r="G38" s="3" t="s">
        <v>60</v>
      </c>
      <c r="H38" s="3" t="s">
        <v>51</v>
      </c>
      <c r="I38" s="3">
        <v>0</v>
      </c>
      <c r="J38" s="1">
        <v>429</v>
      </c>
      <c r="K38" s="17">
        <v>409</v>
      </c>
      <c r="L38" s="3">
        <v>319</v>
      </c>
      <c r="M38" s="1">
        <v>316.5</v>
      </c>
      <c r="R38" s="3">
        <v>99999</v>
      </c>
      <c r="S38" s="3"/>
      <c r="T38" s="3"/>
      <c r="U38" s="3" t="s">
        <v>132</v>
      </c>
    </row>
    <row r="39" spans="1:21">
      <c r="A39">
        <v>10034</v>
      </c>
      <c r="B39" s="3" t="s">
        <v>133</v>
      </c>
      <c r="C39" s="3" t="s">
        <v>127</v>
      </c>
      <c r="D39" s="1">
        <v>1</v>
      </c>
      <c r="E39" s="3" t="s">
        <v>49</v>
      </c>
      <c r="F39" s="3" t="s">
        <v>127</v>
      </c>
      <c r="G39" s="3" t="s">
        <v>50</v>
      </c>
      <c r="H39" s="3" t="s">
        <v>51</v>
      </c>
      <c r="I39" s="3">
        <v>0</v>
      </c>
      <c r="J39" s="1">
        <v>289</v>
      </c>
      <c r="K39" s="17">
        <v>238</v>
      </c>
      <c r="L39" s="3">
        <v>168</v>
      </c>
      <c r="M39" s="1"/>
      <c r="R39" s="3">
        <v>99999</v>
      </c>
      <c r="S39" s="3"/>
      <c r="T39" s="3"/>
      <c r="U39" s="3" t="s">
        <v>134</v>
      </c>
    </row>
    <row r="40" spans="1:21">
      <c r="A40">
        <v>10035</v>
      </c>
      <c r="B40" s="3" t="s">
        <v>135</v>
      </c>
      <c r="C40" s="3" t="s">
        <v>127</v>
      </c>
      <c r="D40" s="1">
        <v>1</v>
      </c>
      <c r="E40" s="3" t="s">
        <v>49</v>
      </c>
      <c r="F40" s="3" t="s">
        <v>127</v>
      </c>
      <c r="G40" s="3" t="s">
        <v>57</v>
      </c>
      <c r="H40" s="3" t="s">
        <v>51</v>
      </c>
      <c r="I40" s="3">
        <v>0</v>
      </c>
      <c r="J40" s="1">
        <v>289</v>
      </c>
      <c r="K40" s="17">
        <v>238</v>
      </c>
      <c r="L40" s="3">
        <v>185</v>
      </c>
      <c r="M40" s="1"/>
      <c r="R40" s="3">
        <v>99999</v>
      </c>
      <c r="S40" s="3">
        <v>3</v>
      </c>
      <c r="T40" s="3"/>
      <c r="U40" s="3" t="s">
        <v>136</v>
      </c>
    </row>
    <row r="41" spans="1:21">
      <c r="A41">
        <v>10036</v>
      </c>
      <c r="B41" s="3" t="s">
        <v>137</v>
      </c>
      <c r="C41" s="3" t="s">
        <v>127</v>
      </c>
      <c r="D41" s="1">
        <v>1</v>
      </c>
      <c r="E41" s="3" t="s">
        <v>49</v>
      </c>
      <c r="F41" s="3" t="s">
        <v>127</v>
      </c>
      <c r="G41" s="3" t="s">
        <v>60</v>
      </c>
      <c r="H41" s="3" t="s">
        <v>51</v>
      </c>
      <c r="I41" s="3">
        <v>0</v>
      </c>
      <c r="J41" s="1">
        <v>289</v>
      </c>
      <c r="K41" s="17">
        <v>260</v>
      </c>
      <c r="L41" s="3">
        <v>185</v>
      </c>
      <c r="M41" s="1"/>
      <c r="R41" s="3">
        <v>99999</v>
      </c>
      <c r="S41" s="3"/>
      <c r="T41" s="3"/>
      <c r="U41" s="3" t="s">
        <v>138</v>
      </c>
    </row>
    <row r="42" spans="1:21">
      <c r="A42">
        <v>10037</v>
      </c>
      <c r="B42" s="3" t="s">
        <v>139</v>
      </c>
      <c r="C42" s="3" t="s">
        <v>127</v>
      </c>
      <c r="D42" s="1">
        <v>1</v>
      </c>
      <c r="E42" s="3" t="s">
        <v>49</v>
      </c>
      <c r="F42" s="3" t="s">
        <v>127</v>
      </c>
      <c r="G42" s="3" t="s">
        <v>140</v>
      </c>
      <c r="H42" s="3" t="s">
        <v>51</v>
      </c>
      <c r="I42" s="3">
        <v>0</v>
      </c>
      <c r="J42" s="1">
        <v>173</v>
      </c>
      <c r="K42" s="17">
        <v>199</v>
      </c>
      <c r="L42" s="3"/>
      <c r="M42" s="1">
        <v>150.16</v>
      </c>
      <c r="R42" s="3">
        <v>99999</v>
      </c>
      <c r="S42" s="3"/>
      <c r="T42" s="3"/>
      <c r="U42" s="3" t="s">
        <v>141</v>
      </c>
    </row>
    <row r="43" spans="1:21">
      <c r="A43">
        <v>10038</v>
      </c>
      <c r="B43" s="3" t="s">
        <v>142</v>
      </c>
      <c r="C43" s="3" t="s">
        <v>127</v>
      </c>
      <c r="D43" s="1">
        <v>1</v>
      </c>
      <c r="E43" s="3" t="s">
        <v>49</v>
      </c>
      <c r="F43" s="3" t="s">
        <v>127</v>
      </c>
      <c r="G43" s="3" t="s">
        <v>140</v>
      </c>
      <c r="H43" s="3" t="s">
        <v>51</v>
      </c>
      <c r="I43" s="3">
        <v>0</v>
      </c>
      <c r="J43" s="1">
        <v>379</v>
      </c>
      <c r="K43" s="17">
        <v>246</v>
      </c>
      <c r="L43" s="3"/>
      <c r="M43" s="1"/>
      <c r="R43" s="3">
        <v>99999</v>
      </c>
      <c r="S43" s="3"/>
      <c r="T43" s="3"/>
      <c r="U43" s="3" t="s">
        <v>143</v>
      </c>
    </row>
    <row r="44" spans="1:21">
      <c r="A44">
        <v>10039</v>
      </c>
      <c r="B44" s="3" t="s">
        <v>144</v>
      </c>
      <c r="C44" s="3" t="s">
        <v>127</v>
      </c>
      <c r="D44" s="1">
        <v>1</v>
      </c>
      <c r="E44" s="3" t="s">
        <v>49</v>
      </c>
      <c r="F44" s="3" t="s">
        <v>127</v>
      </c>
      <c r="G44" s="3" t="s">
        <v>145</v>
      </c>
      <c r="H44" s="3" t="s">
        <v>51</v>
      </c>
      <c r="I44" s="3">
        <v>0</v>
      </c>
      <c r="J44" s="1">
        <v>148</v>
      </c>
      <c r="K44" s="17">
        <v>136</v>
      </c>
      <c r="L44" s="3"/>
      <c r="M44" s="1">
        <v>119</v>
      </c>
      <c r="R44" s="3">
        <v>99999</v>
      </c>
      <c r="S44" s="3"/>
      <c r="T44" s="3"/>
      <c r="U44" s="3" t="s">
        <v>146</v>
      </c>
    </row>
    <row r="45" spans="1:21">
      <c r="A45">
        <v>10040</v>
      </c>
      <c r="B45" s="3" t="s">
        <v>147</v>
      </c>
      <c r="C45" s="3" t="s">
        <v>127</v>
      </c>
      <c r="D45" s="1">
        <v>1</v>
      </c>
      <c r="E45" s="3" t="s">
        <v>49</v>
      </c>
      <c r="F45" s="3" t="s">
        <v>127</v>
      </c>
      <c r="G45" s="3" t="s">
        <v>148</v>
      </c>
      <c r="H45" s="3" t="s">
        <v>51</v>
      </c>
      <c r="I45" s="3">
        <v>0</v>
      </c>
      <c r="J45" s="1">
        <v>199</v>
      </c>
      <c r="K45" s="17">
        <v>188</v>
      </c>
      <c r="L45" s="3"/>
      <c r="M45" s="1">
        <v>165.8</v>
      </c>
      <c r="R45" s="3">
        <v>99999</v>
      </c>
      <c r="S45" s="3">
        <v>1</v>
      </c>
      <c r="T45" s="3"/>
      <c r="U45" s="3" t="s">
        <v>149</v>
      </c>
    </row>
    <row r="46" spans="1:21">
      <c r="A46">
        <v>10041</v>
      </c>
      <c r="B46" s="3" t="s">
        <v>150</v>
      </c>
      <c r="C46" s="3" t="s">
        <v>151</v>
      </c>
      <c r="D46" s="1">
        <v>1</v>
      </c>
      <c r="E46" s="3" t="s">
        <v>49</v>
      </c>
      <c r="F46" s="3" t="s">
        <v>151</v>
      </c>
      <c r="G46" s="3" t="s">
        <v>50</v>
      </c>
      <c r="H46" s="3" t="s">
        <v>51</v>
      </c>
      <c r="I46" s="3">
        <v>15</v>
      </c>
      <c r="J46" s="1">
        <v>429</v>
      </c>
      <c r="K46" s="17">
        <v>388</v>
      </c>
      <c r="L46" s="3">
        <v>299</v>
      </c>
      <c r="M46" s="1">
        <v>294</v>
      </c>
      <c r="R46" s="3">
        <v>99999</v>
      </c>
      <c r="S46" s="3"/>
      <c r="T46" s="3"/>
      <c r="U46" s="3" t="s">
        <v>152</v>
      </c>
    </row>
    <row r="47" spans="1:21">
      <c r="A47">
        <v>10042</v>
      </c>
      <c r="B47" s="3" t="s">
        <v>153</v>
      </c>
      <c r="C47" s="3" t="s">
        <v>151</v>
      </c>
      <c r="D47" s="1">
        <v>1</v>
      </c>
      <c r="E47" s="3" t="s">
        <v>49</v>
      </c>
      <c r="F47" s="3" t="s">
        <v>151</v>
      </c>
      <c r="G47" s="3" t="s">
        <v>57</v>
      </c>
      <c r="H47" s="3" t="s">
        <v>51</v>
      </c>
      <c r="I47" s="3">
        <v>2</v>
      </c>
      <c r="J47" s="1">
        <v>429</v>
      </c>
      <c r="K47" s="17">
        <v>388</v>
      </c>
      <c r="L47" s="3">
        <v>299</v>
      </c>
      <c r="M47" s="1">
        <v>270</v>
      </c>
      <c r="R47" s="3">
        <v>99999</v>
      </c>
      <c r="S47" s="3"/>
      <c r="T47" s="3"/>
      <c r="U47" s="3" t="s">
        <v>154</v>
      </c>
    </row>
    <row r="48" spans="1:21">
      <c r="A48">
        <v>10043</v>
      </c>
      <c r="B48" s="3" t="s">
        <v>155</v>
      </c>
      <c r="C48" s="3" t="s">
        <v>151</v>
      </c>
      <c r="D48" s="1">
        <v>1</v>
      </c>
      <c r="E48" s="3" t="s">
        <v>49</v>
      </c>
      <c r="F48" s="3" t="s">
        <v>151</v>
      </c>
      <c r="G48" s="3" t="s">
        <v>60</v>
      </c>
      <c r="H48" s="3" t="s">
        <v>51</v>
      </c>
      <c r="I48" s="3">
        <v>17</v>
      </c>
      <c r="J48" s="1">
        <v>409</v>
      </c>
      <c r="K48" s="17">
        <v>338</v>
      </c>
      <c r="L48" s="3">
        <v>299</v>
      </c>
      <c r="M48" s="1">
        <v>248</v>
      </c>
      <c r="R48" s="3">
        <v>99999</v>
      </c>
      <c r="S48" s="3"/>
      <c r="T48" s="3"/>
      <c r="U48" s="3" t="s">
        <v>156</v>
      </c>
    </row>
    <row r="49" spans="1:21">
      <c r="A49">
        <v>10044</v>
      </c>
      <c r="B49" s="3" t="s">
        <v>157</v>
      </c>
      <c r="C49" s="3" t="s">
        <v>151</v>
      </c>
      <c r="D49" s="1">
        <v>1</v>
      </c>
      <c r="E49" s="3" t="s">
        <v>49</v>
      </c>
      <c r="F49" s="3" t="s">
        <v>151</v>
      </c>
      <c r="G49" s="3" t="s">
        <v>50</v>
      </c>
      <c r="H49" s="3" t="s">
        <v>51</v>
      </c>
      <c r="I49" s="3">
        <v>18</v>
      </c>
      <c r="J49" s="1">
        <v>489</v>
      </c>
      <c r="K49" s="17">
        <v>399</v>
      </c>
      <c r="L49" s="3">
        <v>319</v>
      </c>
      <c r="M49" s="1"/>
      <c r="R49" s="3">
        <v>99999</v>
      </c>
      <c r="S49" s="3"/>
      <c r="T49" s="3"/>
      <c r="U49" s="3" t="s">
        <v>158</v>
      </c>
    </row>
    <row r="50" spans="1:21">
      <c r="A50">
        <v>10045</v>
      </c>
      <c r="B50" s="3" t="s">
        <v>159</v>
      </c>
      <c r="C50" s="3" t="s">
        <v>151</v>
      </c>
      <c r="D50" s="1">
        <v>1</v>
      </c>
      <c r="E50" s="3" t="s">
        <v>49</v>
      </c>
      <c r="F50" s="3" t="s">
        <v>151</v>
      </c>
      <c r="G50" s="3" t="s">
        <v>57</v>
      </c>
      <c r="H50" s="3" t="s">
        <v>51</v>
      </c>
      <c r="I50" s="3">
        <v>19</v>
      </c>
      <c r="J50" s="1">
        <v>489</v>
      </c>
      <c r="K50" s="17">
        <v>399</v>
      </c>
      <c r="L50" s="3">
        <v>319</v>
      </c>
      <c r="M50" s="1"/>
      <c r="R50" s="3">
        <v>99999</v>
      </c>
      <c r="S50" s="3"/>
      <c r="T50" s="3"/>
      <c r="U50" s="3" t="s">
        <v>160</v>
      </c>
    </row>
    <row r="51" spans="1:21">
      <c r="A51">
        <v>10046</v>
      </c>
      <c r="B51" s="3" t="s">
        <v>161</v>
      </c>
      <c r="C51" s="3" t="s">
        <v>151</v>
      </c>
      <c r="D51" s="1">
        <v>1</v>
      </c>
      <c r="E51" s="3" t="s">
        <v>49</v>
      </c>
      <c r="F51" s="3" t="s">
        <v>151</v>
      </c>
      <c r="G51" s="3" t="s">
        <v>60</v>
      </c>
      <c r="H51" s="3" t="s">
        <v>51</v>
      </c>
      <c r="I51" s="3">
        <v>20</v>
      </c>
      <c r="J51" s="1">
        <v>459</v>
      </c>
      <c r="K51" s="17">
        <v>389</v>
      </c>
      <c r="L51" s="3">
        <v>319</v>
      </c>
      <c r="M51" s="1"/>
      <c r="R51" s="3">
        <v>99999</v>
      </c>
      <c r="S51" s="3">
        <v>1</v>
      </c>
      <c r="T51" s="3"/>
      <c r="U51" s="3" t="s">
        <v>162</v>
      </c>
    </row>
    <row r="52" spans="1:21">
      <c r="A52">
        <v>10047</v>
      </c>
      <c r="B52" s="3" t="s">
        <v>163</v>
      </c>
      <c r="C52" s="3" t="s">
        <v>151</v>
      </c>
      <c r="D52" s="1">
        <v>1</v>
      </c>
      <c r="E52" s="3" t="s">
        <v>49</v>
      </c>
      <c r="F52" s="3" t="s">
        <v>151</v>
      </c>
      <c r="G52" s="3" t="s">
        <v>50</v>
      </c>
      <c r="H52" s="3" t="s">
        <v>51</v>
      </c>
      <c r="I52" s="3">
        <v>0</v>
      </c>
      <c r="J52" s="1">
        <v>308</v>
      </c>
      <c r="K52" s="17">
        <v>268</v>
      </c>
      <c r="L52" s="3"/>
      <c r="M52" s="1">
        <v>211</v>
      </c>
      <c r="R52" s="3">
        <v>99999</v>
      </c>
      <c r="S52" s="3"/>
      <c r="T52" s="3"/>
      <c r="U52" s="3" t="s">
        <v>164</v>
      </c>
    </row>
    <row r="53" spans="1:21">
      <c r="A53">
        <v>10048</v>
      </c>
      <c r="B53" s="3" t="s">
        <v>165</v>
      </c>
      <c r="C53" s="3" t="s">
        <v>151</v>
      </c>
      <c r="D53" s="1">
        <v>1</v>
      </c>
      <c r="E53" s="3" t="s">
        <v>49</v>
      </c>
      <c r="F53" s="3" t="s">
        <v>151</v>
      </c>
      <c r="G53" s="3" t="s">
        <v>57</v>
      </c>
      <c r="H53" s="3" t="s">
        <v>51</v>
      </c>
      <c r="I53" s="3">
        <v>0</v>
      </c>
      <c r="J53" s="1">
        <v>298</v>
      </c>
      <c r="K53" s="17">
        <v>258</v>
      </c>
      <c r="L53" s="3"/>
      <c r="M53" s="1">
        <v>206</v>
      </c>
      <c r="R53" s="3">
        <v>99999</v>
      </c>
      <c r="S53" s="3"/>
      <c r="T53" s="3"/>
      <c r="U53" s="3" t="s">
        <v>166</v>
      </c>
    </row>
    <row r="54" spans="1:21">
      <c r="A54">
        <v>10049</v>
      </c>
      <c r="B54" s="3" t="s">
        <v>167</v>
      </c>
      <c r="C54" s="3" t="s">
        <v>151</v>
      </c>
      <c r="D54" s="1">
        <v>1</v>
      </c>
      <c r="E54" s="3" t="s">
        <v>49</v>
      </c>
      <c r="F54" s="3" t="s">
        <v>151</v>
      </c>
      <c r="G54" s="3" t="s">
        <v>60</v>
      </c>
      <c r="H54" s="3" t="s">
        <v>51</v>
      </c>
      <c r="I54" s="3">
        <v>0</v>
      </c>
      <c r="J54" s="1">
        <v>258</v>
      </c>
      <c r="K54" s="17">
        <v>238</v>
      </c>
      <c r="L54" s="3"/>
      <c r="M54" s="1">
        <v>173</v>
      </c>
      <c r="R54" s="3">
        <v>99999</v>
      </c>
      <c r="S54" s="3"/>
      <c r="T54" s="3"/>
      <c r="U54" s="3" t="s">
        <v>168</v>
      </c>
    </row>
    <row r="55" spans="1:21">
      <c r="A55">
        <v>10050</v>
      </c>
      <c r="B55" s="3" t="s">
        <v>169</v>
      </c>
      <c r="C55" s="3" t="s">
        <v>170</v>
      </c>
      <c r="D55" s="1">
        <v>1</v>
      </c>
      <c r="E55" s="3" t="s">
        <v>49</v>
      </c>
      <c r="F55" s="3" t="s">
        <v>170</v>
      </c>
      <c r="G55" s="3" t="s">
        <v>50</v>
      </c>
      <c r="H55" s="3" t="s">
        <v>51</v>
      </c>
      <c r="I55" s="3">
        <v>0</v>
      </c>
      <c r="J55" s="1">
        <v>485</v>
      </c>
      <c r="K55" s="17">
        <v>385</v>
      </c>
      <c r="L55" s="3"/>
      <c r="M55" s="1">
        <v>305</v>
      </c>
      <c r="R55" s="3">
        <v>99999</v>
      </c>
      <c r="S55" s="3"/>
      <c r="T55" s="3"/>
      <c r="U55" s="3" t="s">
        <v>171</v>
      </c>
    </row>
    <row r="57" spans="1:21">
      <c r="A57">
        <v>10052</v>
      </c>
      <c r="B57" s="3" t="s">
        <v>172</v>
      </c>
      <c r="C57" s="3" t="s">
        <v>170</v>
      </c>
      <c r="D57" s="1">
        <v>1</v>
      </c>
      <c r="E57" s="3" t="s">
        <v>49</v>
      </c>
      <c r="F57" s="3" t="s">
        <v>170</v>
      </c>
      <c r="G57" s="3" t="s">
        <v>60</v>
      </c>
      <c r="H57" s="3" t="s">
        <v>51</v>
      </c>
      <c r="I57" s="3">
        <v>4</v>
      </c>
      <c r="J57" s="1">
        <v>405</v>
      </c>
      <c r="K57" s="17">
        <v>299</v>
      </c>
      <c r="L57" s="3"/>
      <c r="M57" s="1">
        <v>265</v>
      </c>
      <c r="R57" s="3">
        <v>99999</v>
      </c>
      <c r="S57" s="3"/>
      <c r="T57" s="3"/>
      <c r="U57" s="3" t="s">
        <v>173</v>
      </c>
    </row>
    <row r="58" spans="1:21">
      <c r="A58">
        <v>10053</v>
      </c>
      <c r="B58" s="3" t="s">
        <v>174</v>
      </c>
      <c r="C58" s="3" t="s">
        <v>170</v>
      </c>
      <c r="D58" s="1">
        <v>1</v>
      </c>
      <c r="E58" s="3" t="s">
        <v>49</v>
      </c>
      <c r="F58" s="3" t="s">
        <v>170</v>
      </c>
      <c r="G58" s="3" t="s">
        <v>50</v>
      </c>
      <c r="H58" s="3" t="s">
        <v>51</v>
      </c>
      <c r="I58" s="3">
        <v>0</v>
      </c>
      <c r="J58" s="1">
        <v>328</v>
      </c>
      <c r="K58" s="17">
        <v>299</v>
      </c>
      <c r="L58" s="3"/>
      <c r="M58" s="1"/>
      <c r="R58" s="3">
        <v>99999</v>
      </c>
      <c r="S58" s="3"/>
      <c r="T58" s="3"/>
      <c r="U58" s="3" t="s">
        <v>175</v>
      </c>
    </row>
    <row r="59" spans="1:21">
      <c r="A59">
        <v>10054</v>
      </c>
      <c r="B59" s="3" t="s">
        <v>176</v>
      </c>
      <c r="C59" s="3" t="s">
        <v>170</v>
      </c>
      <c r="D59" s="1">
        <v>1</v>
      </c>
      <c r="E59" s="3" t="s">
        <v>49</v>
      </c>
      <c r="F59" s="3" t="s">
        <v>170</v>
      </c>
      <c r="G59" s="3" t="s">
        <v>57</v>
      </c>
      <c r="H59" s="7" t="s">
        <v>177</v>
      </c>
      <c r="I59" s="3">
        <v>0</v>
      </c>
      <c r="J59" s="1">
        <v>328</v>
      </c>
      <c r="K59" s="17">
        <v>299</v>
      </c>
      <c r="L59" s="3"/>
      <c r="M59" s="1"/>
      <c r="R59" s="3">
        <v>99999</v>
      </c>
      <c r="S59" s="3"/>
      <c r="T59" s="3"/>
      <c r="U59" s="3" t="s">
        <v>178</v>
      </c>
    </row>
    <row r="60" spans="1:21">
      <c r="A60">
        <v>10055</v>
      </c>
      <c r="B60" s="3" t="s">
        <v>179</v>
      </c>
      <c r="C60" s="3" t="s">
        <v>170</v>
      </c>
      <c r="D60" s="1">
        <v>1</v>
      </c>
      <c r="E60" s="3" t="s">
        <v>49</v>
      </c>
      <c r="F60" s="3" t="s">
        <v>170</v>
      </c>
      <c r="G60" s="3" t="s">
        <v>60</v>
      </c>
      <c r="H60" s="3" t="s">
        <v>51</v>
      </c>
      <c r="I60" s="3">
        <v>0</v>
      </c>
      <c r="J60" s="1">
        <v>328</v>
      </c>
      <c r="K60" s="17">
        <v>299</v>
      </c>
      <c r="L60" s="3"/>
      <c r="M60" s="1"/>
      <c r="R60" s="3">
        <v>99999</v>
      </c>
      <c r="S60" s="3"/>
      <c r="T60" s="3"/>
      <c r="U60" s="3" t="s">
        <v>180</v>
      </c>
    </row>
    <row r="61" spans="1:21">
      <c r="A61">
        <v>10056</v>
      </c>
      <c r="B61" s="3" t="s">
        <v>181</v>
      </c>
      <c r="C61" s="3" t="s">
        <v>170</v>
      </c>
      <c r="D61" s="1">
        <v>1</v>
      </c>
      <c r="E61" s="3" t="s">
        <v>49</v>
      </c>
      <c r="F61" s="3" t="s">
        <v>170</v>
      </c>
      <c r="G61" s="3" t="s">
        <v>50</v>
      </c>
      <c r="H61" s="3" t="s">
        <v>51</v>
      </c>
      <c r="I61" s="3">
        <v>0</v>
      </c>
      <c r="J61" s="1">
        <v>288</v>
      </c>
      <c r="K61" s="17">
        <v>228</v>
      </c>
      <c r="L61" s="3"/>
      <c r="M61" s="1">
        <v>207</v>
      </c>
      <c r="R61" s="3">
        <v>99999</v>
      </c>
      <c r="S61" s="3"/>
      <c r="T61" s="3"/>
      <c r="U61" s="3" t="s">
        <v>182</v>
      </c>
    </row>
    <row r="62" spans="1:21">
      <c r="A62">
        <v>10057</v>
      </c>
      <c r="B62" s="3" t="s">
        <v>183</v>
      </c>
      <c r="C62" s="3" t="s">
        <v>170</v>
      </c>
      <c r="D62" s="1">
        <v>1</v>
      </c>
      <c r="E62" s="3" t="s">
        <v>49</v>
      </c>
      <c r="F62" s="3" t="s">
        <v>170</v>
      </c>
      <c r="G62" s="3" t="s">
        <v>57</v>
      </c>
      <c r="H62" s="3" t="s">
        <v>51</v>
      </c>
      <c r="I62" s="3">
        <v>0</v>
      </c>
      <c r="J62" s="1">
        <v>268</v>
      </c>
      <c r="K62" s="17">
        <v>218</v>
      </c>
      <c r="L62" s="3">
        <v>178</v>
      </c>
      <c r="M62" s="1">
        <v>185</v>
      </c>
      <c r="R62" s="3">
        <v>99999</v>
      </c>
      <c r="S62" s="3"/>
      <c r="T62" s="3"/>
      <c r="U62" s="3" t="s">
        <v>184</v>
      </c>
    </row>
    <row r="63" spans="1:21">
      <c r="A63">
        <v>10058</v>
      </c>
      <c r="B63" s="3" t="s">
        <v>185</v>
      </c>
      <c r="C63" s="3" t="s">
        <v>170</v>
      </c>
      <c r="D63" s="1">
        <v>1</v>
      </c>
      <c r="E63" s="3" t="s">
        <v>49</v>
      </c>
      <c r="F63" s="3" t="s">
        <v>170</v>
      </c>
      <c r="G63" s="3" t="s">
        <v>60</v>
      </c>
      <c r="H63" s="3" t="s">
        <v>51</v>
      </c>
      <c r="I63" s="3">
        <v>0</v>
      </c>
      <c r="J63" s="1">
        <v>248</v>
      </c>
      <c r="K63" s="17">
        <v>198</v>
      </c>
      <c r="L63" s="3">
        <v>178</v>
      </c>
      <c r="M63" s="1">
        <v>166</v>
      </c>
      <c r="R63" s="3">
        <v>99999</v>
      </c>
      <c r="S63" s="3"/>
      <c r="T63" s="3"/>
      <c r="U63" s="3" t="s">
        <v>186</v>
      </c>
    </row>
    <row r="64" spans="1:21">
      <c r="A64">
        <v>10059</v>
      </c>
      <c r="B64" s="3" t="s">
        <v>187</v>
      </c>
      <c r="C64" s="3" t="s">
        <v>170</v>
      </c>
      <c r="D64" s="1">
        <v>1</v>
      </c>
      <c r="E64" s="3" t="s">
        <v>49</v>
      </c>
      <c r="F64" s="3" t="s">
        <v>170</v>
      </c>
      <c r="G64" s="3"/>
      <c r="H64" s="3" t="s">
        <v>51</v>
      </c>
      <c r="I64" s="3">
        <v>0</v>
      </c>
      <c r="J64" s="1">
        <v>189</v>
      </c>
      <c r="K64" s="17">
        <v>169</v>
      </c>
      <c r="L64" s="3"/>
      <c r="M64" s="1"/>
      <c r="R64" s="3">
        <v>99999</v>
      </c>
      <c r="S64" s="3">
        <v>2</v>
      </c>
      <c r="T64" s="3"/>
      <c r="U64" s="3" t="s">
        <v>188</v>
      </c>
    </row>
    <row r="65" spans="1:21">
      <c r="A65">
        <v>10060</v>
      </c>
      <c r="B65" s="3" t="s">
        <v>189</v>
      </c>
      <c r="C65" s="3" t="s">
        <v>190</v>
      </c>
      <c r="D65" s="1">
        <v>1</v>
      </c>
      <c r="E65" s="3" t="s">
        <v>49</v>
      </c>
      <c r="F65" s="3" t="s">
        <v>190</v>
      </c>
      <c r="G65" s="3" t="s">
        <v>50</v>
      </c>
      <c r="H65" s="3" t="s">
        <v>51</v>
      </c>
      <c r="I65" s="3">
        <v>0</v>
      </c>
      <c r="J65" s="1">
        <v>488</v>
      </c>
      <c r="K65" s="17">
        <v>399</v>
      </c>
      <c r="L65" s="3"/>
      <c r="M65" s="1">
        <v>319</v>
      </c>
      <c r="R65" s="3">
        <v>99999</v>
      </c>
      <c r="S65" s="3"/>
      <c r="T65" s="3"/>
      <c r="U65" s="3" t="s">
        <v>191</v>
      </c>
    </row>
    <row r="66" spans="1:21">
      <c r="A66">
        <v>10061</v>
      </c>
      <c r="B66" s="3" t="s">
        <v>192</v>
      </c>
      <c r="C66" s="3" t="s">
        <v>190</v>
      </c>
      <c r="D66" s="1">
        <v>1</v>
      </c>
      <c r="E66" s="3" t="s">
        <v>49</v>
      </c>
      <c r="F66" s="3" t="s">
        <v>190</v>
      </c>
      <c r="G66" s="3" t="s">
        <v>57</v>
      </c>
      <c r="H66" s="3" t="s">
        <v>51</v>
      </c>
      <c r="I66" s="3">
        <v>0</v>
      </c>
      <c r="J66" s="1">
        <v>458</v>
      </c>
      <c r="K66" s="17">
        <v>389</v>
      </c>
      <c r="L66" s="3"/>
      <c r="M66" s="1">
        <v>300</v>
      </c>
      <c r="R66" s="3">
        <v>99999</v>
      </c>
      <c r="S66" s="3">
        <v>6</v>
      </c>
      <c r="T66" s="3"/>
      <c r="U66" s="3" t="s">
        <v>193</v>
      </c>
    </row>
    <row r="67" spans="1:21">
      <c r="A67">
        <v>10062</v>
      </c>
      <c r="B67" s="3" t="s">
        <v>194</v>
      </c>
      <c r="C67" s="3" t="s">
        <v>190</v>
      </c>
      <c r="D67" s="1">
        <v>1</v>
      </c>
      <c r="E67" s="3" t="s">
        <v>49</v>
      </c>
      <c r="F67" s="3" t="s">
        <v>190</v>
      </c>
      <c r="G67" s="3" t="s">
        <v>60</v>
      </c>
      <c r="H67" s="3" t="s">
        <v>51</v>
      </c>
      <c r="I67" s="3">
        <v>0</v>
      </c>
      <c r="J67" s="1">
        <v>428</v>
      </c>
      <c r="K67" s="17">
        <v>389</v>
      </c>
      <c r="L67" s="3">
        <v>269</v>
      </c>
      <c r="M67" s="1">
        <v>285</v>
      </c>
      <c r="R67" s="3">
        <v>99999</v>
      </c>
      <c r="S67" s="3"/>
      <c r="T67" s="3"/>
      <c r="U67" s="3" t="s">
        <v>195</v>
      </c>
    </row>
    <row r="69" spans="1:21">
      <c r="A69">
        <v>10063</v>
      </c>
      <c r="B69" s="3" t="s">
        <v>196</v>
      </c>
      <c r="C69" s="3" t="s">
        <v>197</v>
      </c>
      <c r="D69" s="1">
        <v>1</v>
      </c>
      <c r="E69" s="3" t="s">
        <v>49</v>
      </c>
      <c r="F69" s="3" t="s">
        <v>197</v>
      </c>
      <c r="G69" s="3" t="s">
        <v>50</v>
      </c>
      <c r="H69" s="3" t="s">
        <v>51</v>
      </c>
      <c r="I69" s="3">
        <v>0</v>
      </c>
      <c r="J69" s="1">
        <v>388</v>
      </c>
      <c r="K69" s="17">
        <v>299</v>
      </c>
      <c r="L69" s="3"/>
      <c r="M69" s="1"/>
      <c r="R69" s="3">
        <v>99999</v>
      </c>
      <c r="S69" s="3"/>
      <c r="T69" s="3"/>
      <c r="U69" s="3" t="s">
        <v>198</v>
      </c>
    </row>
    <row r="70" spans="1:21">
      <c r="A70">
        <v>10065</v>
      </c>
      <c r="B70" s="3" t="s">
        <v>199</v>
      </c>
      <c r="C70" s="3" t="s">
        <v>197</v>
      </c>
      <c r="D70" s="1">
        <v>1</v>
      </c>
      <c r="E70" s="3" t="s">
        <v>49</v>
      </c>
      <c r="F70" s="3" t="s">
        <v>197</v>
      </c>
      <c r="G70" s="3" t="s">
        <v>60</v>
      </c>
      <c r="H70" s="3" t="s">
        <v>51</v>
      </c>
      <c r="I70" s="3">
        <v>0</v>
      </c>
      <c r="J70" s="1">
        <v>388</v>
      </c>
      <c r="K70" s="17">
        <v>248</v>
      </c>
      <c r="L70" s="3"/>
      <c r="M70" s="1"/>
      <c r="R70" s="3">
        <v>99999</v>
      </c>
      <c r="S70" s="3"/>
      <c r="T70" s="3"/>
      <c r="U70" s="3" t="s">
        <v>200</v>
      </c>
    </row>
    <row r="72" spans="2:21">
      <c r="B72" s="3"/>
      <c r="C72" s="3"/>
      <c r="D72" s="1"/>
      <c r="E72" s="3"/>
      <c r="F72" s="3"/>
      <c r="G72" s="3"/>
      <c r="H72" s="3"/>
      <c r="I72" s="3"/>
      <c r="J72" s="1"/>
      <c r="K72" s="17"/>
      <c r="L72" s="3"/>
      <c r="M72" s="1"/>
      <c r="R72" s="3"/>
      <c r="S72" s="3"/>
      <c r="T72" s="3"/>
      <c r="U72" s="3"/>
    </row>
    <row r="73" spans="1:21">
      <c r="A73">
        <v>10066</v>
      </c>
      <c r="B73" s="3" t="s">
        <v>201</v>
      </c>
      <c r="C73" s="3" t="s">
        <v>197</v>
      </c>
      <c r="D73" s="1">
        <v>1</v>
      </c>
      <c r="E73" s="3" t="s">
        <v>49</v>
      </c>
      <c r="F73" s="3" t="s">
        <v>197</v>
      </c>
      <c r="G73" s="3" t="s">
        <v>202</v>
      </c>
      <c r="H73" s="3" t="s">
        <v>51</v>
      </c>
      <c r="I73" s="3">
        <v>0</v>
      </c>
      <c r="J73" s="1">
        <v>488</v>
      </c>
      <c r="K73" s="17">
        <v>339</v>
      </c>
      <c r="L73" s="3"/>
      <c r="M73" s="1"/>
      <c r="R73" s="3">
        <v>99999</v>
      </c>
      <c r="S73" s="3"/>
      <c r="T73" s="3"/>
      <c r="U73" s="3" t="s">
        <v>203</v>
      </c>
    </row>
    <row r="74" spans="1:21">
      <c r="A74">
        <v>10067</v>
      </c>
      <c r="B74" s="3" t="s">
        <v>204</v>
      </c>
      <c r="C74" s="3" t="s">
        <v>197</v>
      </c>
      <c r="D74" s="1">
        <v>1</v>
      </c>
      <c r="E74" s="3" t="s">
        <v>49</v>
      </c>
      <c r="F74" s="3" t="s">
        <v>197</v>
      </c>
      <c r="G74" s="3" t="s">
        <v>202</v>
      </c>
      <c r="H74" s="3" t="s">
        <v>51</v>
      </c>
      <c r="I74" s="3">
        <v>0</v>
      </c>
      <c r="J74" s="1">
        <v>388</v>
      </c>
      <c r="K74" s="17">
        <v>318</v>
      </c>
      <c r="L74" s="3"/>
      <c r="M74" s="1"/>
      <c r="R74" s="3">
        <v>99999</v>
      </c>
      <c r="S74" s="3"/>
      <c r="T74" s="3"/>
      <c r="U74" s="3" t="s">
        <v>205</v>
      </c>
    </row>
    <row r="75" spans="1:21">
      <c r="A75">
        <v>10068</v>
      </c>
      <c r="B75" s="3" t="s">
        <v>206</v>
      </c>
      <c r="C75" s="3" t="s">
        <v>207</v>
      </c>
      <c r="D75" s="1">
        <v>1</v>
      </c>
      <c r="E75" s="3" t="s">
        <v>49</v>
      </c>
      <c r="F75" s="3" t="s">
        <v>207</v>
      </c>
      <c r="G75" s="3" t="s">
        <v>50</v>
      </c>
      <c r="H75" s="3" t="s">
        <v>51</v>
      </c>
      <c r="I75" s="3">
        <v>0</v>
      </c>
      <c r="J75" s="1">
        <v>245</v>
      </c>
      <c r="K75" s="17">
        <v>275</v>
      </c>
      <c r="L75" s="3"/>
      <c r="M75" s="1">
        <v>177</v>
      </c>
      <c r="R75" s="3">
        <v>99999</v>
      </c>
      <c r="S75" s="3"/>
      <c r="T75" s="3"/>
      <c r="U75" s="3" t="s">
        <v>208</v>
      </c>
    </row>
    <row r="76" spans="1:21">
      <c r="A76">
        <v>10069</v>
      </c>
      <c r="B76" s="3" t="s">
        <v>209</v>
      </c>
      <c r="C76" s="3" t="s">
        <v>207</v>
      </c>
      <c r="D76" s="1">
        <v>1</v>
      </c>
      <c r="E76" s="3" t="s">
        <v>49</v>
      </c>
      <c r="F76" s="3" t="s">
        <v>207</v>
      </c>
      <c r="G76" s="3" t="s">
        <v>57</v>
      </c>
      <c r="H76" s="3" t="s">
        <v>51</v>
      </c>
      <c r="I76" s="3">
        <v>0</v>
      </c>
      <c r="J76" s="1">
        <v>245</v>
      </c>
      <c r="K76" s="17">
        <v>235</v>
      </c>
      <c r="L76" s="3"/>
      <c r="M76" s="1">
        <v>175</v>
      </c>
      <c r="R76" s="3">
        <v>99999</v>
      </c>
      <c r="S76" s="3"/>
      <c r="T76" s="3"/>
      <c r="U76" s="3" t="s">
        <v>210</v>
      </c>
    </row>
    <row r="77" spans="1:21">
      <c r="A77">
        <v>10070</v>
      </c>
      <c r="B77" s="3" t="s">
        <v>211</v>
      </c>
      <c r="C77" s="3" t="s">
        <v>207</v>
      </c>
      <c r="D77" s="1">
        <v>1</v>
      </c>
      <c r="E77" s="3" t="s">
        <v>49</v>
      </c>
      <c r="F77" s="3" t="s">
        <v>207</v>
      </c>
      <c r="G77" s="3" t="s">
        <v>60</v>
      </c>
      <c r="H77" s="3" t="s">
        <v>51</v>
      </c>
      <c r="I77" s="3">
        <v>0</v>
      </c>
      <c r="J77" s="1">
        <v>220</v>
      </c>
      <c r="K77" s="17">
        <v>235</v>
      </c>
      <c r="L77" s="3"/>
      <c r="M77" s="1">
        <v>156</v>
      </c>
      <c r="R77" s="3">
        <v>99999</v>
      </c>
      <c r="S77" s="3"/>
      <c r="T77" s="3"/>
      <c r="U77" s="3" t="s">
        <v>212</v>
      </c>
    </row>
    <row r="78" spans="1:21">
      <c r="A78">
        <v>10072</v>
      </c>
      <c r="B78" s="3" t="s">
        <v>213</v>
      </c>
      <c r="C78" s="3" t="s">
        <v>207</v>
      </c>
      <c r="D78" s="1">
        <v>1</v>
      </c>
      <c r="E78" s="3" t="s">
        <v>49</v>
      </c>
      <c r="F78" s="3" t="s">
        <v>207</v>
      </c>
      <c r="G78" s="3" t="s">
        <v>50</v>
      </c>
      <c r="H78" s="3" t="s">
        <v>51</v>
      </c>
      <c r="I78" s="3">
        <v>0</v>
      </c>
      <c r="J78" s="1">
        <v>365</v>
      </c>
      <c r="K78" s="17">
        <v>356</v>
      </c>
      <c r="L78" s="3"/>
      <c r="M78" s="1">
        <v>258</v>
      </c>
      <c r="R78" s="3">
        <v>99999</v>
      </c>
      <c r="S78" s="3"/>
      <c r="T78" s="3"/>
      <c r="U78" s="3" t="s">
        <v>214</v>
      </c>
    </row>
    <row r="79" spans="1:21">
      <c r="A79">
        <v>10073</v>
      </c>
      <c r="B79" s="3" t="s">
        <v>215</v>
      </c>
      <c r="C79" s="3" t="s">
        <v>207</v>
      </c>
      <c r="D79" s="1">
        <v>1</v>
      </c>
      <c r="E79" s="3" t="s">
        <v>49</v>
      </c>
      <c r="F79" s="3" t="s">
        <v>207</v>
      </c>
      <c r="G79" s="3" t="s">
        <v>57</v>
      </c>
      <c r="H79" s="3" t="s">
        <v>51</v>
      </c>
      <c r="I79" s="3">
        <v>0</v>
      </c>
      <c r="J79" s="1">
        <v>355</v>
      </c>
      <c r="K79" s="17">
        <v>316</v>
      </c>
      <c r="L79" s="3"/>
      <c r="M79" s="1">
        <v>250</v>
      </c>
      <c r="R79" s="3">
        <v>99999</v>
      </c>
      <c r="S79" s="3"/>
      <c r="T79" s="3"/>
      <c r="U79" s="3" t="s">
        <v>216</v>
      </c>
    </row>
    <row r="80" spans="1:21">
      <c r="A80">
        <v>10074</v>
      </c>
      <c r="B80" s="3" t="s">
        <v>217</v>
      </c>
      <c r="C80" s="3" t="s">
        <v>207</v>
      </c>
      <c r="D80" s="1">
        <v>1</v>
      </c>
      <c r="E80" s="3" t="s">
        <v>49</v>
      </c>
      <c r="F80" s="3" t="s">
        <v>207</v>
      </c>
      <c r="G80" s="3" t="s">
        <v>60</v>
      </c>
      <c r="H80" s="3" t="s">
        <v>51</v>
      </c>
      <c r="I80" s="3">
        <v>0</v>
      </c>
      <c r="J80" s="1">
        <v>345</v>
      </c>
      <c r="K80" s="17">
        <v>306</v>
      </c>
      <c r="L80" s="3"/>
      <c r="M80" s="1">
        <v>238</v>
      </c>
      <c r="R80" s="3">
        <v>99999</v>
      </c>
      <c r="S80" s="3"/>
      <c r="T80" s="3"/>
      <c r="U80" s="3" t="s">
        <v>218</v>
      </c>
    </row>
    <row r="81" spans="1:21">
      <c r="A81">
        <v>10075</v>
      </c>
      <c r="B81" s="3" t="s">
        <v>219</v>
      </c>
      <c r="C81" s="3" t="s">
        <v>207</v>
      </c>
      <c r="D81" s="1">
        <v>1</v>
      </c>
      <c r="E81" s="3" t="s">
        <v>49</v>
      </c>
      <c r="F81" s="3" t="s">
        <v>207</v>
      </c>
      <c r="G81" s="3" t="s">
        <v>202</v>
      </c>
      <c r="H81" s="3" t="s">
        <v>51</v>
      </c>
      <c r="I81" s="3">
        <v>0</v>
      </c>
      <c r="J81" s="1">
        <v>128</v>
      </c>
      <c r="K81" s="17">
        <v>108</v>
      </c>
      <c r="L81" s="3"/>
      <c r="M81" s="1">
        <v>79</v>
      </c>
      <c r="R81" s="3">
        <v>99999</v>
      </c>
      <c r="S81" s="3"/>
      <c r="T81" s="3"/>
      <c r="U81" s="3" t="s">
        <v>220</v>
      </c>
    </row>
    <row r="82" spans="1:21">
      <c r="A82">
        <v>10076</v>
      </c>
      <c r="B82" s="3" t="s">
        <v>221</v>
      </c>
      <c r="C82" s="3" t="s">
        <v>222</v>
      </c>
      <c r="D82" s="1">
        <v>1</v>
      </c>
      <c r="E82" s="3" t="s">
        <v>49</v>
      </c>
      <c r="F82" s="3" t="s">
        <v>222</v>
      </c>
      <c r="G82" s="3" t="s">
        <v>50</v>
      </c>
      <c r="H82" s="3" t="s">
        <v>51</v>
      </c>
      <c r="I82" s="3">
        <v>0</v>
      </c>
      <c r="J82" s="1">
        <v>378</v>
      </c>
      <c r="K82" s="17">
        <f>J82*6/7</f>
        <v>324</v>
      </c>
      <c r="L82" s="3"/>
      <c r="M82" s="1"/>
      <c r="N82" t="s">
        <v>52</v>
      </c>
      <c r="O82" s="11">
        <v>378</v>
      </c>
      <c r="P82" t="s">
        <v>53</v>
      </c>
      <c r="Q82" s="4">
        <f>J82*6</f>
        <v>2268</v>
      </c>
      <c r="R82" s="3">
        <v>99999</v>
      </c>
      <c r="S82" s="3"/>
      <c r="T82" s="7" t="s">
        <v>223</v>
      </c>
      <c r="U82" s="3" t="s">
        <v>224</v>
      </c>
    </row>
    <row r="83" spans="1:21">
      <c r="A83">
        <v>10077</v>
      </c>
      <c r="B83" s="3" t="s">
        <v>225</v>
      </c>
      <c r="C83" s="3" t="s">
        <v>222</v>
      </c>
      <c r="D83" s="1">
        <v>1</v>
      </c>
      <c r="E83" s="3" t="s">
        <v>49</v>
      </c>
      <c r="F83" s="3" t="s">
        <v>222</v>
      </c>
      <c r="G83" s="3" t="s">
        <v>57</v>
      </c>
      <c r="H83" s="3" t="s">
        <v>51</v>
      </c>
      <c r="I83" s="3">
        <v>0</v>
      </c>
      <c r="J83" s="1">
        <v>378</v>
      </c>
      <c r="K83" s="17">
        <f t="shared" ref="K83:K90" si="2">J83*6/7</f>
        <v>324</v>
      </c>
      <c r="L83" s="3"/>
      <c r="M83" s="1"/>
      <c r="N83" t="s">
        <v>52</v>
      </c>
      <c r="O83" s="11">
        <v>378</v>
      </c>
      <c r="P83" t="s">
        <v>53</v>
      </c>
      <c r="Q83" s="4">
        <f t="shared" ref="Q83:Q90" si="3">J83*6</f>
        <v>2268</v>
      </c>
      <c r="R83" s="3">
        <v>99999</v>
      </c>
      <c r="S83" s="3"/>
      <c r="T83" s="7" t="s">
        <v>223</v>
      </c>
      <c r="U83" s="3" t="s">
        <v>226</v>
      </c>
    </row>
    <row r="84" spans="1:21">
      <c r="A84">
        <v>10078</v>
      </c>
      <c r="B84" s="3" t="s">
        <v>227</v>
      </c>
      <c r="C84" s="3" t="s">
        <v>222</v>
      </c>
      <c r="D84" s="1">
        <v>1</v>
      </c>
      <c r="E84" s="3" t="s">
        <v>49</v>
      </c>
      <c r="F84" s="3" t="s">
        <v>222</v>
      </c>
      <c r="G84" s="3" t="s">
        <v>60</v>
      </c>
      <c r="H84" s="3" t="s">
        <v>51</v>
      </c>
      <c r="I84" s="3">
        <v>0</v>
      </c>
      <c r="J84" s="1">
        <v>378</v>
      </c>
      <c r="K84" s="17">
        <f t="shared" si="2"/>
        <v>324</v>
      </c>
      <c r="L84" s="3"/>
      <c r="M84" s="1"/>
      <c r="N84" t="s">
        <v>52</v>
      </c>
      <c r="O84" s="11">
        <v>268</v>
      </c>
      <c r="P84" t="s">
        <v>53</v>
      </c>
      <c r="Q84" s="4">
        <f t="shared" si="3"/>
        <v>2268</v>
      </c>
      <c r="R84" s="3">
        <v>99999</v>
      </c>
      <c r="S84" s="3"/>
      <c r="T84" s="7" t="s">
        <v>223</v>
      </c>
      <c r="U84" s="3" t="s">
        <v>228</v>
      </c>
    </row>
    <row r="85" spans="1:21">
      <c r="A85">
        <v>10079</v>
      </c>
      <c r="B85" s="3" t="s">
        <v>229</v>
      </c>
      <c r="C85" s="3" t="s">
        <v>222</v>
      </c>
      <c r="D85" s="1">
        <v>1</v>
      </c>
      <c r="E85" s="3" t="s">
        <v>49</v>
      </c>
      <c r="F85" s="3" t="s">
        <v>222</v>
      </c>
      <c r="G85" s="3" t="s">
        <v>50</v>
      </c>
      <c r="H85" s="3" t="s">
        <v>51</v>
      </c>
      <c r="I85" s="3">
        <v>0</v>
      </c>
      <c r="J85" s="1">
        <v>238</v>
      </c>
      <c r="K85" s="17">
        <f t="shared" si="2"/>
        <v>204</v>
      </c>
      <c r="L85" s="3"/>
      <c r="M85" s="1"/>
      <c r="N85" t="s">
        <v>52</v>
      </c>
      <c r="O85" s="11">
        <v>238</v>
      </c>
      <c r="P85" t="s">
        <v>53</v>
      </c>
      <c r="Q85" s="4">
        <f t="shared" si="3"/>
        <v>1428</v>
      </c>
      <c r="R85" s="3">
        <v>99999</v>
      </c>
      <c r="S85" s="3"/>
      <c r="T85" s="7" t="s">
        <v>230</v>
      </c>
      <c r="U85" s="3" t="s">
        <v>231</v>
      </c>
    </row>
    <row r="86" spans="1:21">
      <c r="A86">
        <v>10080</v>
      </c>
      <c r="B86" s="3" t="s">
        <v>232</v>
      </c>
      <c r="C86" s="3" t="s">
        <v>222</v>
      </c>
      <c r="D86" s="1">
        <v>1</v>
      </c>
      <c r="E86" s="3" t="s">
        <v>49</v>
      </c>
      <c r="F86" s="3" t="s">
        <v>222</v>
      </c>
      <c r="G86" s="3" t="s">
        <v>57</v>
      </c>
      <c r="H86" s="3" t="s">
        <v>51</v>
      </c>
      <c r="I86" s="3">
        <v>0</v>
      </c>
      <c r="J86" s="1">
        <v>238</v>
      </c>
      <c r="K86" s="17">
        <f t="shared" si="2"/>
        <v>204</v>
      </c>
      <c r="L86" s="3"/>
      <c r="M86" s="1"/>
      <c r="N86" t="s">
        <v>52</v>
      </c>
      <c r="O86" s="11">
        <v>238</v>
      </c>
      <c r="P86" t="s">
        <v>53</v>
      </c>
      <c r="Q86" s="4">
        <f t="shared" si="3"/>
        <v>1428</v>
      </c>
      <c r="R86" s="3">
        <v>99999</v>
      </c>
      <c r="S86" s="3"/>
      <c r="T86" s="7" t="s">
        <v>230</v>
      </c>
      <c r="U86" s="3" t="s">
        <v>233</v>
      </c>
    </row>
    <row r="87" spans="1:21">
      <c r="A87">
        <v>10081</v>
      </c>
      <c r="B87" s="3" t="s">
        <v>234</v>
      </c>
      <c r="C87" s="3" t="s">
        <v>222</v>
      </c>
      <c r="D87" s="1">
        <v>1</v>
      </c>
      <c r="E87" s="3" t="s">
        <v>49</v>
      </c>
      <c r="F87" s="3" t="s">
        <v>222</v>
      </c>
      <c r="G87" s="3" t="s">
        <v>60</v>
      </c>
      <c r="H87" s="3" t="s">
        <v>51</v>
      </c>
      <c r="I87" s="3">
        <v>0</v>
      </c>
      <c r="J87" s="1">
        <v>238</v>
      </c>
      <c r="K87" s="17">
        <f t="shared" si="2"/>
        <v>204</v>
      </c>
      <c r="L87" s="3"/>
      <c r="M87" s="1"/>
      <c r="N87" t="s">
        <v>52</v>
      </c>
      <c r="O87" s="11">
        <v>238</v>
      </c>
      <c r="P87" t="s">
        <v>53</v>
      </c>
      <c r="Q87" s="4">
        <f t="shared" si="3"/>
        <v>1428</v>
      </c>
      <c r="R87" s="3">
        <v>99999</v>
      </c>
      <c r="S87" s="3"/>
      <c r="T87" s="7" t="s">
        <v>230</v>
      </c>
      <c r="U87" s="3" t="s">
        <v>235</v>
      </c>
    </row>
    <row r="88" spans="1:21">
      <c r="A88">
        <v>10082</v>
      </c>
      <c r="B88" s="3" t="s">
        <v>236</v>
      </c>
      <c r="C88" s="3" t="s">
        <v>222</v>
      </c>
      <c r="D88" s="1">
        <v>1</v>
      </c>
      <c r="E88" s="3" t="s">
        <v>49</v>
      </c>
      <c r="F88" s="3" t="s">
        <v>222</v>
      </c>
      <c r="G88" s="3" t="s">
        <v>50</v>
      </c>
      <c r="H88" s="3" t="s">
        <v>51</v>
      </c>
      <c r="I88" s="3">
        <v>0</v>
      </c>
      <c r="J88" s="1">
        <v>298</v>
      </c>
      <c r="K88" s="17">
        <f t="shared" si="2"/>
        <v>255.428571428571</v>
      </c>
      <c r="L88" s="3"/>
      <c r="M88" s="1"/>
      <c r="N88" t="s">
        <v>52</v>
      </c>
      <c r="O88" s="11">
        <v>298</v>
      </c>
      <c r="P88" t="s">
        <v>53</v>
      </c>
      <c r="Q88" s="4">
        <f t="shared" si="3"/>
        <v>1788</v>
      </c>
      <c r="R88" s="3">
        <v>99999</v>
      </c>
      <c r="S88" s="3"/>
      <c r="T88" s="7" t="s">
        <v>237</v>
      </c>
      <c r="U88" s="3" t="s">
        <v>238</v>
      </c>
    </row>
    <row r="89" spans="1:21">
      <c r="A89">
        <v>10083</v>
      </c>
      <c r="B89" s="3" t="s">
        <v>239</v>
      </c>
      <c r="C89" s="3" t="s">
        <v>222</v>
      </c>
      <c r="D89" s="1">
        <v>1</v>
      </c>
      <c r="E89" s="3" t="s">
        <v>49</v>
      </c>
      <c r="F89" s="3" t="s">
        <v>222</v>
      </c>
      <c r="G89" s="3" t="s">
        <v>57</v>
      </c>
      <c r="H89" s="3" t="s">
        <v>51</v>
      </c>
      <c r="I89" s="3">
        <v>0</v>
      </c>
      <c r="J89" s="1">
        <v>298</v>
      </c>
      <c r="K89" s="17">
        <f t="shared" si="2"/>
        <v>255.428571428571</v>
      </c>
      <c r="L89" s="3"/>
      <c r="M89" s="1"/>
      <c r="N89" t="s">
        <v>52</v>
      </c>
      <c r="O89" s="11">
        <v>298</v>
      </c>
      <c r="P89" t="s">
        <v>53</v>
      </c>
      <c r="Q89" s="4">
        <f t="shared" si="3"/>
        <v>1788</v>
      </c>
      <c r="R89" s="3">
        <v>99999</v>
      </c>
      <c r="S89" s="3"/>
      <c r="T89" s="7" t="s">
        <v>237</v>
      </c>
      <c r="U89" s="3" t="s">
        <v>240</v>
      </c>
    </row>
    <row r="90" spans="1:21">
      <c r="A90">
        <v>10084</v>
      </c>
      <c r="B90" s="3" t="s">
        <v>241</v>
      </c>
      <c r="C90" s="3" t="s">
        <v>222</v>
      </c>
      <c r="D90" s="1">
        <v>1</v>
      </c>
      <c r="E90" s="3" t="s">
        <v>49</v>
      </c>
      <c r="F90" s="3" t="s">
        <v>222</v>
      </c>
      <c r="G90" s="3" t="s">
        <v>60</v>
      </c>
      <c r="H90" s="3" t="s">
        <v>51</v>
      </c>
      <c r="I90" s="3">
        <v>0</v>
      </c>
      <c r="J90" s="1">
        <v>298</v>
      </c>
      <c r="K90" s="17">
        <f t="shared" si="2"/>
        <v>255.428571428571</v>
      </c>
      <c r="L90" s="3"/>
      <c r="M90" s="1"/>
      <c r="N90" t="s">
        <v>52</v>
      </c>
      <c r="O90" s="11">
        <v>298</v>
      </c>
      <c r="P90" t="s">
        <v>53</v>
      </c>
      <c r="Q90" s="4">
        <f t="shared" si="3"/>
        <v>1788</v>
      </c>
      <c r="R90" s="3">
        <v>99999</v>
      </c>
      <c r="S90" s="3"/>
      <c r="T90" s="7" t="s">
        <v>237</v>
      </c>
      <c r="U90" s="3" t="s">
        <v>242</v>
      </c>
    </row>
    <row r="91" spans="1:21">
      <c r="A91">
        <v>10085</v>
      </c>
      <c r="B91" s="3" t="s">
        <v>243</v>
      </c>
      <c r="C91" s="3" t="s">
        <v>244</v>
      </c>
      <c r="D91" s="1">
        <v>1</v>
      </c>
      <c r="E91" s="3" t="s">
        <v>49</v>
      </c>
      <c r="F91" s="3" t="s">
        <v>244</v>
      </c>
      <c r="G91" s="3" t="s">
        <v>245</v>
      </c>
      <c r="H91" s="3" t="s">
        <v>51</v>
      </c>
      <c r="I91" s="3">
        <v>0</v>
      </c>
      <c r="J91" s="1">
        <v>458</v>
      </c>
      <c r="K91" s="17">
        <f>J91*4/5</f>
        <v>366.4</v>
      </c>
      <c r="L91" s="3"/>
      <c r="M91" s="1"/>
      <c r="N91" t="s">
        <v>52</v>
      </c>
      <c r="O91" s="11">
        <v>458</v>
      </c>
      <c r="P91" t="s">
        <v>246</v>
      </c>
      <c r="Q91" s="4">
        <f>J91*4</f>
        <v>1832</v>
      </c>
      <c r="R91" s="3">
        <v>99999</v>
      </c>
      <c r="S91" s="3"/>
      <c r="T91" s="7" t="s">
        <v>247</v>
      </c>
      <c r="U91" s="3" t="s">
        <v>248</v>
      </c>
    </row>
    <row r="92" spans="1:21">
      <c r="A92">
        <v>10086</v>
      </c>
      <c r="B92" s="3" t="s">
        <v>249</v>
      </c>
      <c r="C92" s="3" t="s">
        <v>244</v>
      </c>
      <c r="D92" s="1">
        <v>1</v>
      </c>
      <c r="E92" s="3" t="s">
        <v>49</v>
      </c>
      <c r="F92" s="3" t="s">
        <v>244</v>
      </c>
      <c r="G92" s="3" t="s">
        <v>250</v>
      </c>
      <c r="H92" s="3" t="s">
        <v>51</v>
      </c>
      <c r="I92" s="3">
        <v>0</v>
      </c>
      <c r="J92" s="1">
        <v>458</v>
      </c>
      <c r="K92" s="17">
        <f>J92*4/5</f>
        <v>366.4</v>
      </c>
      <c r="L92" s="3"/>
      <c r="M92" s="1"/>
      <c r="N92" t="s">
        <v>52</v>
      </c>
      <c r="O92" s="11">
        <v>458</v>
      </c>
      <c r="P92" t="s">
        <v>246</v>
      </c>
      <c r="Q92" s="4">
        <f>J92*4</f>
        <v>1832</v>
      </c>
      <c r="R92" s="3">
        <v>99999</v>
      </c>
      <c r="S92" s="3"/>
      <c r="T92" s="7" t="s">
        <v>247</v>
      </c>
      <c r="U92" s="3" t="s">
        <v>251</v>
      </c>
    </row>
    <row r="93" spans="2:21">
      <c r="B93" s="3" t="s">
        <v>252</v>
      </c>
      <c r="C93" s="3" t="s">
        <v>244</v>
      </c>
      <c r="D93" s="1">
        <v>1</v>
      </c>
      <c r="E93" s="3" t="s">
        <v>49</v>
      </c>
      <c r="F93" s="3" t="s">
        <v>244</v>
      </c>
      <c r="G93" s="3" t="s">
        <v>253</v>
      </c>
      <c r="H93" s="3" t="s">
        <v>51</v>
      </c>
      <c r="I93" s="3">
        <v>0</v>
      </c>
      <c r="J93" s="1">
        <v>458</v>
      </c>
      <c r="K93" s="17">
        <f>J93*4/5</f>
        <v>366.4</v>
      </c>
      <c r="L93" s="3"/>
      <c r="M93" s="1"/>
      <c r="N93" t="s">
        <v>52</v>
      </c>
      <c r="O93" s="11">
        <v>458</v>
      </c>
      <c r="P93" t="s">
        <v>246</v>
      </c>
      <c r="Q93" s="4">
        <f>J93*4</f>
        <v>1832</v>
      </c>
      <c r="R93" s="3">
        <v>99999</v>
      </c>
      <c r="S93" s="3">
        <v>4</v>
      </c>
      <c r="T93" s="7" t="s">
        <v>247</v>
      </c>
      <c r="U93" s="3" t="s">
        <v>254</v>
      </c>
    </row>
    <row r="94" spans="1:21">
      <c r="A94">
        <v>10088</v>
      </c>
      <c r="B94" s="3" t="s">
        <v>255</v>
      </c>
      <c r="C94" s="3" t="s">
        <v>244</v>
      </c>
      <c r="D94" s="1">
        <v>1</v>
      </c>
      <c r="E94" s="3" t="s">
        <v>49</v>
      </c>
      <c r="F94" s="3" t="s">
        <v>244</v>
      </c>
      <c r="G94" s="3" t="s">
        <v>50</v>
      </c>
      <c r="H94" s="3" t="s">
        <v>51</v>
      </c>
      <c r="I94" s="3">
        <v>0</v>
      </c>
      <c r="J94" s="1">
        <v>388</v>
      </c>
      <c r="K94" s="17">
        <f t="shared" ref="K94:K99" si="4">J94*3/4</f>
        <v>291</v>
      </c>
      <c r="L94" s="3"/>
      <c r="M94" s="1"/>
      <c r="N94" t="s">
        <v>52</v>
      </c>
      <c r="O94" s="11">
        <v>388</v>
      </c>
      <c r="P94" t="s">
        <v>64</v>
      </c>
      <c r="Q94" s="4">
        <f t="shared" ref="Q94:Q99" si="5">J94*3</f>
        <v>1164</v>
      </c>
      <c r="R94" s="3">
        <v>99999</v>
      </c>
      <c r="S94" s="3"/>
      <c r="T94" s="7" t="s">
        <v>256</v>
      </c>
      <c r="U94" s="3" t="s">
        <v>257</v>
      </c>
    </row>
    <row r="95" spans="1:21">
      <c r="A95">
        <v>10089</v>
      </c>
      <c r="B95" s="3" t="s">
        <v>258</v>
      </c>
      <c r="C95" s="3" t="s">
        <v>244</v>
      </c>
      <c r="D95" s="1">
        <v>1</v>
      </c>
      <c r="E95" s="3" t="s">
        <v>49</v>
      </c>
      <c r="F95" s="3" t="s">
        <v>244</v>
      </c>
      <c r="G95" s="3" t="s">
        <v>57</v>
      </c>
      <c r="H95" s="3" t="s">
        <v>51</v>
      </c>
      <c r="I95" s="3">
        <v>0</v>
      </c>
      <c r="J95" s="1">
        <v>388</v>
      </c>
      <c r="K95" s="17">
        <f t="shared" si="4"/>
        <v>291</v>
      </c>
      <c r="L95" s="3"/>
      <c r="M95" s="1"/>
      <c r="N95" t="s">
        <v>52</v>
      </c>
      <c r="O95" s="11">
        <v>388</v>
      </c>
      <c r="P95" t="s">
        <v>64</v>
      </c>
      <c r="Q95" s="4">
        <f t="shared" si="5"/>
        <v>1164</v>
      </c>
      <c r="R95" s="3">
        <v>99999</v>
      </c>
      <c r="S95" s="3"/>
      <c r="T95" s="7" t="s">
        <v>256</v>
      </c>
      <c r="U95" s="3" t="s">
        <v>259</v>
      </c>
    </row>
    <row r="96" spans="1:21">
      <c r="A96">
        <v>10090</v>
      </c>
      <c r="B96" s="3" t="s">
        <v>260</v>
      </c>
      <c r="C96" s="3" t="s">
        <v>244</v>
      </c>
      <c r="D96" s="1">
        <v>1</v>
      </c>
      <c r="E96" s="3" t="s">
        <v>49</v>
      </c>
      <c r="F96" s="3" t="s">
        <v>244</v>
      </c>
      <c r="G96" s="3" t="s">
        <v>60</v>
      </c>
      <c r="H96" s="3" t="s">
        <v>51</v>
      </c>
      <c r="I96" s="3">
        <v>0</v>
      </c>
      <c r="J96" s="1">
        <v>388</v>
      </c>
      <c r="K96" s="17">
        <f t="shared" si="4"/>
        <v>291</v>
      </c>
      <c r="L96" s="3"/>
      <c r="M96" s="1"/>
      <c r="N96" t="s">
        <v>52</v>
      </c>
      <c r="O96" s="11">
        <v>388</v>
      </c>
      <c r="P96" t="s">
        <v>64</v>
      </c>
      <c r="Q96" s="4">
        <f t="shared" si="5"/>
        <v>1164</v>
      </c>
      <c r="R96" s="3">
        <v>99999</v>
      </c>
      <c r="S96" s="3"/>
      <c r="T96" s="7" t="s">
        <v>256</v>
      </c>
      <c r="U96" s="3" t="s">
        <v>261</v>
      </c>
    </row>
    <row r="97" spans="1:21">
      <c r="A97">
        <v>10091</v>
      </c>
      <c r="B97" s="3" t="s">
        <v>262</v>
      </c>
      <c r="C97" s="3" t="s">
        <v>244</v>
      </c>
      <c r="D97" s="1">
        <v>1</v>
      </c>
      <c r="E97" s="3" t="s">
        <v>49</v>
      </c>
      <c r="F97" s="3" t="s">
        <v>244</v>
      </c>
      <c r="G97" s="3" t="s">
        <v>50</v>
      </c>
      <c r="H97" s="3" t="s">
        <v>51</v>
      </c>
      <c r="I97" s="3">
        <v>0</v>
      </c>
      <c r="J97" s="1">
        <v>358</v>
      </c>
      <c r="K97" s="17">
        <f t="shared" si="4"/>
        <v>268.5</v>
      </c>
      <c r="L97" s="3"/>
      <c r="M97" s="1"/>
      <c r="N97" t="s">
        <v>52</v>
      </c>
      <c r="O97" s="11">
        <v>358</v>
      </c>
      <c r="P97" t="s">
        <v>64</v>
      </c>
      <c r="Q97" s="4">
        <f t="shared" si="5"/>
        <v>1074</v>
      </c>
      <c r="R97" s="3">
        <v>99999</v>
      </c>
      <c r="S97" s="3"/>
      <c r="T97" s="7" t="s">
        <v>256</v>
      </c>
      <c r="U97" s="3" t="s">
        <v>263</v>
      </c>
    </row>
    <row r="98" spans="1:21">
      <c r="A98">
        <v>10092</v>
      </c>
      <c r="B98" s="3" t="s">
        <v>264</v>
      </c>
      <c r="C98" s="3" t="s">
        <v>244</v>
      </c>
      <c r="D98" s="1">
        <v>1</v>
      </c>
      <c r="E98" s="3" t="s">
        <v>49</v>
      </c>
      <c r="F98" s="3" t="s">
        <v>244</v>
      </c>
      <c r="G98" s="3" t="s">
        <v>57</v>
      </c>
      <c r="H98" s="3" t="s">
        <v>51</v>
      </c>
      <c r="I98" s="3">
        <v>0</v>
      </c>
      <c r="J98" s="1">
        <v>358</v>
      </c>
      <c r="K98" s="17">
        <f t="shared" si="4"/>
        <v>268.5</v>
      </c>
      <c r="L98" s="3"/>
      <c r="M98" s="1"/>
      <c r="N98" t="s">
        <v>52</v>
      </c>
      <c r="O98" s="11">
        <v>358</v>
      </c>
      <c r="P98" t="s">
        <v>64</v>
      </c>
      <c r="Q98" s="4">
        <f t="shared" si="5"/>
        <v>1074</v>
      </c>
      <c r="R98" s="3">
        <v>99999</v>
      </c>
      <c r="S98" s="3"/>
      <c r="T98" s="7" t="s">
        <v>256</v>
      </c>
      <c r="U98" s="3" t="s">
        <v>265</v>
      </c>
    </row>
    <row r="99" spans="1:21">
      <c r="A99">
        <v>10093</v>
      </c>
      <c r="B99" s="3" t="s">
        <v>266</v>
      </c>
      <c r="C99" s="3" t="s">
        <v>244</v>
      </c>
      <c r="D99" s="1">
        <v>1</v>
      </c>
      <c r="E99" s="3" t="s">
        <v>49</v>
      </c>
      <c r="F99" s="3" t="s">
        <v>244</v>
      </c>
      <c r="G99" s="3" t="s">
        <v>60</v>
      </c>
      <c r="H99" s="3" t="s">
        <v>51</v>
      </c>
      <c r="I99" s="3">
        <v>0</v>
      </c>
      <c r="J99" s="1">
        <v>358</v>
      </c>
      <c r="K99" s="17">
        <f t="shared" si="4"/>
        <v>268.5</v>
      </c>
      <c r="L99" s="3"/>
      <c r="M99" s="1"/>
      <c r="N99" t="s">
        <v>52</v>
      </c>
      <c r="O99" s="11">
        <v>358</v>
      </c>
      <c r="P99" t="s">
        <v>64</v>
      </c>
      <c r="Q99" s="4">
        <f t="shared" si="5"/>
        <v>1074</v>
      </c>
      <c r="R99" s="3">
        <v>99999</v>
      </c>
      <c r="S99" s="3"/>
      <c r="T99" s="7" t="s">
        <v>256</v>
      </c>
      <c r="U99" s="3" t="s">
        <v>267</v>
      </c>
    </row>
    <row r="100" spans="1:21">
      <c r="A100">
        <v>10094</v>
      </c>
      <c r="B100" s="3" t="s">
        <v>268</v>
      </c>
      <c r="C100" s="3" t="s">
        <v>269</v>
      </c>
      <c r="D100" s="1">
        <v>1</v>
      </c>
      <c r="E100" s="3" t="s">
        <v>49</v>
      </c>
      <c r="F100" s="3" t="s">
        <v>269</v>
      </c>
      <c r="G100" s="3" t="s">
        <v>50</v>
      </c>
      <c r="H100" s="3" t="s">
        <v>51</v>
      </c>
      <c r="I100" s="3">
        <v>0</v>
      </c>
      <c r="J100" s="1">
        <v>218</v>
      </c>
      <c r="K100" s="17">
        <v>218</v>
      </c>
      <c r="L100" s="3"/>
      <c r="M100" s="1">
        <v>155</v>
      </c>
      <c r="R100" s="3">
        <v>99999</v>
      </c>
      <c r="S100" s="3"/>
      <c r="T100" s="7" t="s">
        <v>230</v>
      </c>
      <c r="U100" s="3" t="s">
        <v>270</v>
      </c>
    </row>
    <row r="101" spans="1:21">
      <c r="A101">
        <v>10095</v>
      </c>
      <c r="B101" s="3" t="s">
        <v>271</v>
      </c>
      <c r="C101" s="3" t="s">
        <v>269</v>
      </c>
      <c r="D101" s="1">
        <v>1</v>
      </c>
      <c r="E101" s="3" t="s">
        <v>49</v>
      </c>
      <c r="F101" s="3" t="s">
        <v>269</v>
      </c>
      <c r="G101" s="3" t="s">
        <v>57</v>
      </c>
      <c r="H101" s="3" t="s">
        <v>51</v>
      </c>
      <c r="I101" s="3">
        <v>0</v>
      </c>
      <c r="J101" s="1">
        <v>198</v>
      </c>
      <c r="K101" s="17">
        <v>198</v>
      </c>
      <c r="L101" s="3"/>
      <c r="M101" s="1">
        <v>146</v>
      </c>
      <c r="R101" s="3">
        <v>99999</v>
      </c>
      <c r="S101" s="3"/>
      <c r="T101" s="7" t="s">
        <v>230</v>
      </c>
      <c r="U101" s="3" t="s">
        <v>272</v>
      </c>
    </row>
    <row r="102" spans="1:21">
      <c r="A102">
        <v>10096</v>
      </c>
      <c r="B102" s="3" t="s">
        <v>273</v>
      </c>
      <c r="C102" s="3" t="s">
        <v>269</v>
      </c>
      <c r="D102" s="1">
        <v>1</v>
      </c>
      <c r="E102" s="3" t="s">
        <v>49</v>
      </c>
      <c r="F102" s="3" t="s">
        <v>269</v>
      </c>
      <c r="G102" s="3" t="s">
        <v>60</v>
      </c>
      <c r="H102" s="3" t="s">
        <v>51</v>
      </c>
      <c r="I102" s="3">
        <v>0</v>
      </c>
      <c r="J102" s="1">
        <v>188</v>
      </c>
      <c r="K102" s="17">
        <v>188</v>
      </c>
      <c r="L102" s="3"/>
      <c r="M102" s="1">
        <v>146</v>
      </c>
      <c r="R102" s="3">
        <v>99999</v>
      </c>
      <c r="S102" s="3"/>
      <c r="T102" s="7" t="s">
        <v>230</v>
      </c>
      <c r="U102" s="3" t="s">
        <v>274</v>
      </c>
    </row>
    <row r="103" spans="1:21">
      <c r="A103">
        <v>10098</v>
      </c>
      <c r="B103" s="3" t="s">
        <v>275</v>
      </c>
      <c r="C103" s="3" t="s">
        <v>276</v>
      </c>
      <c r="D103" s="1">
        <v>1</v>
      </c>
      <c r="E103" s="3" t="s">
        <v>49</v>
      </c>
      <c r="F103" s="3" t="s">
        <v>276</v>
      </c>
      <c r="G103" s="3" t="s">
        <v>50</v>
      </c>
      <c r="H103" s="3" t="s">
        <v>51</v>
      </c>
      <c r="I103" s="3">
        <v>0</v>
      </c>
      <c r="J103" s="1">
        <v>378</v>
      </c>
      <c r="K103" s="17">
        <f>J103*7/8</f>
        <v>330.75</v>
      </c>
      <c r="L103" s="3"/>
      <c r="M103" s="1"/>
      <c r="N103" t="s">
        <v>52</v>
      </c>
      <c r="O103" s="11">
        <v>378</v>
      </c>
      <c r="P103" t="s">
        <v>53</v>
      </c>
      <c r="Q103" s="4">
        <f>J103*7</f>
        <v>2646</v>
      </c>
      <c r="R103" s="3">
        <v>99999</v>
      </c>
      <c r="S103" s="3"/>
      <c r="T103" s="7" t="s">
        <v>277</v>
      </c>
      <c r="U103" s="3" t="s">
        <v>278</v>
      </c>
    </row>
    <row r="104" spans="1:21">
      <c r="A104">
        <v>10099</v>
      </c>
      <c r="B104" s="3" t="s">
        <v>279</v>
      </c>
      <c r="C104" s="3" t="s">
        <v>276</v>
      </c>
      <c r="D104" s="1">
        <v>1</v>
      </c>
      <c r="E104" s="3" t="s">
        <v>49</v>
      </c>
      <c r="F104" s="3" t="s">
        <v>276</v>
      </c>
      <c r="G104" s="3" t="s">
        <v>57</v>
      </c>
      <c r="H104" s="3" t="s">
        <v>51</v>
      </c>
      <c r="I104" s="3">
        <v>0</v>
      </c>
      <c r="J104" s="1">
        <v>308</v>
      </c>
      <c r="K104" s="17">
        <f>J104*7/8</f>
        <v>269.5</v>
      </c>
      <c r="L104" s="3"/>
      <c r="M104" s="1"/>
      <c r="N104" t="s">
        <v>52</v>
      </c>
      <c r="O104" s="11">
        <v>308</v>
      </c>
      <c r="P104" t="s">
        <v>53</v>
      </c>
      <c r="Q104" s="4">
        <f>J104*7</f>
        <v>2156</v>
      </c>
      <c r="R104" s="3">
        <v>99999</v>
      </c>
      <c r="S104" s="3"/>
      <c r="T104" s="7" t="s">
        <v>277</v>
      </c>
      <c r="U104" s="3" t="s">
        <v>280</v>
      </c>
    </row>
    <row r="105" spans="1:21">
      <c r="A105">
        <v>10100</v>
      </c>
      <c r="B105" s="3" t="s">
        <v>281</v>
      </c>
      <c r="C105" s="3" t="s">
        <v>276</v>
      </c>
      <c r="D105" s="1">
        <v>1</v>
      </c>
      <c r="E105" s="3" t="s">
        <v>49</v>
      </c>
      <c r="F105" s="3" t="s">
        <v>276</v>
      </c>
      <c r="G105" s="3" t="s">
        <v>60</v>
      </c>
      <c r="H105" s="3" t="s">
        <v>51</v>
      </c>
      <c r="I105" s="3">
        <v>0</v>
      </c>
      <c r="J105" s="1">
        <v>308</v>
      </c>
      <c r="K105" s="17">
        <f>J105*7/8</f>
        <v>269.5</v>
      </c>
      <c r="L105" s="3"/>
      <c r="M105" s="1"/>
      <c r="N105" t="s">
        <v>52</v>
      </c>
      <c r="O105" s="11">
        <v>308</v>
      </c>
      <c r="P105" t="s">
        <v>53</v>
      </c>
      <c r="Q105" s="4">
        <f>J105*7</f>
        <v>2156</v>
      </c>
      <c r="R105" s="3">
        <v>99999</v>
      </c>
      <c r="S105" s="3"/>
      <c r="T105" s="7" t="s">
        <v>277</v>
      </c>
      <c r="U105" s="3" t="s">
        <v>282</v>
      </c>
    </row>
    <row r="106" spans="1:21">
      <c r="A106">
        <v>10101</v>
      </c>
      <c r="B106" s="3" t="s">
        <v>283</v>
      </c>
      <c r="C106" s="3" t="s">
        <v>276</v>
      </c>
      <c r="D106" s="1">
        <v>1</v>
      </c>
      <c r="E106" s="3" t="s">
        <v>49</v>
      </c>
      <c r="F106" s="3" t="s">
        <v>276</v>
      </c>
      <c r="G106" s="3" t="s">
        <v>50</v>
      </c>
      <c r="H106" s="3" t="s">
        <v>51</v>
      </c>
      <c r="I106" s="3">
        <v>0</v>
      </c>
      <c r="J106" s="1">
        <v>318</v>
      </c>
      <c r="K106" s="17">
        <f>J106*4/5</f>
        <v>254.4</v>
      </c>
      <c r="L106" s="3"/>
      <c r="M106" s="1"/>
      <c r="N106" t="s">
        <v>52</v>
      </c>
      <c r="O106" s="11">
        <v>318</v>
      </c>
      <c r="P106" t="s">
        <v>246</v>
      </c>
      <c r="Q106" s="4">
        <f>J106*4</f>
        <v>1272</v>
      </c>
      <c r="R106" s="3">
        <v>99999</v>
      </c>
      <c r="S106" s="3"/>
      <c r="T106" s="7" t="s">
        <v>284</v>
      </c>
      <c r="U106" s="3" t="s">
        <v>285</v>
      </c>
    </row>
    <row r="107" spans="1:21">
      <c r="A107">
        <v>10102</v>
      </c>
      <c r="B107" s="3" t="s">
        <v>286</v>
      </c>
      <c r="C107" s="3" t="s">
        <v>276</v>
      </c>
      <c r="D107" s="1">
        <v>1</v>
      </c>
      <c r="E107" s="3" t="s">
        <v>49</v>
      </c>
      <c r="F107" s="3" t="s">
        <v>276</v>
      </c>
      <c r="G107" s="3" t="s">
        <v>57</v>
      </c>
      <c r="H107" s="3" t="s">
        <v>51</v>
      </c>
      <c r="I107" s="3">
        <v>0</v>
      </c>
      <c r="J107" s="1">
        <v>308</v>
      </c>
      <c r="K107" s="17">
        <f>J107*4/5</f>
        <v>246.4</v>
      </c>
      <c r="L107" s="3"/>
      <c r="M107" s="1"/>
      <c r="N107" t="s">
        <v>52</v>
      </c>
      <c r="O107" s="11">
        <v>308</v>
      </c>
      <c r="P107" t="s">
        <v>246</v>
      </c>
      <c r="Q107" s="4">
        <f>J107*4</f>
        <v>1232</v>
      </c>
      <c r="R107" s="3">
        <v>99999</v>
      </c>
      <c r="S107" s="3"/>
      <c r="T107" s="7" t="s">
        <v>284</v>
      </c>
      <c r="U107" s="3" t="s">
        <v>287</v>
      </c>
    </row>
    <row r="108" spans="1:21">
      <c r="A108">
        <v>10103</v>
      </c>
      <c r="B108" s="3" t="s">
        <v>288</v>
      </c>
      <c r="C108" s="3" t="s">
        <v>276</v>
      </c>
      <c r="D108" s="1">
        <v>1</v>
      </c>
      <c r="E108" s="3" t="s">
        <v>49</v>
      </c>
      <c r="F108" s="3" t="s">
        <v>276</v>
      </c>
      <c r="G108" s="3" t="s">
        <v>60</v>
      </c>
      <c r="H108" s="3" t="s">
        <v>51</v>
      </c>
      <c r="I108" s="3">
        <v>0</v>
      </c>
      <c r="J108" s="1">
        <v>288</v>
      </c>
      <c r="K108" s="17">
        <f>J108*4/5</f>
        <v>230.4</v>
      </c>
      <c r="L108" s="3"/>
      <c r="M108" s="1"/>
      <c r="N108" t="s">
        <v>52</v>
      </c>
      <c r="O108" s="11">
        <v>288</v>
      </c>
      <c r="P108" t="s">
        <v>246</v>
      </c>
      <c r="Q108" s="4">
        <f>J108*4</f>
        <v>1152</v>
      </c>
      <c r="R108" s="3">
        <v>99999</v>
      </c>
      <c r="S108" s="3"/>
      <c r="T108" s="7" t="s">
        <v>284</v>
      </c>
      <c r="U108" s="3" t="s">
        <v>289</v>
      </c>
    </row>
    <row r="109" spans="1:21">
      <c r="A109">
        <v>10104</v>
      </c>
      <c r="B109" s="3" t="s">
        <v>290</v>
      </c>
      <c r="C109" s="3" t="s">
        <v>291</v>
      </c>
      <c r="D109" s="1">
        <v>1</v>
      </c>
      <c r="E109" s="3" t="s">
        <v>49</v>
      </c>
      <c r="F109" s="3" t="s">
        <v>291</v>
      </c>
      <c r="G109" s="3" t="s">
        <v>245</v>
      </c>
      <c r="H109" s="3" t="s">
        <v>51</v>
      </c>
      <c r="I109" s="3">
        <v>0</v>
      </c>
      <c r="J109" s="1">
        <v>368</v>
      </c>
      <c r="K109" s="17">
        <f t="shared" ref="K109:K114" si="6">J109*6/7</f>
        <v>315.428571428571</v>
      </c>
      <c r="L109" s="3"/>
      <c r="M109" s="1"/>
      <c r="N109" t="s">
        <v>52</v>
      </c>
      <c r="O109" s="11">
        <v>368</v>
      </c>
      <c r="P109" t="s">
        <v>53</v>
      </c>
      <c r="Q109" s="4">
        <f t="shared" ref="Q109:Q114" si="7">J109*6</f>
        <v>2208</v>
      </c>
      <c r="R109" s="3">
        <v>99999</v>
      </c>
      <c r="S109" s="3"/>
      <c r="T109" s="7" t="s">
        <v>292</v>
      </c>
      <c r="U109" s="3" t="s">
        <v>293</v>
      </c>
    </row>
    <row r="110" spans="1:21">
      <c r="A110">
        <v>10105</v>
      </c>
      <c r="B110" s="3" t="s">
        <v>294</v>
      </c>
      <c r="C110" s="3" t="s">
        <v>291</v>
      </c>
      <c r="D110" s="1">
        <v>1</v>
      </c>
      <c r="E110" s="3" t="s">
        <v>49</v>
      </c>
      <c r="F110" s="3" t="s">
        <v>291</v>
      </c>
      <c r="G110" s="3" t="s">
        <v>250</v>
      </c>
      <c r="H110" s="3" t="s">
        <v>51</v>
      </c>
      <c r="I110" s="3">
        <v>0</v>
      </c>
      <c r="J110" s="1">
        <v>368</v>
      </c>
      <c r="K110" s="17">
        <f t="shared" si="6"/>
        <v>315.428571428571</v>
      </c>
      <c r="L110" s="3"/>
      <c r="M110" s="1"/>
      <c r="N110" t="s">
        <v>52</v>
      </c>
      <c r="O110" s="11">
        <v>368</v>
      </c>
      <c r="P110" t="s">
        <v>53</v>
      </c>
      <c r="Q110" s="4">
        <f t="shared" si="7"/>
        <v>2208</v>
      </c>
      <c r="R110" s="3">
        <v>99999</v>
      </c>
      <c r="S110" s="3">
        <v>6</v>
      </c>
      <c r="T110" s="7" t="s">
        <v>292</v>
      </c>
      <c r="U110" s="3" t="s">
        <v>295</v>
      </c>
    </row>
    <row r="111" spans="1:21">
      <c r="A111">
        <v>10106</v>
      </c>
      <c r="B111" s="3" t="s">
        <v>296</v>
      </c>
      <c r="C111" s="3" t="s">
        <v>291</v>
      </c>
      <c r="D111" s="1">
        <v>1</v>
      </c>
      <c r="E111" s="3" t="s">
        <v>49</v>
      </c>
      <c r="F111" s="3" t="s">
        <v>291</v>
      </c>
      <c r="G111" s="3" t="s">
        <v>253</v>
      </c>
      <c r="H111" s="3" t="s">
        <v>51</v>
      </c>
      <c r="I111" s="3">
        <v>0</v>
      </c>
      <c r="J111" s="1">
        <v>368</v>
      </c>
      <c r="K111" s="17">
        <f t="shared" si="6"/>
        <v>315.428571428571</v>
      </c>
      <c r="L111" s="3"/>
      <c r="M111" s="1"/>
      <c r="N111" t="s">
        <v>52</v>
      </c>
      <c r="O111" s="11">
        <v>368</v>
      </c>
      <c r="P111" t="s">
        <v>53</v>
      </c>
      <c r="Q111" s="4">
        <f t="shared" si="7"/>
        <v>2208</v>
      </c>
      <c r="R111" s="3">
        <v>99999</v>
      </c>
      <c r="S111" s="3">
        <v>15</v>
      </c>
      <c r="T111" s="7" t="s">
        <v>292</v>
      </c>
      <c r="U111" s="3" t="s">
        <v>297</v>
      </c>
    </row>
    <row r="112" spans="1:21">
      <c r="A112">
        <v>10107</v>
      </c>
      <c r="B112" s="3" t="s">
        <v>298</v>
      </c>
      <c r="C112" s="3" t="s">
        <v>291</v>
      </c>
      <c r="D112" s="1">
        <v>1</v>
      </c>
      <c r="E112" s="3" t="s">
        <v>49</v>
      </c>
      <c r="F112" s="3" t="s">
        <v>291</v>
      </c>
      <c r="G112" s="3" t="s">
        <v>245</v>
      </c>
      <c r="H112" s="3" t="s">
        <v>51</v>
      </c>
      <c r="I112" s="3">
        <v>0</v>
      </c>
      <c r="J112" s="1">
        <v>468</v>
      </c>
      <c r="K112" s="17">
        <f t="shared" si="6"/>
        <v>401.142857142857</v>
      </c>
      <c r="L112" s="3"/>
      <c r="M112" s="1"/>
      <c r="N112" t="s">
        <v>52</v>
      </c>
      <c r="O112" s="11">
        <v>468</v>
      </c>
      <c r="P112" t="s">
        <v>53</v>
      </c>
      <c r="Q112" s="4">
        <f t="shared" si="7"/>
        <v>2808</v>
      </c>
      <c r="R112" s="3">
        <v>99999</v>
      </c>
      <c r="S112" s="3">
        <v>4</v>
      </c>
      <c r="T112" s="7" t="s">
        <v>299</v>
      </c>
      <c r="U112" s="3" t="s">
        <v>300</v>
      </c>
    </row>
    <row r="113" spans="1:21">
      <c r="A113">
        <v>10108</v>
      </c>
      <c r="B113" s="3" t="s">
        <v>301</v>
      </c>
      <c r="C113" s="3" t="s">
        <v>291</v>
      </c>
      <c r="D113" s="1">
        <v>1</v>
      </c>
      <c r="E113" s="3" t="s">
        <v>49</v>
      </c>
      <c r="F113" s="3" t="s">
        <v>291</v>
      </c>
      <c r="G113" s="3" t="s">
        <v>250</v>
      </c>
      <c r="H113" s="3" t="s">
        <v>51</v>
      </c>
      <c r="I113" s="3">
        <v>0</v>
      </c>
      <c r="J113" s="1">
        <v>468</v>
      </c>
      <c r="K113" s="17">
        <f t="shared" si="6"/>
        <v>401.142857142857</v>
      </c>
      <c r="L113" s="3"/>
      <c r="M113" s="1"/>
      <c r="N113" t="s">
        <v>52</v>
      </c>
      <c r="O113" s="11">
        <v>468</v>
      </c>
      <c r="P113" t="s">
        <v>53</v>
      </c>
      <c r="Q113" s="4">
        <f t="shared" si="7"/>
        <v>2808</v>
      </c>
      <c r="R113" s="3">
        <v>99999</v>
      </c>
      <c r="S113" s="3">
        <v>3</v>
      </c>
      <c r="T113" s="7" t="s">
        <v>299</v>
      </c>
      <c r="U113" s="3" t="s">
        <v>302</v>
      </c>
    </row>
    <row r="114" spans="1:21">
      <c r="A114">
        <v>10109</v>
      </c>
      <c r="B114" s="3" t="s">
        <v>303</v>
      </c>
      <c r="C114" s="3" t="s">
        <v>291</v>
      </c>
      <c r="D114" s="1">
        <v>1</v>
      </c>
      <c r="E114" s="3" t="s">
        <v>49</v>
      </c>
      <c r="F114" s="3" t="s">
        <v>291</v>
      </c>
      <c r="G114" s="3" t="s">
        <v>253</v>
      </c>
      <c r="H114" s="3" t="s">
        <v>51</v>
      </c>
      <c r="I114" s="3">
        <v>0</v>
      </c>
      <c r="J114" s="1">
        <v>468</v>
      </c>
      <c r="K114" s="17">
        <f t="shared" si="6"/>
        <v>401.142857142857</v>
      </c>
      <c r="L114" s="3"/>
      <c r="M114" s="1"/>
      <c r="N114" t="s">
        <v>52</v>
      </c>
      <c r="O114" s="11">
        <v>468</v>
      </c>
      <c r="P114" t="s">
        <v>53</v>
      </c>
      <c r="Q114" s="4">
        <f t="shared" si="7"/>
        <v>2808</v>
      </c>
      <c r="R114" s="3">
        <v>99999</v>
      </c>
      <c r="S114" s="3"/>
      <c r="T114" s="7" t="s">
        <v>299</v>
      </c>
      <c r="U114" s="3" t="s">
        <v>304</v>
      </c>
    </row>
    <row r="115" spans="1:21">
      <c r="A115">
        <v>10110</v>
      </c>
      <c r="B115" s="3" t="s">
        <v>305</v>
      </c>
      <c r="C115" s="3" t="s">
        <v>306</v>
      </c>
      <c r="D115" s="1">
        <v>1</v>
      </c>
      <c r="E115" s="3" t="s">
        <v>49</v>
      </c>
      <c r="F115" s="3" t="s">
        <v>306</v>
      </c>
      <c r="G115" s="3" t="s">
        <v>50</v>
      </c>
      <c r="H115" s="3" t="s">
        <v>51</v>
      </c>
      <c r="I115" s="3">
        <v>0</v>
      </c>
      <c r="J115" s="1">
        <v>458</v>
      </c>
      <c r="K115" s="17">
        <f t="shared" ref="K115:K120" si="8">J115*5/6</f>
        <v>381.666666666667</v>
      </c>
      <c r="L115" s="3"/>
      <c r="M115" s="1"/>
      <c r="N115" t="s">
        <v>52</v>
      </c>
      <c r="O115" s="11">
        <v>458</v>
      </c>
      <c r="P115" t="s">
        <v>307</v>
      </c>
      <c r="Q115" s="4">
        <f t="shared" ref="Q115:Q120" si="9">J115*5</f>
        <v>2290</v>
      </c>
      <c r="R115" s="3">
        <v>99999</v>
      </c>
      <c r="S115" s="3"/>
      <c r="T115" s="7" t="s">
        <v>308</v>
      </c>
      <c r="U115" s="3" t="s">
        <v>309</v>
      </c>
    </row>
    <row r="116" spans="1:21">
      <c r="A116">
        <v>10111</v>
      </c>
      <c r="B116" s="3" t="s">
        <v>310</v>
      </c>
      <c r="C116" s="3" t="s">
        <v>306</v>
      </c>
      <c r="D116" s="1">
        <v>1</v>
      </c>
      <c r="E116" s="3" t="s">
        <v>49</v>
      </c>
      <c r="F116" s="3" t="s">
        <v>306</v>
      </c>
      <c r="G116" s="3" t="s">
        <v>57</v>
      </c>
      <c r="H116" s="3" t="s">
        <v>51</v>
      </c>
      <c r="I116" s="3">
        <v>0</v>
      </c>
      <c r="J116" s="1">
        <v>458</v>
      </c>
      <c r="K116" s="17">
        <f t="shared" si="8"/>
        <v>381.666666666667</v>
      </c>
      <c r="L116" s="3"/>
      <c r="M116" s="1"/>
      <c r="N116" t="s">
        <v>52</v>
      </c>
      <c r="O116" s="11">
        <v>458</v>
      </c>
      <c r="P116" t="s">
        <v>307</v>
      </c>
      <c r="Q116" s="4">
        <f t="shared" si="9"/>
        <v>2290</v>
      </c>
      <c r="R116" s="3">
        <v>99999</v>
      </c>
      <c r="S116" s="3">
        <v>2</v>
      </c>
      <c r="T116" s="7" t="s">
        <v>308</v>
      </c>
      <c r="U116" s="3" t="s">
        <v>311</v>
      </c>
    </row>
    <row r="117" spans="1:21">
      <c r="A117">
        <v>10112</v>
      </c>
      <c r="B117" s="3" t="s">
        <v>312</v>
      </c>
      <c r="C117" s="3" t="s">
        <v>306</v>
      </c>
      <c r="D117" s="1">
        <v>1</v>
      </c>
      <c r="E117" s="3" t="s">
        <v>49</v>
      </c>
      <c r="F117" s="3" t="s">
        <v>306</v>
      </c>
      <c r="G117" s="3" t="s">
        <v>60</v>
      </c>
      <c r="H117" s="3" t="s">
        <v>51</v>
      </c>
      <c r="I117" s="3">
        <v>0</v>
      </c>
      <c r="J117" s="1">
        <v>458</v>
      </c>
      <c r="K117" s="17">
        <f t="shared" si="8"/>
        <v>381.666666666667</v>
      </c>
      <c r="L117" s="3"/>
      <c r="M117" s="1"/>
      <c r="N117" t="s">
        <v>52</v>
      </c>
      <c r="O117" s="11">
        <v>458</v>
      </c>
      <c r="P117" t="s">
        <v>307</v>
      </c>
      <c r="Q117" s="4">
        <f t="shared" si="9"/>
        <v>2290</v>
      </c>
      <c r="R117" s="3">
        <v>99999</v>
      </c>
      <c r="S117" s="3"/>
      <c r="T117" s="7" t="s">
        <v>308</v>
      </c>
      <c r="U117" s="3" t="s">
        <v>313</v>
      </c>
    </row>
    <row r="118" spans="1:21">
      <c r="A118">
        <v>10113</v>
      </c>
      <c r="B118" s="3" t="s">
        <v>314</v>
      </c>
      <c r="C118" s="3" t="s">
        <v>306</v>
      </c>
      <c r="D118" s="1">
        <v>1</v>
      </c>
      <c r="E118" s="3" t="s">
        <v>49</v>
      </c>
      <c r="F118" s="3" t="s">
        <v>306</v>
      </c>
      <c r="G118" s="3" t="s">
        <v>50</v>
      </c>
      <c r="H118" s="3" t="s">
        <v>51</v>
      </c>
      <c r="I118" s="3">
        <v>0</v>
      </c>
      <c r="J118" s="1">
        <v>358</v>
      </c>
      <c r="K118" s="17">
        <f t="shared" si="8"/>
        <v>298.333333333333</v>
      </c>
      <c r="L118" s="3"/>
      <c r="M118" s="1"/>
      <c r="N118" t="s">
        <v>52</v>
      </c>
      <c r="O118" s="11">
        <v>358</v>
      </c>
      <c r="P118" t="s">
        <v>307</v>
      </c>
      <c r="Q118" s="4">
        <f t="shared" si="9"/>
        <v>1790</v>
      </c>
      <c r="R118" s="3">
        <v>99999</v>
      </c>
      <c r="S118" s="3"/>
      <c r="T118" s="7" t="s">
        <v>315</v>
      </c>
      <c r="U118" s="3" t="s">
        <v>316</v>
      </c>
    </row>
    <row r="119" spans="1:21">
      <c r="A119">
        <v>10114</v>
      </c>
      <c r="B119" s="3" t="s">
        <v>317</v>
      </c>
      <c r="C119" s="3" t="s">
        <v>306</v>
      </c>
      <c r="D119" s="1">
        <v>1</v>
      </c>
      <c r="E119" s="3" t="s">
        <v>49</v>
      </c>
      <c r="F119" s="3" t="s">
        <v>306</v>
      </c>
      <c r="G119" s="3" t="s">
        <v>57</v>
      </c>
      <c r="H119" s="3" t="s">
        <v>51</v>
      </c>
      <c r="I119" s="3">
        <v>0</v>
      </c>
      <c r="J119" s="1">
        <v>358</v>
      </c>
      <c r="K119" s="17">
        <f t="shared" si="8"/>
        <v>298.333333333333</v>
      </c>
      <c r="L119" s="3"/>
      <c r="M119" s="1"/>
      <c r="N119" t="s">
        <v>52</v>
      </c>
      <c r="O119" s="11">
        <v>358</v>
      </c>
      <c r="P119" t="s">
        <v>307</v>
      </c>
      <c r="Q119" s="4">
        <f t="shared" si="9"/>
        <v>1790</v>
      </c>
      <c r="R119" s="3">
        <v>99999</v>
      </c>
      <c r="S119" s="3"/>
      <c r="T119" s="7" t="s">
        <v>315</v>
      </c>
      <c r="U119" s="3" t="s">
        <v>318</v>
      </c>
    </row>
    <row r="120" spans="1:21">
      <c r="A120">
        <v>10115</v>
      </c>
      <c r="B120" s="3" t="s">
        <v>319</v>
      </c>
      <c r="C120" s="3" t="s">
        <v>306</v>
      </c>
      <c r="D120" s="1">
        <v>1</v>
      </c>
      <c r="E120" s="3" t="s">
        <v>49</v>
      </c>
      <c r="F120" s="3" t="s">
        <v>306</v>
      </c>
      <c r="G120" s="3" t="s">
        <v>60</v>
      </c>
      <c r="H120" s="3" t="s">
        <v>51</v>
      </c>
      <c r="I120" s="3">
        <v>0</v>
      </c>
      <c r="J120" s="1">
        <v>358</v>
      </c>
      <c r="K120" s="17">
        <f t="shared" si="8"/>
        <v>298.333333333333</v>
      </c>
      <c r="L120" s="3"/>
      <c r="M120" s="1"/>
      <c r="N120" t="s">
        <v>52</v>
      </c>
      <c r="O120" s="11">
        <v>358</v>
      </c>
      <c r="P120" t="s">
        <v>307</v>
      </c>
      <c r="Q120" s="4">
        <f t="shared" si="9"/>
        <v>1790</v>
      </c>
      <c r="R120" s="3">
        <v>99999</v>
      </c>
      <c r="S120" s="3"/>
      <c r="T120" s="7" t="s">
        <v>315</v>
      </c>
      <c r="U120" s="3" t="s">
        <v>320</v>
      </c>
    </row>
    <row r="121" spans="1:21">
      <c r="A121">
        <v>10116</v>
      </c>
      <c r="B121" s="3" t="s">
        <v>321</v>
      </c>
      <c r="C121" s="3" t="s">
        <v>322</v>
      </c>
      <c r="D121" s="1">
        <v>1</v>
      </c>
      <c r="E121" s="3" t="s">
        <v>49</v>
      </c>
      <c r="F121" s="3" t="s">
        <v>322</v>
      </c>
      <c r="G121" s="3" t="s">
        <v>50</v>
      </c>
      <c r="H121" s="3" t="s">
        <v>51</v>
      </c>
      <c r="I121" s="3">
        <v>0</v>
      </c>
      <c r="J121" s="1">
        <v>378</v>
      </c>
      <c r="K121" s="17">
        <f>J121*6/7</f>
        <v>324</v>
      </c>
      <c r="L121" s="3"/>
      <c r="M121" s="1"/>
      <c r="N121" t="s">
        <v>52</v>
      </c>
      <c r="O121" s="11">
        <v>378</v>
      </c>
      <c r="P121" t="s">
        <v>53</v>
      </c>
      <c r="Q121" s="4">
        <f>J121*6</f>
        <v>2268</v>
      </c>
      <c r="R121" s="3">
        <v>99999</v>
      </c>
      <c r="S121" s="3">
        <v>7</v>
      </c>
      <c r="T121" s="7" t="s">
        <v>323</v>
      </c>
      <c r="U121" s="3" t="s">
        <v>324</v>
      </c>
    </row>
    <row r="122" spans="1:21">
      <c r="A122">
        <v>10117</v>
      </c>
      <c r="B122" s="3" t="s">
        <v>325</v>
      </c>
      <c r="C122" s="3" t="s">
        <v>322</v>
      </c>
      <c r="D122" s="1">
        <v>1</v>
      </c>
      <c r="E122" s="3" t="s">
        <v>49</v>
      </c>
      <c r="F122" s="3" t="s">
        <v>322</v>
      </c>
      <c r="G122" s="3" t="s">
        <v>57</v>
      </c>
      <c r="H122" s="3" t="s">
        <v>51</v>
      </c>
      <c r="I122" s="3">
        <v>0</v>
      </c>
      <c r="J122" s="1">
        <v>368</v>
      </c>
      <c r="K122" s="17">
        <f>J122*6/7</f>
        <v>315.428571428571</v>
      </c>
      <c r="L122" s="3"/>
      <c r="M122" s="1"/>
      <c r="N122" t="s">
        <v>52</v>
      </c>
      <c r="O122" s="11">
        <v>368</v>
      </c>
      <c r="P122" t="s">
        <v>53</v>
      </c>
      <c r="Q122" s="4">
        <f>J122*6</f>
        <v>2208</v>
      </c>
      <c r="R122" s="3">
        <v>99999</v>
      </c>
      <c r="S122" s="3">
        <v>14</v>
      </c>
      <c r="T122" s="7" t="s">
        <v>323</v>
      </c>
      <c r="U122" s="3" t="s">
        <v>326</v>
      </c>
    </row>
    <row r="123" spans="1:21">
      <c r="A123">
        <v>10118</v>
      </c>
      <c r="B123" s="3" t="s">
        <v>327</v>
      </c>
      <c r="C123" s="3" t="s">
        <v>322</v>
      </c>
      <c r="D123" s="1">
        <v>1</v>
      </c>
      <c r="E123" s="3" t="s">
        <v>49</v>
      </c>
      <c r="F123" s="3" t="s">
        <v>322</v>
      </c>
      <c r="G123" s="3" t="s">
        <v>60</v>
      </c>
      <c r="H123" s="3" t="s">
        <v>51</v>
      </c>
      <c r="I123" s="3">
        <v>6</v>
      </c>
      <c r="J123" s="1">
        <v>338</v>
      </c>
      <c r="K123" s="17">
        <f>J123*6/7</f>
        <v>289.714285714286</v>
      </c>
      <c r="L123" s="3"/>
      <c r="M123" s="1"/>
      <c r="N123" t="s">
        <v>52</v>
      </c>
      <c r="O123" s="11">
        <v>338</v>
      </c>
      <c r="P123" t="s">
        <v>53</v>
      </c>
      <c r="Q123" s="4">
        <f>J123*6</f>
        <v>2028</v>
      </c>
      <c r="R123" s="3">
        <v>99999</v>
      </c>
      <c r="S123" s="3">
        <v>28</v>
      </c>
      <c r="T123" s="7" t="s">
        <v>323</v>
      </c>
      <c r="U123" s="3" t="s">
        <v>328</v>
      </c>
    </row>
    <row r="124" spans="1:21">
      <c r="A124">
        <v>10119</v>
      </c>
      <c r="B124" s="3" t="s">
        <v>329</v>
      </c>
      <c r="C124" s="3" t="s">
        <v>322</v>
      </c>
      <c r="D124" s="1">
        <v>1</v>
      </c>
      <c r="E124" s="3" t="s">
        <v>49</v>
      </c>
      <c r="F124" s="3" t="s">
        <v>322</v>
      </c>
      <c r="G124" s="3" t="s">
        <v>50</v>
      </c>
      <c r="H124" s="3" t="s">
        <v>51</v>
      </c>
      <c r="I124" s="3">
        <v>0</v>
      </c>
      <c r="J124" s="1">
        <v>229</v>
      </c>
      <c r="K124" s="17">
        <f>J124*4/5</f>
        <v>183.2</v>
      </c>
      <c r="L124" s="3"/>
      <c r="M124" s="1"/>
      <c r="N124" t="s">
        <v>52</v>
      </c>
      <c r="O124" s="11">
        <v>229</v>
      </c>
      <c r="P124" t="s">
        <v>246</v>
      </c>
      <c r="Q124" s="4">
        <f>J124*4</f>
        <v>916</v>
      </c>
      <c r="R124" s="3">
        <v>99999</v>
      </c>
      <c r="S124" s="3"/>
      <c r="T124" s="7" t="s">
        <v>330</v>
      </c>
      <c r="U124" s="3" t="s">
        <v>331</v>
      </c>
    </row>
    <row r="125" spans="1:21">
      <c r="A125">
        <v>10120</v>
      </c>
      <c r="B125" s="3" t="s">
        <v>332</v>
      </c>
      <c r="C125" s="3" t="s">
        <v>322</v>
      </c>
      <c r="D125" s="1">
        <v>1</v>
      </c>
      <c r="E125" s="3" t="s">
        <v>49</v>
      </c>
      <c r="F125" s="3" t="s">
        <v>322</v>
      </c>
      <c r="G125" s="3" t="s">
        <v>57</v>
      </c>
      <c r="H125" s="3" t="s">
        <v>51</v>
      </c>
      <c r="I125" s="3">
        <v>0</v>
      </c>
      <c r="J125" s="1">
        <v>206</v>
      </c>
      <c r="K125" s="17">
        <f t="shared" ref="K125:K133" si="10">J125*4/5</f>
        <v>164.8</v>
      </c>
      <c r="L125" s="3"/>
      <c r="M125" s="1"/>
      <c r="N125" t="s">
        <v>52</v>
      </c>
      <c r="O125" s="11">
        <v>206</v>
      </c>
      <c r="P125" t="s">
        <v>246</v>
      </c>
      <c r="Q125" s="4">
        <f t="shared" ref="Q125:Q133" si="11">J125*4</f>
        <v>824</v>
      </c>
      <c r="R125" s="3">
        <v>99999</v>
      </c>
      <c r="S125" s="3"/>
      <c r="T125" s="7" t="s">
        <v>330</v>
      </c>
      <c r="U125" s="3" t="s">
        <v>333</v>
      </c>
    </row>
    <row r="126" spans="1:21">
      <c r="A126">
        <v>10121</v>
      </c>
      <c r="B126" s="3" t="s">
        <v>334</v>
      </c>
      <c r="C126" s="3" t="s">
        <v>322</v>
      </c>
      <c r="D126" s="1">
        <v>1</v>
      </c>
      <c r="E126" s="3" t="s">
        <v>49</v>
      </c>
      <c r="F126" s="3" t="s">
        <v>322</v>
      </c>
      <c r="G126" s="3" t="s">
        <v>60</v>
      </c>
      <c r="H126" s="3" t="s">
        <v>51</v>
      </c>
      <c r="I126" s="3">
        <v>0</v>
      </c>
      <c r="J126" s="1">
        <v>186</v>
      </c>
      <c r="K126" s="17">
        <f t="shared" si="10"/>
        <v>148.8</v>
      </c>
      <c r="L126" s="3"/>
      <c r="M126" s="1"/>
      <c r="N126" t="s">
        <v>52</v>
      </c>
      <c r="O126" s="11">
        <v>186</v>
      </c>
      <c r="P126" t="s">
        <v>246</v>
      </c>
      <c r="Q126" s="4">
        <f t="shared" si="11"/>
        <v>744</v>
      </c>
      <c r="R126" s="3">
        <v>99999</v>
      </c>
      <c r="S126" s="3"/>
      <c r="T126" s="7" t="s">
        <v>330</v>
      </c>
      <c r="U126" s="3" t="s">
        <v>335</v>
      </c>
    </row>
    <row r="127" spans="1:21">
      <c r="A127">
        <v>10122</v>
      </c>
      <c r="B127" s="3" t="s">
        <v>336</v>
      </c>
      <c r="C127" s="3" t="s">
        <v>322</v>
      </c>
      <c r="D127" s="1">
        <v>1</v>
      </c>
      <c r="E127" s="3" t="s">
        <v>49</v>
      </c>
      <c r="F127" s="3" t="s">
        <v>322</v>
      </c>
      <c r="G127" s="3" t="s">
        <v>50</v>
      </c>
      <c r="H127" s="3" t="s">
        <v>51</v>
      </c>
      <c r="I127" s="3">
        <v>0</v>
      </c>
      <c r="J127" s="1">
        <v>238</v>
      </c>
      <c r="K127" s="17">
        <f t="shared" si="10"/>
        <v>190.4</v>
      </c>
      <c r="L127" s="3"/>
      <c r="M127" s="1">
        <v>168</v>
      </c>
      <c r="N127" t="s">
        <v>52</v>
      </c>
      <c r="O127" s="11">
        <v>238</v>
      </c>
      <c r="P127" t="s">
        <v>246</v>
      </c>
      <c r="Q127" s="4">
        <f t="shared" si="11"/>
        <v>952</v>
      </c>
      <c r="R127" s="3">
        <v>99999</v>
      </c>
      <c r="S127" s="3"/>
      <c r="T127" s="7" t="s">
        <v>337</v>
      </c>
      <c r="U127" s="3" t="s">
        <v>338</v>
      </c>
    </row>
    <row r="128" spans="1:21">
      <c r="A128">
        <v>10123</v>
      </c>
      <c r="B128" s="3" t="s">
        <v>339</v>
      </c>
      <c r="C128" s="3" t="s">
        <v>322</v>
      </c>
      <c r="D128" s="1">
        <v>1</v>
      </c>
      <c r="E128" s="3" t="s">
        <v>49</v>
      </c>
      <c r="F128" s="3" t="s">
        <v>322</v>
      </c>
      <c r="G128" s="3" t="s">
        <v>57</v>
      </c>
      <c r="H128" s="3" t="s">
        <v>51</v>
      </c>
      <c r="I128" s="3">
        <v>0</v>
      </c>
      <c r="J128" s="1">
        <v>238</v>
      </c>
      <c r="K128" s="17">
        <f t="shared" si="10"/>
        <v>190.4</v>
      </c>
      <c r="L128" s="3"/>
      <c r="M128" s="1">
        <v>168</v>
      </c>
      <c r="N128" t="s">
        <v>52</v>
      </c>
      <c r="O128" s="11">
        <v>238</v>
      </c>
      <c r="P128" t="s">
        <v>246</v>
      </c>
      <c r="Q128" s="4">
        <f t="shared" si="11"/>
        <v>952</v>
      </c>
      <c r="R128" s="3">
        <v>99999</v>
      </c>
      <c r="S128" s="3"/>
      <c r="T128" s="7" t="s">
        <v>337</v>
      </c>
      <c r="U128" s="3" t="s">
        <v>340</v>
      </c>
    </row>
    <row r="129" spans="1:21">
      <c r="A129">
        <v>10124</v>
      </c>
      <c r="B129" s="3" t="s">
        <v>341</v>
      </c>
      <c r="C129" s="3" t="s">
        <v>322</v>
      </c>
      <c r="D129" s="1">
        <v>1</v>
      </c>
      <c r="E129" s="3" t="s">
        <v>49</v>
      </c>
      <c r="F129" s="3" t="s">
        <v>322</v>
      </c>
      <c r="G129" s="3" t="s">
        <v>60</v>
      </c>
      <c r="H129" s="3" t="s">
        <v>51</v>
      </c>
      <c r="I129" s="3">
        <v>0</v>
      </c>
      <c r="J129" s="1">
        <v>238</v>
      </c>
      <c r="K129" s="17">
        <f t="shared" si="10"/>
        <v>190.4</v>
      </c>
      <c r="L129" s="3"/>
      <c r="M129" s="1">
        <v>168</v>
      </c>
      <c r="N129" t="s">
        <v>52</v>
      </c>
      <c r="O129" s="11">
        <v>238</v>
      </c>
      <c r="P129" t="s">
        <v>246</v>
      </c>
      <c r="Q129" s="4">
        <f t="shared" si="11"/>
        <v>952</v>
      </c>
      <c r="R129" s="3">
        <v>99999</v>
      </c>
      <c r="S129" s="3"/>
      <c r="T129" s="7" t="s">
        <v>337</v>
      </c>
      <c r="U129" s="3" t="s">
        <v>342</v>
      </c>
    </row>
    <row r="130" spans="1:21">
      <c r="A130">
        <v>10125</v>
      </c>
      <c r="B130" s="3" t="s">
        <v>343</v>
      </c>
      <c r="C130" s="3" t="s">
        <v>344</v>
      </c>
      <c r="D130" s="1">
        <v>1</v>
      </c>
      <c r="E130" s="3" t="s">
        <v>49</v>
      </c>
      <c r="F130" s="3" t="s">
        <v>344</v>
      </c>
      <c r="G130" s="3" t="s">
        <v>50</v>
      </c>
      <c r="H130" s="3" t="s">
        <v>51</v>
      </c>
      <c r="I130" s="3">
        <v>0</v>
      </c>
      <c r="J130" s="1">
        <v>298</v>
      </c>
      <c r="K130" s="17">
        <f t="shared" si="10"/>
        <v>238.4</v>
      </c>
      <c r="L130" s="3"/>
      <c r="M130" s="1">
        <v>154</v>
      </c>
      <c r="N130" t="s">
        <v>52</v>
      </c>
      <c r="O130" s="11">
        <v>298</v>
      </c>
      <c r="P130" t="s">
        <v>246</v>
      </c>
      <c r="Q130" s="4">
        <f t="shared" si="11"/>
        <v>1192</v>
      </c>
      <c r="R130" s="3">
        <v>99999</v>
      </c>
      <c r="S130" s="3"/>
      <c r="T130" s="7" t="s">
        <v>345</v>
      </c>
      <c r="U130" s="3" t="s">
        <v>346</v>
      </c>
    </row>
    <row r="131" spans="1:21">
      <c r="A131">
        <v>10126</v>
      </c>
      <c r="B131" s="3" t="s">
        <v>347</v>
      </c>
      <c r="C131" s="3" t="s">
        <v>344</v>
      </c>
      <c r="D131" s="1">
        <v>1</v>
      </c>
      <c r="E131" s="3" t="s">
        <v>49</v>
      </c>
      <c r="F131" s="3" t="s">
        <v>344</v>
      </c>
      <c r="G131" s="3" t="s">
        <v>57</v>
      </c>
      <c r="H131" s="3" t="s">
        <v>51</v>
      </c>
      <c r="I131" s="3">
        <v>0</v>
      </c>
      <c r="J131" s="1">
        <v>298</v>
      </c>
      <c r="K131" s="17">
        <f t="shared" si="10"/>
        <v>238.4</v>
      </c>
      <c r="L131" s="3"/>
      <c r="M131" s="1">
        <v>154</v>
      </c>
      <c r="N131" t="s">
        <v>52</v>
      </c>
      <c r="O131" s="11">
        <v>298</v>
      </c>
      <c r="P131" t="s">
        <v>246</v>
      </c>
      <c r="Q131" s="4">
        <f t="shared" si="11"/>
        <v>1192</v>
      </c>
      <c r="R131" s="3">
        <v>99999</v>
      </c>
      <c r="S131" s="3">
        <v>5</v>
      </c>
      <c r="T131" s="7" t="s">
        <v>345</v>
      </c>
      <c r="U131" s="3" t="s">
        <v>348</v>
      </c>
    </row>
    <row r="132" spans="1:21">
      <c r="A132">
        <v>10127</v>
      </c>
      <c r="B132" s="3" t="s">
        <v>349</v>
      </c>
      <c r="C132" s="3" t="s">
        <v>344</v>
      </c>
      <c r="D132" s="1">
        <v>1</v>
      </c>
      <c r="E132" s="3" t="s">
        <v>49</v>
      </c>
      <c r="F132" s="3" t="s">
        <v>344</v>
      </c>
      <c r="G132" s="3" t="s">
        <v>60</v>
      </c>
      <c r="H132" s="3" t="s">
        <v>51</v>
      </c>
      <c r="I132" s="3">
        <v>0</v>
      </c>
      <c r="J132" s="1">
        <v>298</v>
      </c>
      <c r="K132" s="17">
        <f t="shared" si="10"/>
        <v>238.4</v>
      </c>
      <c r="L132" s="3"/>
      <c r="M132" s="1">
        <v>154</v>
      </c>
      <c r="N132" t="s">
        <v>52</v>
      </c>
      <c r="O132" s="11">
        <v>298</v>
      </c>
      <c r="P132" t="s">
        <v>246</v>
      </c>
      <c r="Q132" s="4">
        <f t="shared" si="11"/>
        <v>1192</v>
      </c>
      <c r="R132" s="3">
        <v>99999</v>
      </c>
      <c r="S132" s="3">
        <v>10</v>
      </c>
      <c r="T132" s="7" t="s">
        <v>345</v>
      </c>
      <c r="U132" s="3" t="s">
        <v>350</v>
      </c>
    </row>
    <row r="133" spans="1:21">
      <c r="A133">
        <v>10128</v>
      </c>
      <c r="B133" s="3" t="s">
        <v>351</v>
      </c>
      <c r="C133" s="3" t="s">
        <v>344</v>
      </c>
      <c r="D133" s="1">
        <v>1</v>
      </c>
      <c r="E133" s="3" t="s">
        <v>49</v>
      </c>
      <c r="F133" s="3" t="s">
        <v>344</v>
      </c>
      <c r="G133" s="3" t="s">
        <v>63</v>
      </c>
      <c r="H133" s="7" t="s">
        <v>177</v>
      </c>
      <c r="I133" s="3">
        <v>0</v>
      </c>
      <c r="J133" s="1">
        <v>258</v>
      </c>
      <c r="K133" s="17">
        <f t="shared" si="10"/>
        <v>206.4</v>
      </c>
      <c r="L133" s="3"/>
      <c r="M133" s="1"/>
      <c r="N133" t="s">
        <v>52</v>
      </c>
      <c r="O133" s="11">
        <v>258</v>
      </c>
      <c r="P133" t="s">
        <v>246</v>
      </c>
      <c r="Q133" s="4">
        <f t="shared" si="11"/>
        <v>1032</v>
      </c>
      <c r="R133" s="3">
        <v>99999</v>
      </c>
      <c r="S133" s="3"/>
      <c r="T133" s="7" t="s">
        <v>352</v>
      </c>
      <c r="U133" s="3" t="s">
        <v>353</v>
      </c>
    </row>
    <row r="134" spans="1:21">
      <c r="A134">
        <v>10129</v>
      </c>
      <c r="B134" s="3" t="s">
        <v>354</v>
      </c>
      <c r="C134" s="3" t="s">
        <v>355</v>
      </c>
      <c r="D134" s="1">
        <v>1</v>
      </c>
      <c r="E134" s="3" t="s">
        <v>49</v>
      </c>
      <c r="F134" s="3" t="s">
        <v>355</v>
      </c>
      <c r="G134" s="3" t="s">
        <v>245</v>
      </c>
      <c r="H134" s="7" t="s">
        <v>177</v>
      </c>
      <c r="I134" s="3">
        <v>0</v>
      </c>
      <c r="J134" s="1">
        <v>369</v>
      </c>
      <c r="K134" s="17">
        <v>369</v>
      </c>
      <c r="L134" s="3"/>
      <c r="M134" s="1">
        <v>303</v>
      </c>
      <c r="R134" s="3">
        <v>99999</v>
      </c>
      <c r="S134" s="3"/>
      <c r="T134" s="7" t="s">
        <v>230</v>
      </c>
      <c r="U134" s="3" t="s">
        <v>356</v>
      </c>
    </row>
    <row r="135" spans="1:21">
      <c r="A135">
        <v>10130</v>
      </c>
      <c r="B135" s="3" t="s">
        <v>357</v>
      </c>
      <c r="C135" s="3" t="s">
        <v>355</v>
      </c>
      <c r="D135" s="1">
        <v>1</v>
      </c>
      <c r="E135" s="3" t="s">
        <v>49</v>
      </c>
      <c r="F135" s="3" t="s">
        <v>355</v>
      </c>
      <c r="G135" s="3" t="s">
        <v>250</v>
      </c>
      <c r="H135" s="7" t="s">
        <v>177</v>
      </c>
      <c r="I135" s="3">
        <v>0</v>
      </c>
      <c r="J135" s="1">
        <v>364</v>
      </c>
      <c r="K135" s="17">
        <v>364</v>
      </c>
      <c r="L135" s="3"/>
      <c r="M135" s="1">
        <v>298</v>
      </c>
      <c r="R135" s="3">
        <v>99999</v>
      </c>
      <c r="S135" s="3"/>
      <c r="T135" s="7" t="s">
        <v>230</v>
      </c>
      <c r="U135" s="3" t="s">
        <v>358</v>
      </c>
    </row>
    <row r="136" spans="1:21">
      <c r="A136">
        <v>10131</v>
      </c>
      <c r="B136" s="3" t="s">
        <v>359</v>
      </c>
      <c r="C136" s="3" t="s">
        <v>355</v>
      </c>
      <c r="D136" s="1">
        <v>1</v>
      </c>
      <c r="E136" s="3" t="s">
        <v>49</v>
      </c>
      <c r="F136" s="3" t="s">
        <v>355</v>
      </c>
      <c r="G136" s="3" t="s">
        <v>253</v>
      </c>
      <c r="H136" s="7" t="s">
        <v>177</v>
      </c>
      <c r="I136" s="3">
        <v>0</v>
      </c>
      <c r="J136" s="1">
        <v>358</v>
      </c>
      <c r="K136" s="17">
        <v>358</v>
      </c>
      <c r="L136" s="3"/>
      <c r="M136" s="1">
        <v>293</v>
      </c>
      <c r="R136" s="3">
        <v>99999</v>
      </c>
      <c r="S136" s="3"/>
      <c r="T136" s="7" t="s">
        <v>230</v>
      </c>
      <c r="U136" s="3" t="s">
        <v>360</v>
      </c>
    </row>
    <row r="137" spans="2:21">
      <c r="B137" s="3"/>
      <c r="C137" s="3"/>
      <c r="D137" s="1"/>
      <c r="E137" s="3"/>
      <c r="F137" s="3"/>
      <c r="G137" s="3"/>
      <c r="H137" s="3"/>
      <c r="I137" s="3"/>
      <c r="J137" s="1"/>
      <c r="K137" s="17"/>
      <c r="L137" s="3"/>
      <c r="M137" s="1"/>
      <c r="R137" s="3"/>
      <c r="S137" s="3"/>
      <c r="T137" s="3"/>
      <c r="U137" s="3"/>
    </row>
    <row r="139" spans="1:21">
      <c r="A139">
        <v>10201</v>
      </c>
      <c r="B139" t="s">
        <v>361</v>
      </c>
      <c r="C139" t="s">
        <v>362</v>
      </c>
      <c r="D139" s="2">
        <v>1</v>
      </c>
      <c r="E139" s="3" t="s">
        <v>49</v>
      </c>
      <c r="F139" t="s">
        <v>362</v>
      </c>
      <c r="G139" t="s">
        <v>50</v>
      </c>
      <c r="H139" s="3" t="s">
        <v>51</v>
      </c>
      <c r="I139" s="3">
        <v>0</v>
      </c>
      <c r="J139" s="2">
        <v>368</v>
      </c>
      <c r="K139" s="15">
        <f t="shared" ref="K139:K144" si="12">J139*4/5</f>
        <v>294.4</v>
      </c>
      <c r="M139" s="2">
        <f t="shared" ref="M139:M144" si="13">J139/2</f>
        <v>184</v>
      </c>
      <c r="N139" t="s">
        <v>52</v>
      </c>
      <c r="O139" s="4">
        <v>328</v>
      </c>
      <c r="P139" t="s">
        <v>246</v>
      </c>
      <c r="Q139" s="4">
        <f t="shared" ref="Q139:Q144" si="14">J139*4</f>
        <v>1472</v>
      </c>
      <c r="R139" s="3">
        <v>99999</v>
      </c>
      <c r="S139" s="3"/>
      <c r="T139" s="7" t="s">
        <v>330</v>
      </c>
      <c r="U139" t="s">
        <v>363</v>
      </c>
    </row>
    <row r="140" spans="1:21">
      <c r="A140">
        <v>10202</v>
      </c>
      <c r="B140" t="s">
        <v>364</v>
      </c>
      <c r="C140" t="s">
        <v>362</v>
      </c>
      <c r="D140" s="2">
        <v>1</v>
      </c>
      <c r="E140" s="3" t="s">
        <v>49</v>
      </c>
      <c r="F140" t="s">
        <v>362</v>
      </c>
      <c r="G140" t="s">
        <v>57</v>
      </c>
      <c r="H140" s="3" t="s">
        <v>51</v>
      </c>
      <c r="I140" s="3">
        <v>0</v>
      </c>
      <c r="J140" s="2">
        <v>358</v>
      </c>
      <c r="K140" s="15">
        <f t="shared" si="12"/>
        <v>286.4</v>
      </c>
      <c r="M140" s="2">
        <f t="shared" si="13"/>
        <v>179</v>
      </c>
      <c r="N140" t="s">
        <v>52</v>
      </c>
      <c r="O140" s="4">
        <v>318</v>
      </c>
      <c r="P140" t="s">
        <v>246</v>
      </c>
      <c r="Q140" s="4">
        <f t="shared" si="14"/>
        <v>1432</v>
      </c>
      <c r="R140" s="3">
        <v>99999</v>
      </c>
      <c r="S140" s="3">
        <v>10</v>
      </c>
      <c r="T140" s="7" t="s">
        <v>330</v>
      </c>
      <c r="U140" t="s">
        <v>365</v>
      </c>
    </row>
    <row r="141" spans="1:21">
      <c r="A141">
        <v>10203</v>
      </c>
      <c r="B141" t="s">
        <v>366</v>
      </c>
      <c r="C141" t="s">
        <v>362</v>
      </c>
      <c r="D141" s="2">
        <v>1</v>
      </c>
      <c r="E141" s="3" t="s">
        <v>49</v>
      </c>
      <c r="F141" t="s">
        <v>362</v>
      </c>
      <c r="G141" t="s">
        <v>60</v>
      </c>
      <c r="H141" s="3" t="s">
        <v>51</v>
      </c>
      <c r="I141" s="3">
        <v>0</v>
      </c>
      <c r="J141" s="2">
        <v>348</v>
      </c>
      <c r="K141" s="15">
        <f t="shared" si="12"/>
        <v>278.4</v>
      </c>
      <c r="M141" s="2">
        <f t="shared" si="13"/>
        <v>174</v>
      </c>
      <c r="N141" t="s">
        <v>52</v>
      </c>
      <c r="O141" s="4">
        <v>308</v>
      </c>
      <c r="P141" t="s">
        <v>246</v>
      </c>
      <c r="Q141" s="4">
        <f t="shared" si="14"/>
        <v>1392</v>
      </c>
      <c r="R141" s="3">
        <v>99999</v>
      </c>
      <c r="S141" s="3"/>
      <c r="T141" s="7" t="s">
        <v>330</v>
      </c>
      <c r="U141" t="s">
        <v>367</v>
      </c>
    </row>
    <row r="142" spans="1:21">
      <c r="A142">
        <v>10211</v>
      </c>
      <c r="B142" t="s">
        <v>368</v>
      </c>
      <c r="C142" t="s">
        <v>362</v>
      </c>
      <c r="D142" s="2">
        <v>1</v>
      </c>
      <c r="E142" s="3" t="s">
        <v>49</v>
      </c>
      <c r="F142" t="s">
        <v>362</v>
      </c>
      <c r="G142" t="s">
        <v>50</v>
      </c>
      <c r="H142" s="3" t="s">
        <v>51</v>
      </c>
      <c r="I142" s="3">
        <v>0</v>
      </c>
      <c r="J142" s="2">
        <v>298</v>
      </c>
      <c r="K142" s="15">
        <f t="shared" si="12"/>
        <v>238.4</v>
      </c>
      <c r="M142" s="2">
        <f t="shared" si="13"/>
        <v>149</v>
      </c>
      <c r="N142" t="s">
        <v>52</v>
      </c>
      <c r="O142" s="4">
        <v>258</v>
      </c>
      <c r="P142" t="s">
        <v>246</v>
      </c>
      <c r="Q142" s="4">
        <f t="shared" si="14"/>
        <v>1192</v>
      </c>
      <c r="R142" s="3">
        <v>99999</v>
      </c>
      <c r="S142" s="3"/>
      <c r="T142" s="7" t="s">
        <v>330</v>
      </c>
      <c r="U142" t="s">
        <v>369</v>
      </c>
    </row>
    <row r="143" spans="1:21">
      <c r="A143">
        <v>10212</v>
      </c>
      <c r="B143" t="s">
        <v>370</v>
      </c>
      <c r="C143" t="s">
        <v>362</v>
      </c>
      <c r="D143" s="2">
        <v>1</v>
      </c>
      <c r="E143" s="3" t="s">
        <v>49</v>
      </c>
      <c r="F143" t="s">
        <v>362</v>
      </c>
      <c r="G143" t="s">
        <v>57</v>
      </c>
      <c r="H143" s="3" t="s">
        <v>51</v>
      </c>
      <c r="I143" s="3">
        <v>0</v>
      </c>
      <c r="J143" s="2">
        <v>298</v>
      </c>
      <c r="K143" s="15">
        <f t="shared" si="12"/>
        <v>238.4</v>
      </c>
      <c r="M143" s="2">
        <f t="shared" si="13"/>
        <v>149</v>
      </c>
      <c r="N143" t="s">
        <v>52</v>
      </c>
      <c r="O143" s="4">
        <v>258</v>
      </c>
      <c r="P143" t="s">
        <v>246</v>
      </c>
      <c r="Q143" s="4">
        <f t="shared" si="14"/>
        <v>1192</v>
      </c>
      <c r="R143" s="3">
        <v>99999</v>
      </c>
      <c r="S143" s="3"/>
      <c r="T143" s="7" t="s">
        <v>330</v>
      </c>
      <c r="U143" t="s">
        <v>371</v>
      </c>
    </row>
    <row r="144" spans="1:21">
      <c r="A144">
        <v>10213</v>
      </c>
      <c r="B144" t="s">
        <v>372</v>
      </c>
      <c r="C144" t="s">
        <v>362</v>
      </c>
      <c r="D144" s="2">
        <v>1</v>
      </c>
      <c r="E144" s="3" t="s">
        <v>49</v>
      </c>
      <c r="F144" t="s">
        <v>362</v>
      </c>
      <c r="G144" t="s">
        <v>60</v>
      </c>
      <c r="H144" s="3" t="s">
        <v>51</v>
      </c>
      <c r="I144" s="3">
        <v>0</v>
      </c>
      <c r="J144" s="2">
        <v>298</v>
      </c>
      <c r="K144" s="15">
        <f t="shared" si="12"/>
        <v>238.4</v>
      </c>
      <c r="M144" s="2">
        <f t="shared" si="13"/>
        <v>149</v>
      </c>
      <c r="N144" t="s">
        <v>52</v>
      </c>
      <c r="O144" s="4">
        <v>258</v>
      </c>
      <c r="P144" t="s">
        <v>246</v>
      </c>
      <c r="Q144" s="4">
        <f t="shared" si="14"/>
        <v>1192</v>
      </c>
      <c r="R144" s="3">
        <v>99999</v>
      </c>
      <c r="S144" s="3"/>
      <c r="T144" s="7" t="s">
        <v>330</v>
      </c>
      <c r="U144" t="s">
        <v>373</v>
      </c>
    </row>
    <row r="145" spans="5:20">
      <c r="E145" s="3"/>
      <c r="H145" s="3"/>
      <c r="I145" s="3"/>
      <c r="R145" s="3"/>
      <c r="S145" s="3"/>
      <c r="T145" s="3"/>
    </row>
    <row r="146" spans="1:21">
      <c r="A146">
        <v>10221</v>
      </c>
      <c r="B146" t="s">
        <v>374</v>
      </c>
      <c r="C146" t="s">
        <v>375</v>
      </c>
      <c r="D146" s="2">
        <v>1</v>
      </c>
      <c r="E146" s="3" t="s">
        <v>49</v>
      </c>
      <c r="F146" t="s">
        <v>375</v>
      </c>
      <c r="G146" t="s">
        <v>50</v>
      </c>
      <c r="H146" s="3" t="s">
        <v>51</v>
      </c>
      <c r="I146" s="3">
        <v>0</v>
      </c>
      <c r="J146" s="2">
        <v>240</v>
      </c>
      <c r="K146" s="15">
        <v>199</v>
      </c>
      <c r="R146" s="3">
        <v>99999</v>
      </c>
      <c r="S146" s="3"/>
      <c r="T146" s="3"/>
      <c r="U146" t="s">
        <v>376</v>
      </c>
    </row>
    <row r="147" spans="1:21">
      <c r="A147">
        <v>10222</v>
      </c>
      <c r="B147" t="s">
        <v>377</v>
      </c>
      <c r="C147" t="s">
        <v>375</v>
      </c>
      <c r="D147" s="2">
        <v>1</v>
      </c>
      <c r="E147" s="3" t="s">
        <v>49</v>
      </c>
      <c r="F147" t="s">
        <v>375</v>
      </c>
      <c r="G147" t="s">
        <v>57</v>
      </c>
      <c r="H147" s="3" t="s">
        <v>51</v>
      </c>
      <c r="I147" s="3">
        <v>0</v>
      </c>
      <c r="J147" s="2">
        <v>240</v>
      </c>
      <c r="K147" s="15">
        <v>199</v>
      </c>
      <c r="R147" s="3">
        <v>99999</v>
      </c>
      <c r="S147" s="3"/>
      <c r="T147" s="3"/>
      <c r="U147" t="s">
        <v>378</v>
      </c>
    </row>
    <row r="148" spans="1:21">
      <c r="A148">
        <v>10223</v>
      </c>
      <c r="B148" t="s">
        <v>379</v>
      </c>
      <c r="C148" t="s">
        <v>375</v>
      </c>
      <c r="D148" s="2">
        <v>1</v>
      </c>
      <c r="E148" s="3" t="s">
        <v>49</v>
      </c>
      <c r="F148" t="s">
        <v>375</v>
      </c>
      <c r="G148" t="s">
        <v>60</v>
      </c>
      <c r="H148" s="3" t="s">
        <v>51</v>
      </c>
      <c r="I148" s="3">
        <v>0</v>
      </c>
      <c r="J148" s="2">
        <v>240</v>
      </c>
      <c r="K148" s="15">
        <v>199</v>
      </c>
      <c r="R148" s="3">
        <v>99999</v>
      </c>
      <c r="S148" s="3"/>
      <c r="T148" s="3"/>
      <c r="U148" t="s">
        <v>380</v>
      </c>
    </row>
    <row r="149" spans="1:21">
      <c r="A149">
        <v>10231</v>
      </c>
      <c r="B149" t="s">
        <v>381</v>
      </c>
      <c r="C149" t="s">
        <v>375</v>
      </c>
      <c r="D149" s="2">
        <v>1</v>
      </c>
      <c r="E149" s="3" t="s">
        <v>49</v>
      </c>
      <c r="F149" t="s">
        <v>375</v>
      </c>
      <c r="G149" t="s">
        <v>50</v>
      </c>
      <c r="H149" s="3" t="s">
        <v>51</v>
      </c>
      <c r="I149" s="3">
        <v>0</v>
      </c>
      <c r="J149" s="2">
        <v>300</v>
      </c>
      <c r="K149" s="15">
        <v>258</v>
      </c>
      <c r="R149" s="3">
        <v>99999</v>
      </c>
      <c r="S149" s="3"/>
      <c r="T149" s="3"/>
      <c r="U149" t="s">
        <v>382</v>
      </c>
    </row>
    <row r="150" spans="1:21">
      <c r="A150">
        <v>10232</v>
      </c>
      <c r="B150" t="s">
        <v>383</v>
      </c>
      <c r="C150" t="s">
        <v>375</v>
      </c>
      <c r="D150" s="2">
        <v>1</v>
      </c>
      <c r="E150" s="3" t="s">
        <v>49</v>
      </c>
      <c r="F150" t="s">
        <v>375</v>
      </c>
      <c r="G150" t="s">
        <v>57</v>
      </c>
      <c r="H150" s="3" t="s">
        <v>51</v>
      </c>
      <c r="I150" s="3">
        <v>0</v>
      </c>
      <c r="J150" s="2">
        <v>300</v>
      </c>
      <c r="K150" s="15">
        <v>258</v>
      </c>
      <c r="R150" s="3">
        <v>99999</v>
      </c>
      <c r="S150" s="3"/>
      <c r="T150" s="3"/>
      <c r="U150" t="s">
        <v>384</v>
      </c>
    </row>
    <row r="151" spans="1:21">
      <c r="A151">
        <v>10233</v>
      </c>
      <c r="B151" t="s">
        <v>385</v>
      </c>
      <c r="C151" t="s">
        <v>375</v>
      </c>
      <c r="D151" s="2">
        <v>1</v>
      </c>
      <c r="E151" s="3" t="s">
        <v>49</v>
      </c>
      <c r="F151" t="s">
        <v>375</v>
      </c>
      <c r="G151" t="s">
        <v>60</v>
      </c>
      <c r="H151" s="3" t="s">
        <v>51</v>
      </c>
      <c r="I151" s="3">
        <v>0</v>
      </c>
      <c r="J151" s="2">
        <v>300</v>
      </c>
      <c r="K151" s="15">
        <v>258</v>
      </c>
      <c r="R151" s="3">
        <v>99999</v>
      </c>
      <c r="S151" s="3"/>
      <c r="T151" s="3"/>
      <c r="U151" t="s">
        <v>386</v>
      </c>
    </row>
    <row r="152" spans="5:20">
      <c r="E152" s="3"/>
      <c r="H152" s="3"/>
      <c r="I152" s="3"/>
      <c r="R152" s="3"/>
      <c r="S152" s="3"/>
      <c r="T152" s="3"/>
    </row>
    <row r="153" spans="1:21">
      <c r="A153">
        <v>10241</v>
      </c>
      <c r="B153" t="s">
        <v>387</v>
      </c>
      <c r="C153" t="s">
        <v>388</v>
      </c>
      <c r="D153" s="2">
        <v>1</v>
      </c>
      <c r="E153" s="3" t="s">
        <v>49</v>
      </c>
      <c r="F153" t="s">
        <v>388</v>
      </c>
      <c r="G153" t="s">
        <v>50</v>
      </c>
      <c r="H153" s="3" t="s">
        <v>51</v>
      </c>
      <c r="I153" s="3">
        <v>0</v>
      </c>
      <c r="J153" s="2">
        <v>372</v>
      </c>
      <c r="K153" s="15">
        <v>128</v>
      </c>
      <c r="R153" s="3">
        <v>99999</v>
      </c>
      <c r="S153" s="3"/>
      <c r="T153" s="3"/>
      <c r="U153" t="s">
        <v>389</v>
      </c>
    </row>
    <row r="154" spans="1:21">
      <c r="A154">
        <v>10242</v>
      </c>
      <c r="B154" t="s">
        <v>390</v>
      </c>
      <c r="C154" t="s">
        <v>388</v>
      </c>
      <c r="D154" s="2">
        <v>1</v>
      </c>
      <c r="E154" s="3" t="s">
        <v>49</v>
      </c>
      <c r="F154" t="s">
        <v>388</v>
      </c>
      <c r="G154" t="s">
        <v>57</v>
      </c>
      <c r="H154" s="3" t="s">
        <v>51</v>
      </c>
      <c r="I154" s="3">
        <v>0</v>
      </c>
      <c r="J154" s="2">
        <v>372</v>
      </c>
      <c r="K154" s="15">
        <v>128</v>
      </c>
      <c r="R154" s="3">
        <v>99999</v>
      </c>
      <c r="S154" s="3"/>
      <c r="T154" s="3"/>
      <c r="U154" t="s">
        <v>391</v>
      </c>
    </row>
    <row r="155" spans="1:21">
      <c r="A155">
        <v>10243</v>
      </c>
      <c r="B155" t="s">
        <v>392</v>
      </c>
      <c r="C155" t="s">
        <v>388</v>
      </c>
      <c r="D155" s="2">
        <v>1</v>
      </c>
      <c r="E155" s="3" t="s">
        <v>49</v>
      </c>
      <c r="F155" t="s">
        <v>388</v>
      </c>
      <c r="G155" t="s">
        <v>60</v>
      </c>
      <c r="H155" s="3" t="s">
        <v>51</v>
      </c>
      <c r="I155" s="3">
        <v>0</v>
      </c>
      <c r="J155" s="2">
        <v>372</v>
      </c>
      <c r="K155" s="15">
        <v>128</v>
      </c>
      <c r="R155" s="3">
        <v>99999</v>
      </c>
      <c r="S155" s="3"/>
      <c r="T155" s="3"/>
      <c r="U155" t="s">
        <v>393</v>
      </c>
    </row>
    <row r="156" spans="1:21">
      <c r="A156">
        <v>10251</v>
      </c>
      <c r="B156" t="s">
        <v>394</v>
      </c>
      <c r="C156" t="s">
        <v>388</v>
      </c>
      <c r="D156" s="2">
        <v>1</v>
      </c>
      <c r="E156" s="3" t="s">
        <v>49</v>
      </c>
      <c r="F156" t="s">
        <v>388</v>
      </c>
      <c r="G156" t="s">
        <v>50</v>
      </c>
      <c r="H156" s="3" t="s">
        <v>51</v>
      </c>
      <c r="I156" s="3">
        <v>0</v>
      </c>
      <c r="J156" s="2">
        <v>372</v>
      </c>
      <c r="K156" s="15">
        <v>199</v>
      </c>
      <c r="R156" s="3">
        <v>99999</v>
      </c>
      <c r="S156" s="3"/>
      <c r="T156" s="3"/>
      <c r="U156" t="s">
        <v>395</v>
      </c>
    </row>
    <row r="157" spans="1:21">
      <c r="A157">
        <v>10252</v>
      </c>
      <c r="B157" t="s">
        <v>396</v>
      </c>
      <c r="C157" t="s">
        <v>388</v>
      </c>
      <c r="D157" s="2">
        <v>1</v>
      </c>
      <c r="E157" s="3" t="s">
        <v>49</v>
      </c>
      <c r="F157" t="s">
        <v>388</v>
      </c>
      <c r="G157" t="s">
        <v>57</v>
      </c>
      <c r="H157" s="3" t="s">
        <v>51</v>
      </c>
      <c r="I157" s="3">
        <v>0</v>
      </c>
      <c r="J157" s="2">
        <v>372</v>
      </c>
      <c r="K157" s="15">
        <v>199</v>
      </c>
      <c r="R157" s="3">
        <v>99999</v>
      </c>
      <c r="S157" s="3"/>
      <c r="T157" s="3"/>
      <c r="U157" t="s">
        <v>397</v>
      </c>
    </row>
    <row r="158" spans="1:21">
      <c r="A158">
        <v>10253</v>
      </c>
      <c r="B158" t="s">
        <v>398</v>
      </c>
      <c r="C158" t="s">
        <v>388</v>
      </c>
      <c r="D158" s="2">
        <v>1</v>
      </c>
      <c r="E158" s="3" t="s">
        <v>49</v>
      </c>
      <c r="F158" t="s">
        <v>388</v>
      </c>
      <c r="G158" t="s">
        <v>60</v>
      </c>
      <c r="H158" s="3" t="s">
        <v>51</v>
      </c>
      <c r="I158" s="3">
        <v>0</v>
      </c>
      <c r="J158" s="2">
        <v>372</v>
      </c>
      <c r="K158" s="15">
        <v>199</v>
      </c>
      <c r="R158" s="3">
        <v>99999</v>
      </c>
      <c r="S158" s="3"/>
      <c r="T158" s="3"/>
      <c r="U158" t="s">
        <v>399</v>
      </c>
    </row>
    <row r="159" spans="1:21">
      <c r="A159">
        <v>10261</v>
      </c>
      <c r="B159" t="s">
        <v>400</v>
      </c>
      <c r="C159" t="s">
        <v>388</v>
      </c>
      <c r="D159" s="2">
        <v>1</v>
      </c>
      <c r="E159" s="3" t="s">
        <v>49</v>
      </c>
      <c r="F159" t="s">
        <v>388</v>
      </c>
      <c r="G159" t="s">
        <v>50</v>
      </c>
      <c r="H159" s="3" t="s">
        <v>51</v>
      </c>
      <c r="I159" s="3">
        <v>0</v>
      </c>
      <c r="J159" s="2">
        <v>225</v>
      </c>
      <c r="K159" s="15">
        <v>118</v>
      </c>
      <c r="R159" s="3">
        <v>99999</v>
      </c>
      <c r="S159" s="3"/>
      <c r="T159" s="3"/>
      <c r="U159" t="s">
        <v>401</v>
      </c>
    </row>
    <row r="160" spans="1:21">
      <c r="A160">
        <v>10262</v>
      </c>
      <c r="B160" t="s">
        <v>402</v>
      </c>
      <c r="C160" t="s">
        <v>388</v>
      </c>
      <c r="D160" s="2">
        <v>1</v>
      </c>
      <c r="E160" s="3" t="s">
        <v>49</v>
      </c>
      <c r="F160" t="s">
        <v>388</v>
      </c>
      <c r="G160" t="s">
        <v>57</v>
      </c>
      <c r="H160" s="3" t="s">
        <v>51</v>
      </c>
      <c r="I160" s="3">
        <v>0</v>
      </c>
      <c r="J160" s="2">
        <v>225</v>
      </c>
      <c r="K160" s="15">
        <v>118</v>
      </c>
      <c r="R160" s="3">
        <v>99999</v>
      </c>
      <c r="S160" s="3"/>
      <c r="T160" s="3"/>
      <c r="U160" t="s">
        <v>403</v>
      </c>
    </row>
    <row r="161" spans="1:21">
      <c r="A161">
        <v>10263</v>
      </c>
      <c r="B161" t="s">
        <v>404</v>
      </c>
      <c r="C161" t="s">
        <v>388</v>
      </c>
      <c r="D161" s="2">
        <v>1</v>
      </c>
      <c r="E161" s="3" t="s">
        <v>49</v>
      </c>
      <c r="F161" t="s">
        <v>388</v>
      </c>
      <c r="G161" t="s">
        <v>60</v>
      </c>
      <c r="H161" s="3" t="s">
        <v>51</v>
      </c>
      <c r="I161" s="3">
        <v>0</v>
      </c>
      <c r="J161" s="2">
        <v>225</v>
      </c>
      <c r="K161" s="15">
        <v>118</v>
      </c>
      <c r="R161" s="3">
        <v>99999</v>
      </c>
      <c r="S161" s="3"/>
      <c r="T161" s="3"/>
      <c r="U161" t="s">
        <v>405</v>
      </c>
    </row>
    <row r="162" spans="5:20">
      <c r="E162" s="3"/>
      <c r="H162" s="3"/>
      <c r="I162" s="3"/>
      <c r="R162" s="3"/>
      <c r="S162" s="3"/>
      <c r="T162" s="3"/>
    </row>
    <row r="163" spans="1:21">
      <c r="A163">
        <v>10271</v>
      </c>
      <c r="B163" t="s">
        <v>406</v>
      </c>
      <c r="C163" t="s">
        <v>407</v>
      </c>
      <c r="D163" s="2">
        <v>1</v>
      </c>
      <c r="E163" s="3" t="s">
        <v>49</v>
      </c>
      <c r="F163" t="s">
        <v>407</v>
      </c>
      <c r="G163" s="3" t="s">
        <v>245</v>
      </c>
      <c r="H163" s="3" t="s">
        <v>51</v>
      </c>
      <c r="I163" s="3">
        <v>0</v>
      </c>
      <c r="J163" s="2">
        <v>420</v>
      </c>
      <c r="K163" s="15">
        <v>218</v>
      </c>
      <c r="R163" s="3">
        <v>99999</v>
      </c>
      <c r="S163" s="3"/>
      <c r="T163" s="3"/>
      <c r="U163" t="s">
        <v>408</v>
      </c>
    </row>
    <row r="164" spans="1:21">
      <c r="A164">
        <v>10272</v>
      </c>
      <c r="B164" t="s">
        <v>409</v>
      </c>
      <c r="C164" t="s">
        <v>407</v>
      </c>
      <c r="D164" s="2">
        <v>1</v>
      </c>
      <c r="E164" s="3" t="s">
        <v>49</v>
      </c>
      <c r="F164" t="s">
        <v>407</v>
      </c>
      <c r="G164" s="3" t="s">
        <v>250</v>
      </c>
      <c r="H164" s="3" t="s">
        <v>51</v>
      </c>
      <c r="I164" s="3">
        <v>0</v>
      </c>
      <c r="J164" s="2">
        <v>420</v>
      </c>
      <c r="K164" s="15">
        <v>218</v>
      </c>
      <c r="R164" s="3">
        <v>99999</v>
      </c>
      <c r="S164" s="3"/>
      <c r="T164" s="3"/>
      <c r="U164" t="s">
        <v>410</v>
      </c>
    </row>
    <row r="165" spans="1:21">
      <c r="A165">
        <v>10273</v>
      </c>
      <c r="B165" t="s">
        <v>411</v>
      </c>
      <c r="C165" t="s">
        <v>407</v>
      </c>
      <c r="D165" s="2">
        <v>1</v>
      </c>
      <c r="E165" s="3" t="s">
        <v>49</v>
      </c>
      <c r="F165" t="s">
        <v>407</v>
      </c>
      <c r="G165" s="3" t="s">
        <v>253</v>
      </c>
      <c r="H165" s="3" t="s">
        <v>51</v>
      </c>
      <c r="I165" s="3">
        <v>0</v>
      </c>
      <c r="J165" s="2">
        <v>420</v>
      </c>
      <c r="K165" s="15">
        <v>218</v>
      </c>
      <c r="R165" s="3">
        <v>99999</v>
      </c>
      <c r="S165" s="3"/>
      <c r="T165" s="3"/>
      <c r="U165" t="s">
        <v>412</v>
      </c>
    </row>
    <row r="166" spans="5:20">
      <c r="E166" s="3"/>
      <c r="H166" s="3"/>
      <c r="I166" s="3"/>
      <c r="R166" s="3"/>
      <c r="S166" s="3"/>
      <c r="T166" s="3"/>
    </row>
    <row r="167" spans="1:21">
      <c r="A167">
        <v>10281</v>
      </c>
      <c r="B167" t="s">
        <v>413</v>
      </c>
      <c r="C167" t="s">
        <v>222</v>
      </c>
      <c r="D167" s="2">
        <v>1</v>
      </c>
      <c r="E167" s="3" t="s">
        <v>49</v>
      </c>
      <c r="F167" t="s">
        <v>222</v>
      </c>
      <c r="G167" s="3" t="s">
        <v>245</v>
      </c>
      <c r="H167" s="3" t="s">
        <v>51</v>
      </c>
      <c r="I167" s="3">
        <v>0</v>
      </c>
      <c r="J167" s="2">
        <v>413</v>
      </c>
      <c r="K167" s="15">
        <v>388</v>
      </c>
      <c r="R167" s="3">
        <v>99999</v>
      </c>
      <c r="S167" s="3"/>
      <c r="T167" s="3"/>
      <c r="U167" t="s">
        <v>414</v>
      </c>
    </row>
    <row r="168" spans="1:21">
      <c r="A168">
        <v>10282</v>
      </c>
      <c r="B168" t="s">
        <v>415</v>
      </c>
      <c r="C168" t="s">
        <v>222</v>
      </c>
      <c r="D168" s="2">
        <v>1</v>
      </c>
      <c r="E168" s="3" t="s">
        <v>49</v>
      </c>
      <c r="F168" t="s">
        <v>222</v>
      </c>
      <c r="G168" s="3" t="s">
        <v>250</v>
      </c>
      <c r="H168" s="3" t="s">
        <v>51</v>
      </c>
      <c r="I168" s="3">
        <v>0</v>
      </c>
      <c r="J168" s="2">
        <v>413</v>
      </c>
      <c r="K168" s="15">
        <v>388</v>
      </c>
      <c r="R168" s="3">
        <v>99999</v>
      </c>
      <c r="S168" s="3"/>
      <c r="T168" s="3"/>
      <c r="U168" t="s">
        <v>416</v>
      </c>
    </row>
    <row r="169" spans="1:21">
      <c r="A169">
        <v>10283</v>
      </c>
      <c r="B169" t="s">
        <v>417</v>
      </c>
      <c r="C169" t="s">
        <v>222</v>
      </c>
      <c r="D169" s="2">
        <v>1</v>
      </c>
      <c r="E169" s="3" t="s">
        <v>49</v>
      </c>
      <c r="F169" t="s">
        <v>222</v>
      </c>
      <c r="G169" s="3" t="s">
        <v>253</v>
      </c>
      <c r="H169" s="3" t="s">
        <v>51</v>
      </c>
      <c r="I169" s="3">
        <v>0</v>
      </c>
      <c r="J169" s="2">
        <v>413</v>
      </c>
      <c r="K169" s="15">
        <v>388</v>
      </c>
      <c r="R169" s="3">
        <v>99999</v>
      </c>
      <c r="S169" s="3"/>
      <c r="T169" s="3"/>
      <c r="U169" t="s">
        <v>418</v>
      </c>
    </row>
    <row r="170" spans="5:20">
      <c r="E170" s="3"/>
      <c r="H170" s="3"/>
      <c r="I170" s="3"/>
      <c r="R170" s="3"/>
      <c r="S170" s="3"/>
      <c r="T170" s="3"/>
    </row>
    <row r="171" spans="1:21">
      <c r="A171">
        <v>10291</v>
      </c>
      <c r="B171" t="s">
        <v>419</v>
      </c>
      <c r="C171" t="s">
        <v>151</v>
      </c>
      <c r="D171" s="2">
        <v>1</v>
      </c>
      <c r="E171" s="3" t="s">
        <v>49</v>
      </c>
      <c r="F171" t="s">
        <v>151</v>
      </c>
      <c r="G171" t="s">
        <v>50</v>
      </c>
      <c r="H171" s="3" t="s">
        <v>51</v>
      </c>
      <c r="I171" s="3">
        <v>0</v>
      </c>
      <c r="J171" s="2">
        <v>358</v>
      </c>
      <c r="K171" s="2">
        <v>306.86</v>
      </c>
      <c r="N171" t="s">
        <v>52</v>
      </c>
      <c r="O171" s="4">
        <v>358</v>
      </c>
      <c r="P171" t="s">
        <v>53</v>
      </c>
      <c r="Q171" s="4">
        <f t="shared" ref="Q171:Q173" si="15">J171*6</f>
        <v>2148</v>
      </c>
      <c r="R171" s="3">
        <v>99999</v>
      </c>
      <c r="S171" s="3"/>
      <c r="T171" s="3"/>
      <c r="U171" t="s">
        <v>420</v>
      </c>
    </row>
    <row r="172" spans="1:21">
      <c r="A172">
        <v>10292</v>
      </c>
      <c r="B172" t="s">
        <v>421</v>
      </c>
      <c r="C172" t="s">
        <v>151</v>
      </c>
      <c r="D172" s="2">
        <v>1</v>
      </c>
      <c r="E172" s="3" t="s">
        <v>49</v>
      </c>
      <c r="F172" t="s">
        <v>151</v>
      </c>
      <c r="G172" t="s">
        <v>57</v>
      </c>
      <c r="H172" s="3" t="s">
        <v>51</v>
      </c>
      <c r="I172" s="3">
        <v>0</v>
      </c>
      <c r="J172" s="2">
        <v>358</v>
      </c>
      <c r="K172" s="2">
        <v>306.86</v>
      </c>
      <c r="N172" t="s">
        <v>52</v>
      </c>
      <c r="O172" s="4">
        <v>358</v>
      </c>
      <c r="P172" t="s">
        <v>53</v>
      </c>
      <c r="Q172" s="4">
        <f t="shared" si="15"/>
        <v>2148</v>
      </c>
      <c r="R172" s="3">
        <v>99999</v>
      </c>
      <c r="S172" s="3"/>
      <c r="T172" s="3"/>
      <c r="U172" t="s">
        <v>420</v>
      </c>
    </row>
    <row r="173" spans="1:21">
      <c r="A173">
        <v>10293</v>
      </c>
      <c r="B173" t="s">
        <v>422</v>
      </c>
      <c r="C173" t="s">
        <v>151</v>
      </c>
      <c r="D173" s="2">
        <v>1</v>
      </c>
      <c r="E173" s="3" t="s">
        <v>49</v>
      </c>
      <c r="F173" t="s">
        <v>151</v>
      </c>
      <c r="G173" t="s">
        <v>60</v>
      </c>
      <c r="H173" s="3" t="s">
        <v>51</v>
      </c>
      <c r="I173" s="3">
        <v>0</v>
      </c>
      <c r="J173" s="2">
        <v>358</v>
      </c>
      <c r="K173" s="2">
        <v>306.86</v>
      </c>
      <c r="N173" t="s">
        <v>52</v>
      </c>
      <c r="O173" s="4">
        <v>358</v>
      </c>
      <c r="P173" t="s">
        <v>53</v>
      </c>
      <c r="Q173" s="4">
        <f t="shared" si="15"/>
        <v>2148</v>
      </c>
      <c r="R173" s="3">
        <v>99999</v>
      </c>
      <c r="S173" s="3"/>
      <c r="T173" s="3"/>
      <c r="U173" t="s">
        <v>420</v>
      </c>
    </row>
    <row r="174" spans="5:20">
      <c r="E174" s="3"/>
      <c r="H174" s="3"/>
      <c r="I174" s="3"/>
      <c r="R174" s="3"/>
      <c r="S174" s="3"/>
      <c r="T174" s="3"/>
    </row>
    <row r="175" spans="1:21">
      <c r="A175">
        <v>10801</v>
      </c>
      <c r="B175" t="s">
        <v>423</v>
      </c>
      <c r="C175" t="s">
        <v>207</v>
      </c>
      <c r="D175" s="2">
        <v>1</v>
      </c>
      <c r="E175" s="3" t="s">
        <v>49</v>
      </c>
      <c r="F175" t="s">
        <v>207</v>
      </c>
      <c r="G175" t="s">
        <v>50</v>
      </c>
      <c r="H175" s="3" t="s">
        <v>51</v>
      </c>
      <c r="I175" s="3">
        <v>0</v>
      </c>
      <c r="J175" s="2">
        <v>300</v>
      </c>
      <c r="K175" s="15">
        <v>238</v>
      </c>
      <c r="R175" s="3">
        <v>99999</v>
      </c>
      <c r="S175" s="3"/>
      <c r="T175" s="3"/>
      <c r="U175" t="s">
        <v>424</v>
      </c>
    </row>
    <row r="176" spans="1:21">
      <c r="A176">
        <v>10802</v>
      </c>
      <c r="B176" t="s">
        <v>425</v>
      </c>
      <c r="C176" t="s">
        <v>207</v>
      </c>
      <c r="D176" s="2">
        <v>1</v>
      </c>
      <c r="E176" s="3" t="s">
        <v>49</v>
      </c>
      <c r="F176" t="s">
        <v>207</v>
      </c>
      <c r="G176" t="s">
        <v>57</v>
      </c>
      <c r="H176" s="3" t="s">
        <v>51</v>
      </c>
      <c r="I176" s="3">
        <v>0</v>
      </c>
      <c r="J176" s="2">
        <v>300</v>
      </c>
      <c r="K176" s="15">
        <v>238</v>
      </c>
      <c r="R176" s="3">
        <v>99999</v>
      </c>
      <c r="S176" s="3"/>
      <c r="T176" s="3"/>
      <c r="U176" t="s">
        <v>426</v>
      </c>
    </row>
    <row r="177" spans="1:21">
      <c r="A177">
        <v>10803</v>
      </c>
      <c r="B177" t="s">
        <v>427</v>
      </c>
      <c r="C177" t="s">
        <v>207</v>
      </c>
      <c r="D177" s="2">
        <v>1</v>
      </c>
      <c r="E177" s="3" t="s">
        <v>49</v>
      </c>
      <c r="F177" t="s">
        <v>207</v>
      </c>
      <c r="G177" t="s">
        <v>60</v>
      </c>
      <c r="H177" s="3" t="s">
        <v>51</v>
      </c>
      <c r="I177" s="3">
        <v>0</v>
      </c>
      <c r="J177" s="2">
        <v>300</v>
      </c>
      <c r="K177" s="15">
        <v>238</v>
      </c>
      <c r="R177" s="3">
        <v>99999</v>
      </c>
      <c r="S177" s="3"/>
      <c r="T177" s="3"/>
      <c r="U177" t="s">
        <v>428</v>
      </c>
    </row>
    <row r="178" spans="5:20">
      <c r="E178" s="3"/>
      <c r="H178" s="3"/>
      <c r="I178" s="3"/>
      <c r="R178" s="3"/>
      <c r="S178" s="3"/>
      <c r="T178" s="3"/>
    </row>
    <row r="179" spans="1:21">
      <c r="A179">
        <v>10811</v>
      </c>
      <c r="B179" t="s">
        <v>429</v>
      </c>
      <c r="C179" t="s">
        <v>276</v>
      </c>
      <c r="D179" s="2">
        <v>1</v>
      </c>
      <c r="E179" s="3" t="s">
        <v>49</v>
      </c>
      <c r="F179" t="s">
        <v>276</v>
      </c>
      <c r="G179" t="s">
        <v>50</v>
      </c>
      <c r="H179" s="3" t="s">
        <v>51</v>
      </c>
      <c r="I179" s="3">
        <v>0</v>
      </c>
      <c r="J179" s="2">
        <v>320</v>
      </c>
      <c r="K179" s="15">
        <v>238</v>
      </c>
      <c r="R179" s="3">
        <v>99999</v>
      </c>
      <c r="S179" s="3"/>
      <c r="T179" s="3"/>
      <c r="U179" t="s">
        <v>430</v>
      </c>
    </row>
    <row r="180" spans="1:21">
      <c r="A180">
        <v>10812</v>
      </c>
      <c r="B180" t="s">
        <v>431</v>
      </c>
      <c r="C180" t="s">
        <v>276</v>
      </c>
      <c r="D180" s="2">
        <v>1</v>
      </c>
      <c r="E180" s="3" t="s">
        <v>49</v>
      </c>
      <c r="F180" t="s">
        <v>276</v>
      </c>
      <c r="G180" t="s">
        <v>57</v>
      </c>
      <c r="H180" s="3" t="s">
        <v>51</v>
      </c>
      <c r="I180" s="3">
        <v>0</v>
      </c>
      <c r="J180" s="2">
        <v>320</v>
      </c>
      <c r="K180" s="15">
        <v>238</v>
      </c>
      <c r="R180" s="3">
        <v>99999</v>
      </c>
      <c r="S180" s="3"/>
      <c r="T180" s="3"/>
      <c r="U180" t="s">
        <v>432</v>
      </c>
    </row>
    <row r="181" spans="1:21">
      <c r="A181">
        <v>10813</v>
      </c>
      <c r="B181" t="s">
        <v>433</v>
      </c>
      <c r="C181" t="s">
        <v>276</v>
      </c>
      <c r="D181" s="2">
        <v>1</v>
      </c>
      <c r="E181" s="3" t="s">
        <v>49</v>
      </c>
      <c r="F181" t="s">
        <v>276</v>
      </c>
      <c r="G181" t="s">
        <v>60</v>
      </c>
      <c r="H181" s="3" t="s">
        <v>51</v>
      </c>
      <c r="I181" s="3">
        <v>0</v>
      </c>
      <c r="J181" s="2">
        <v>320</v>
      </c>
      <c r="K181" s="15">
        <v>238</v>
      </c>
      <c r="R181" s="3">
        <v>99999</v>
      </c>
      <c r="S181" s="3"/>
      <c r="T181" s="3"/>
      <c r="U181" t="s">
        <v>434</v>
      </c>
    </row>
    <row r="183" spans="1:21">
      <c r="A183">
        <v>10301</v>
      </c>
      <c r="B183" t="s">
        <v>435</v>
      </c>
      <c r="C183" t="s">
        <v>48</v>
      </c>
      <c r="D183" s="2">
        <v>1</v>
      </c>
      <c r="E183" s="3" t="s">
        <v>49</v>
      </c>
      <c r="F183" t="s">
        <v>48</v>
      </c>
      <c r="G183" s="3" t="s">
        <v>436</v>
      </c>
      <c r="H183" s="3" t="s">
        <v>51</v>
      </c>
      <c r="I183" s="3">
        <v>0</v>
      </c>
      <c r="J183" s="2">
        <v>198</v>
      </c>
      <c r="K183" s="15">
        <v>148.5</v>
      </c>
      <c r="M183" s="2">
        <v>138</v>
      </c>
      <c r="R183" s="3">
        <v>99999</v>
      </c>
      <c r="S183" s="3">
        <v>3</v>
      </c>
      <c r="U183" t="s">
        <v>437</v>
      </c>
    </row>
    <row r="184" spans="1:21">
      <c r="A184">
        <v>10302</v>
      </c>
      <c r="B184" t="s">
        <v>438</v>
      </c>
      <c r="C184" t="s">
        <v>48</v>
      </c>
      <c r="D184" s="2">
        <v>1</v>
      </c>
      <c r="E184" s="3" t="s">
        <v>49</v>
      </c>
      <c r="F184" t="s">
        <v>48</v>
      </c>
      <c r="G184" t="s">
        <v>439</v>
      </c>
      <c r="H184" s="3" t="s">
        <v>51</v>
      </c>
      <c r="I184" s="3">
        <v>0</v>
      </c>
      <c r="J184" s="2">
        <v>198</v>
      </c>
      <c r="K184" s="15">
        <v>124</v>
      </c>
      <c r="M184" s="2">
        <v>96</v>
      </c>
      <c r="R184" s="3">
        <v>99999</v>
      </c>
      <c r="S184" s="3">
        <v>5</v>
      </c>
      <c r="U184" t="s">
        <v>440</v>
      </c>
    </row>
    <row r="186" spans="1:21">
      <c r="A186">
        <v>10401</v>
      </c>
      <c r="B186" t="s">
        <v>441</v>
      </c>
      <c r="C186" t="s">
        <v>442</v>
      </c>
      <c r="D186" s="2">
        <v>1</v>
      </c>
      <c r="E186" s="3" t="s">
        <v>49</v>
      </c>
      <c r="F186" t="s">
        <v>442</v>
      </c>
      <c r="G186" t="s">
        <v>436</v>
      </c>
      <c r="H186" s="3" t="s">
        <v>51</v>
      </c>
      <c r="I186" s="3">
        <v>0</v>
      </c>
      <c r="J186" s="2">
        <v>159</v>
      </c>
      <c r="K186" s="15">
        <v>159</v>
      </c>
      <c r="M186" s="2">
        <v>129</v>
      </c>
      <c r="R186" s="3">
        <v>99999</v>
      </c>
      <c r="S186" s="3"/>
      <c r="U186" t="s">
        <v>443</v>
      </c>
    </row>
    <row r="188" spans="1:21">
      <c r="A188">
        <v>10501</v>
      </c>
      <c r="B188" t="s">
        <v>444</v>
      </c>
      <c r="C188" t="s">
        <v>322</v>
      </c>
      <c r="D188" s="2">
        <v>1</v>
      </c>
      <c r="E188" s="3" t="s">
        <v>49</v>
      </c>
      <c r="F188" t="s">
        <v>322</v>
      </c>
      <c r="G188" t="s">
        <v>439</v>
      </c>
      <c r="H188" s="3" t="s">
        <v>51</v>
      </c>
      <c r="I188" s="3">
        <v>0</v>
      </c>
      <c r="J188" s="2">
        <v>238</v>
      </c>
      <c r="K188" s="15">
        <v>144</v>
      </c>
      <c r="M188" s="2">
        <v>97</v>
      </c>
      <c r="R188" s="3">
        <v>99999</v>
      </c>
      <c r="S188" s="3"/>
      <c r="U188" t="s">
        <v>445</v>
      </c>
    </row>
    <row r="189" spans="1:21">
      <c r="A189">
        <v>10502</v>
      </c>
      <c r="B189" t="s">
        <v>446</v>
      </c>
      <c r="C189" t="s">
        <v>322</v>
      </c>
      <c r="D189" s="2">
        <v>1</v>
      </c>
      <c r="E189" s="3" t="s">
        <v>49</v>
      </c>
      <c r="F189" t="s">
        <v>322</v>
      </c>
      <c r="G189" t="s">
        <v>447</v>
      </c>
      <c r="H189" s="3" t="s">
        <v>51</v>
      </c>
      <c r="I189" s="3">
        <v>0</v>
      </c>
      <c r="J189" s="2">
        <v>69</v>
      </c>
      <c r="K189" s="15">
        <v>69</v>
      </c>
      <c r="M189" s="2">
        <v>60</v>
      </c>
      <c r="R189" s="3">
        <v>99999</v>
      </c>
      <c r="S189" s="3"/>
      <c r="U189" t="s">
        <v>448</v>
      </c>
    </row>
    <row r="194" spans="1:21">
      <c r="A194">
        <v>10132</v>
      </c>
      <c r="B194" s="3" t="s">
        <v>449</v>
      </c>
      <c r="C194" s="3" t="s">
        <v>450</v>
      </c>
      <c r="D194" s="1">
        <v>10</v>
      </c>
      <c r="E194" s="3" t="s">
        <v>49</v>
      </c>
      <c r="F194" s="3" t="s">
        <v>450</v>
      </c>
      <c r="G194" s="3" t="s">
        <v>451</v>
      </c>
      <c r="H194" s="3" t="s">
        <v>51</v>
      </c>
      <c r="I194" s="3">
        <v>2</v>
      </c>
      <c r="J194" s="1">
        <v>258</v>
      </c>
      <c r="K194" s="17">
        <v>149</v>
      </c>
      <c r="L194" s="3"/>
      <c r="M194" s="1"/>
      <c r="R194" s="3">
        <v>2</v>
      </c>
      <c r="S194" s="3">
        <v>1</v>
      </c>
      <c r="T194" s="7" t="s">
        <v>452</v>
      </c>
      <c r="U194" s="3" t="s">
        <v>453</v>
      </c>
    </row>
    <row r="196" spans="1:21">
      <c r="A196">
        <v>10064</v>
      </c>
      <c r="B196" s="3" t="s">
        <v>454</v>
      </c>
      <c r="C196" s="3" t="s">
        <v>197</v>
      </c>
      <c r="D196" s="1">
        <v>10</v>
      </c>
      <c r="E196" s="3" t="s">
        <v>49</v>
      </c>
      <c r="F196" s="3" t="s">
        <v>197</v>
      </c>
      <c r="G196" s="3" t="s">
        <v>57</v>
      </c>
      <c r="H196" s="3" t="s">
        <v>51</v>
      </c>
      <c r="I196" s="3">
        <v>0</v>
      </c>
      <c r="J196" s="1">
        <v>388</v>
      </c>
      <c r="K196" s="17">
        <v>210</v>
      </c>
      <c r="L196" s="3"/>
      <c r="M196" s="1"/>
      <c r="R196" s="3">
        <v>2</v>
      </c>
      <c r="S196" s="3">
        <v>2</v>
      </c>
      <c r="T196" s="7" t="s">
        <v>452</v>
      </c>
      <c r="U196" s="3" t="s">
        <v>455</v>
      </c>
    </row>
    <row r="198" spans="1:21">
      <c r="A198">
        <v>10051</v>
      </c>
      <c r="B198" s="3" t="s">
        <v>456</v>
      </c>
      <c r="C198" s="3" t="s">
        <v>170</v>
      </c>
      <c r="D198" s="1">
        <v>10</v>
      </c>
      <c r="E198" s="3" t="s">
        <v>49</v>
      </c>
      <c r="F198" s="3" t="s">
        <v>170</v>
      </c>
      <c r="G198" s="3" t="s">
        <v>57</v>
      </c>
      <c r="H198" s="3" t="s">
        <v>51</v>
      </c>
      <c r="I198" s="3">
        <v>0</v>
      </c>
      <c r="J198" s="1">
        <v>465</v>
      </c>
      <c r="K198" s="17">
        <v>328</v>
      </c>
      <c r="L198" s="3">
        <v>325</v>
      </c>
      <c r="M198" s="1">
        <v>303</v>
      </c>
      <c r="R198" s="3">
        <v>4</v>
      </c>
      <c r="S198" s="3">
        <v>1</v>
      </c>
      <c r="T198" s="7" t="s">
        <v>452</v>
      </c>
      <c r="U198" s="3" t="s">
        <v>457</v>
      </c>
    </row>
  </sheetData>
  <conditionalFormatting sqref="U5:U35">
    <cfRule type="duplicateValues" dxfId="0" priority="1"/>
  </conditionalFormatting>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5"/>
  <sheetViews>
    <sheetView topLeftCell="C1" workbookViewId="0">
      <selection activeCell="N26" sqref="N26"/>
    </sheetView>
  </sheetViews>
  <sheetFormatPr defaultColWidth="9" defaultRowHeight="13.8"/>
  <cols>
    <col min="2" max="2" width="17.75" customWidth="1"/>
    <col min="3" max="3" width="7.75" customWidth="1"/>
    <col min="4" max="4" width="6.75" customWidth="1"/>
    <col min="5" max="5" width="7.75" customWidth="1"/>
    <col min="6" max="6" width="8" customWidth="1"/>
    <col min="7" max="7" width="5.5" customWidth="1"/>
    <col min="8" max="8" width="5" customWidth="1"/>
    <col min="11" max="11" width="7.12962962962963" customWidth="1"/>
    <col min="12" max="12" width="6.62962962962963" customWidth="1"/>
    <col min="13" max="13" width="6.37962962962963" customWidth="1"/>
    <col min="14" max="14" width="6.75" customWidth="1"/>
    <col min="15" max="15" width="6.62962962962963" customWidth="1"/>
    <col min="16" max="16" width="6.25" customWidth="1"/>
    <col min="17" max="17" width="5.87962962962963" customWidth="1"/>
    <col min="18" max="18" width="6.5" customWidth="1"/>
    <col min="19" max="19" width="5.37962962962963" customWidth="1"/>
    <col min="20" max="20" width="5.25" customWidth="1"/>
    <col min="21" max="21" width="12.25" customWidth="1"/>
  </cols>
  <sheetData>
    <row r="1" spans="1:21">
      <c r="A1" t="s">
        <v>0</v>
      </c>
      <c r="B1" t="s">
        <v>1</v>
      </c>
      <c r="C1" t="s">
        <v>2</v>
      </c>
      <c r="D1" s="1" t="s">
        <v>3</v>
      </c>
      <c r="E1" t="s">
        <v>4</v>
      </c>
      <c r="F1" t="s">
        <v>5</v>
      </c>
      <c r="G1" s="2" t="s">
        <v>7</v>
      </c>
      <c r="H1" s="2" t="s">
        <v>8</v>
      </c>
      <c r="I1" t="s">
        <v>9</v>
      </c>
      <c r="J1" s="4" t="s">
        <v>10</v>
      </c>
      <c r="K1" t="s">
        <v>11</v>
      </c>
      <c r="L1" s="4" t="s">
        <v>12</v>
      </c>
      <c r="M1" t="s">
        <v>13</v>
      </c>
      <c r="N1" t="s">
        <v>15</v>
      </c>
      <c r="O1" t="s">
        <v>458</v>
      </c>
      <c r="P1" t="s">
        <v>459</v>
      </c>
      <c r="Q1" t="s">
        <v>460</v>
      </c>
      <c r="R1" t="s">
        <v>461</v>
      </c>
      <c r="S1" t="s">
        <v>17</v>
      </c>
      <c r="T1" t="s">
        <v>19</v>
      </c>
      <c r="U1" s="5" t="s">
        <v>20</v>
      </c>
    </row>
    <row r="2" spans="1:21">
      <c r="A2" t="s">
        <v>21</v>
      </c>
      <c r="B2" t="s">
        <v>22</v>
      </c>
      <c r="C2" t="s">
        <v>23</v>
      </c>
      <c r="D2" s="1" t="s">
        <v>24</v>
      </c>
      <c r="E2" t="s">
        <v>25</v>
      </c>
      <c r="F2" t="s">
        <v>26</v>
      </c>
      <c r="G2" s="2" t="s">
        <v>28</v>
      </c>
      <c r="H2" s="2" t="s">
        <v>29</v>
      </c>
      <c r="I2" t="s">
        <v>30</v>
      </c>
      <c r="J2" s="4" t="s">
        <v>31</v>
      </c>
      <c r="K2" t="s">
        <v>32</v>
      </c>
      <c r="L2" s="4" t="s">
        <v>33</v>
      </c>
      <c r="M2" t="s">
        <v>34</v>
      </c>
      <c r="N2" t="s">
        <v>36</v>
      </c>
      <c r="O2" t="s">
        <v>463</v>
      </c>
      <c r="P2" t="s">
        <v>464</v>
      </c>
      <c r="Q2" t="s">
        <v>465</v>
      </c>
      <c r="R2" t="s">
        <v>466</v>
      </c>
      <c r="S2" t="s">
        <v>38</v>
      </c>
      <c r="T2" t="s">
        <v>40</v>
      </c>
      <c r="U2" s="5" t="s">
        <v>41</v>
      </c>
    </row>
    <row r="3" spans="1:21">
      <c r="A3" t="s">
        <v>42</v>
      </c>
      <c r="B3" t="s">
        <v>43</v>
      </c>
      <c r="C3" t="s">
        <v>43</v>
      </c>
      <c r="D3" s="1" t="s">
        <v>42</v>
      </c>
      <c r="E3" t="s">
        <v>43</v>
      </c>
      <c r="F3" t="s">
        <v>43</v>
      </c>
      <c r="G3" t="s">
        <v>43</v>
      </c>
      <c r="H3" s="2" t="s">
        <v>42</v>
      </c>
      <c r="I3" t="s">
        <v>44</v>
      </c>
      <c r="J3" s="4" t="s">
        <v>44</v>
      </c>
      <c r="L3" s="4" t="s">
        <v>44</v>
      </c>
      <c r="M3" t="s">
        <v>43</v>
      </c>
      <c r="N3" t="s">
        <v>43</v>
      </c>
      <c r="O3" t="s">
        <v>43</v>
      </c>
      <c r="P3" t="s">
        <v>43</v>
      </c>
      <c r="Q3" t="s">
        <v>43</v>
      </c>
      <c r="R3" t="s">
        <v>43</v>
      </c>
      <c r="S3" t="s">
        <v>42</v>
      </c>
      <c r="T3" t="s">
        <v>43</v>
      </c>
      <c r="U3" s="5" t="s">
        <v>43</v>
      </c>
    </row>
    <row r="4" spans="1:21">
      <c r="A4" t="s">
        <v>45</v>
      </c>
      <c r="B4" t="s">
        <v>45</v>
      </c>
      <c r="C4" t="s">
        <v>45</v>
      </c>
      <c r="D4" t="s">
        <v>45</v>
      </c>
      <c r="E4" t="s">
        <v>45</v>
      </c>
      <c r="F4" t="s">
        <v>45</v>
      </c>
      <c r="G4" t="s">
        <v>45</v>
      </c>
      <c r="H4" t="s">
        <v>45</v>
      </c>
      <c r="I4" t="s">
        <v>45</v>
      </c>
      <c r="J4" t="s">
        <v>45</v>
      </c>
      <c r="K4" t="s">
        <v>45</v>
      </c>
      <c r="L4" t="s">
        <v>45</v>
      </c>
      <c r="M4" t="s">
        <v>45</v>
      </c>
      <c r="N4" t="s">
        <v>45</v>
      </c>
      <c r="O4" t="s">
        <v>45</v>
      </c>
      <c r="P4" t="s">
        <v>45</v>
      </c>
      <c r="Q4" t="s">
        <v>45</v>
      </c>
      <c r="R4" t="s">
        <v>45</v>
      </c>
      <c r="S4" s="3"/>
      <c r="T4" s="3" t="s">
        <v>45</v>
      </c>
      <c r="U4" s="5"/>
    </row>
    <row r="5" spans="1:21">
      <c r="A5">
        <v>70001</v>
      </c>
      <c r="B5" t="s">
        <v>1172</v>
      </c>
      <c r="D5">
        <v>6</v>
      </c>
      <c r="E5" t="s">
        <v>1173</v>
      </c>
      <c r="F5" t="s">
        <v>1174</v>
      </c>
      <c r="G5" s="3" t="s">
        <v>51</v>
      </c>
      <c r="H5">
        <v>0</v>
      </c>
      <c r="I5">
        <v>28</v>
      </c>
      <c r="J5">
        <v>28</v>
      </c>
      <c r="M5" t="s">
        <v>1175</v>
      </c>
      <c r="N5" t="s">
        <v>1176</v>
      </c>
      <c r="O5" t="s">
        <v>1177</v>
      </c>
      <c r="P5" t="s">
        <v>1178</v>
      </c>
      <c r="Q5" t="s">
        <v>1179</v>
      </c>
      <c r="R5" t="s">
        <v>1180</v>
      </c>
      <c r="S5">
        <v>9999</v>
      </c>
      <c r="U5" t="s">
        <v>1181</v>
      </c>
    </row>
    <row r="6" spans="1:21">
      <c r="A6">
        <v>70002</v>
      </c>
      <c r="B6" t="s">
        <v>1182</v>
      </c>
      <c r="D6">
        <v>6</v>
      </c>
      <c r="E6" t="s">
        <v>1173</v>
      </c>
      <c r="F6" t="s">
        <v>1174</v>
      </c>
      <c r="G6" s="3" t="s">
        <v>51</v>
      </c>
      <c r="H6">
        <v>0</v>
      </c>
      <c r="I6">
        <v>28</v>
      </c>
      <c r="J6">
        <v>28</v>
      </c>
      <c r="M6" t="s">
        <v>1175</v>
      </c>
      <c r="N6" t="s">
        <v>1176</v>
      </c>
      <c r="O6" t="s">
        <v>1177</v>
      </c>
      <c r="P6" t="s">
        <v>1178</v>
      </c>
      <c r="Q6" t="s">
        <v>1179</v>
      </c>
      <c r="R6" t="s">
        <v>1180</v>
      </c>
      <c r="S6">
        <v>9999</v>
      </c>
      <c r="U6" t="s">
        <v>1183</v>
      </c>
    </row>
    <row r="7" spans="1:21">
      <c r="A7">
        <v>70003</v>
      </c>
      <c r="B7" t="s">
        <v>1184</v>
      </c>
      <c r="D7">
        <v>6</v>
      </c>
      <c r="E7" t="s">
        <v>1173</v>
      </c>
      <c r="F7" t="s">
        <v>1174</v>
      </c>
      <c r="G7" s="3" t="s">
        <v>51</v>
      </c>
      <c r="H7">
        <v>0</v>
      </c>
      <c r="I7">
        <v>28</v>
      </c>
      <c r="J7">
        <v>28</v>
      </c>
      <c r="M7" t="s">
        <v>1175</v>
      </c>
      <c r="N7" t="s">
        <v>1176</v>
      </c>
      <c r="O7" t="s">
        <v>1177</v>
      </c>
      <c r="P7" t="s">
        <v>1178</v>
      </c>
      <c r="Q7" t="s">
        <v>1179</v>
      </c>
      <c r="R7" t="s">
        <v>1180</v>
      </c>
      <c r="S7">
        <v>9999</v>
      </c>
      <c r="U7" t="s">
        <v>1185</v>
      </c>
    </row>
    <row r="8" spans="17:18">
      <c r="Q8" s="3"/>
      <c r="R8" s="3"/>
    </row>
    <row r="9" spans="1:21">
      <c r="A9">
        <v>70010</v>
      </c>
      <c r="B9" t="s">
        <v>1186</v>
      </c>
      <c r="D9">
        <v>6</v>
      </c>
      <c r="E9" t="s">
        <v>1173</v>
      </c>
      <c r="F9" t="s">
        <v>1187</v>
      </c>
      <c r="G9" s="3" t="s">
        <v>51</v>
      </c>
      <c r="H9">
        <v>0</v>
      </c>
      <c r="I9">
        <v>88</v>
      </c>
      <c r="J9">
        <v>59.9</v>
      </c>
      <c r="M9" t="s">
        <v>1175</v>
      </c>
      <c r="N9" t="s">
        <v>1176</v>
      </c>
      <c r="O9" t="s">
        <v>1177</v>
      </c>
      <c r="P9" t="s">
        <v>1178</v>
      </c>
      <c r="Q9" t="s">
        <v>1179</v>
      </c>
      <c r="R9" t="s">
        <v>1180</v>
      </c>
      <c r="S9">
        <v>9999</v>
      </c>
      <c r="U9" t="s">
        <v>1188</v>
      </c>
    </row>
    <row r="10" spans="1:21">
      <c r="A10">
        <v>70011</v>
      </c>
      <c r="B10" t="s">
        <v>1189</v>
      </c>
      <c r="D10">
        <v>6</v>
      </c>
      <c r="E10" t="s">
        <v>1173</v>
      </c>
      <c r="F10" t="s">
        <v>1187</v>
      </c>
      <c r="G10" s="3" t="s">
        <v>51</v>
      </c>
      <c r="H10">
        <v>0</v>
      </c>
      <c r="I10">
        <v>88</v>
      </c>
      <c r="J10">
        <v>59.9</v>
      </c>
      <c r="M10" t="s">
        <v>1175</v>
      </c>
      <c r="N10" t="s">
        <v>1176</v>
      </c>
      <c r="O10" t="s">
        <v>1177</v>
      </c>
      <c r="P10" t="s">
        <v>1178</v>
      </c>
      <c r="Q10" t="s">
        <v>1179</v>
      </c>
      <c r="R10" t="s">
        <v>1180</v>
      </c>
      <c r="S10">
        <v>9999</v>
      </c>
      <c r="U10" t="s">
        <v>1190</v>
      </c>
    </row>
    <row r="11" spans="1:21">
      <c r="A11">
        <v>70012</v>
      </c>
      <c r="B11" t="s">
        <v>1191</v>
      </c>
      <c r="D11">
        <v>6</v>
      </c>
      <c r="E11" t="s">
        <v>1173</v>
      </c>
      <c r="F11" t="s">
        <v>1187</v>
      </c>
      <c r="G11" s="3" t="s">
        <v>51</v>
      </c>
      <c r="H11">
        <v>0</v>
      </c>
      <c r="I11">
        <v>88</v>
      </c>
      <c r="J11">
        <v>59.9</v>
      </c>
      <c r="M11" t="s">
        <v>1175</v>
      </c>
      <c r="N11" t="s">
        <v>1176</v>
      </c>
      <c r="O11" t="s">
        <v>1177</v>
      </c>
      <c r="P11" t="s">
        <v>1178</v>
      </c>
      <c r="Q11" t="s">
        <v>1179</v>
      </c>
      <c r="R11" t="s">
        <v>1180</v>
      </c>
      <c r="S11">
        <v>9999</v>
      </c>
      <c r="U11" t="s">
        <v>1192</v>
      </c>
    </row>
    <row r="12" spans="1:21">
      <c r="A12">
        <v>70013</v>
      </c>
      <c r="B12" t="s">
        <v>1193</v>
      </c>
      <c r="D12">
        <v>6</v>
      </c>
      <c r="E12" t="s">
        <v>1173</v>
      </c>
      <c r="F12" t="s">
        <v>1187</v>
      </c>
      <c r="G12" s="3" t="s">
        <v>51</v>
      </c>
      <c r="H12">
        <v>0</v>
      </c>
      <c r="I12">
        <v>88</v>
      </c>
      <c r="J12">
        <v>59.9</v>
      </c>
      <c r="M12" t="s">
        <v>1175</v>
      </c>
      <c r="N12" t="s">
        <v>1176</v>
      </c>
      <c r="O12" t="s">
        <v>1177</v>
      </c>
      <c r="P12" t="s">
        <v>1178</v>
      </c>
      <c r="Q12" t="s">
        <v>1179</v>
      </c>
      <c r="R12" t="s">
        <v>1180</v>
      </c>
      <c r="S12">
        <v>9999</v>
      </c>
      <c r="U12" t="s">
        <v>1194</v>
      </c>
    </row>
    <row r="13" spans="1:21">
      <c r="A13">
        <v>70014</v>
      </c>
      <c r="B13" t="s">
        <v>1195</v>
      </c>
      <c r="D13">
        <v>6</v>
      </c>
      <c r="E13" t="s">
        <v>1173</v>
      </c>
      <c r="F13" t="s">
        <v>1187</v>
      </c>
      <c r="G13" s="3" t="s">
        <v>51</v>
      </c>
      <c r="H13">
        <v>0</v>
      </c>
      <c r="I13">
        <v>88</v>
      </c>
      <c r="J13">
        <v>59.9</v>
      </c>
      <c r="M13" t="s">
        <v>1175</v>
      </c>
      <c r="N13" t="s">
        <v>1176</v>
      </c>
      <c r="O13" t="s">
        <v>1177</v>
      </c>
      <c r="P13" t="s">
        <v>1178</v>
      </c>
      <c r="Q13" t="s">
        <v>1179</v>
      </c>
      <c r="R13" t="s">
        <v>1180</v>
      </c>
      <c r="S13">
        <v>9999</v>
      </c>
      <c r="U13" t="s">
        <v>1196</v>
      </c>
    </row>
    <row r="14" spans="1:21">
      <c r="A14">
        <v>70015</v>
      </c>
      <c r="B14" t="s">
        <v>1197</v>
      </c>
      <c r="D14">
        <v>6</v>
      </c>
      <c r="E14" t="s">
        <v>1173</v>
      </c>
      <c r="F14" t="s">
        <v>1187</v>
      </c>
      <c r="G14" s="3" t="s">
        <v>51</v>
      </c>
      <c r="H14">
        <v>0</v>
      </c>
      <c r="I14">
        <v>88</v>
      </c>
      <c r="J14">
        <v>59.9</v>
      </c>
      <c r="M14" t="s">
        <v>1175</v>
      </c>
      <c r="N14" t="s">
        <v>1176</v>
      </c>
      <c r="O14" t="s">
        <v>1177</v>
      </c>
      <c r="P14" t="s">
        <v>1178</v>
      </c>
      <c r="Q14" t="s">
        <v>1179</v>
      </c>
      <c r="R14" t="s">
        <v>1180</v>
      </c>
      <c r="S14">
        <v>9999</v>
      </c>
      <c r="U14" t="s">
        <v>1198</v>
      </c>
    </row>
    <row r="15" spans="1:21">
      <c r="A15">
        <v>70016</v>
      </c>
      <c r="B15" t="s">
        <v>1199</v>
      </c>
      <c r="D15">
        <v>6</v>
      </c>
      <c r="E15" t="s">
        <v>1173</v>
      </c>
      <c r="F15" t="s">
        <v>1187</v>
      </c>
      <c r="G15" s="3" t="s">
        <v>51</v>
      </c>
      <c r="H15">
        <v>0</v>
      </c>
      <c r="I15">
        <v>88</v>
      </c>
      <c r="J15">
        <v>59.9</v>
      </c>
      <c r="M15" t="s">
        <v>1175</v>
      </c>
      <c r="N15" t="s">
        <v>1176</v>
      </c>
      <c r="O15" t="s">
        <v>1177</v>
      </c>
      <c r="P15" t="s">
        <v>1178</v>
      </c>
      <c r="Q15" t="s">
        <v>1179</v>
      </c>
      <c r="R15" t="s">
        <v>1180</v>
      </c>
      <c r="S15">
        <v>9999</v>
      </c>
      <c r="U15" t="s">
        <v>1200</v>
      </c>
    </row>
    <row r="16" spans="1:21">
      <c r="A16">
        <v>70017</v>
      </c>
      <c r="B16" t="s">
        <v>1201</v>
      </c>
      <c r="D16">
        <v>6</v>
      </c>
      <c r="E16" t="s">
        <v>1173</v>
      </c>
      <c r="F16" t="s">
        <v>1187</v>
      </c>
      <c r="G16" s="3" t="s">
        <v>51</v>
      </c>
      <c r="H16">
        <v>0</v>
      </c>
      <c r="I16">
        <v>88</v>
      </c>
      <c r="J16">
        <v>59.9</v>
      </c>
      <c r="M16" t="s">
        <v>1175</v>
      </c>
      <c r="N16" t="s">
        <v>1176</v>
      </c>
      <c r="O16" t="s">
        <v>1177</v>
      </c>
      <c r="P16" t="s">
        <v>1178</v>
      </c>
      <c r="Q16" t="s">
        <v>1179</v>
      </c>
      <c r="R16" t="s">
        <v>1180</v>
      </c>
      <c r="S16">
        <v>9999</v>
      </c>
      <c r="U16" t="s">
        <v>1202</v>
      </c>
    </row>
    <row r="17" spans="1:21">
      <c r="A17">
        <v>70018</v>
      </c>
      <c r="B17" t="s">
        <v>1203</v>
      </c>
      <c r="D17">
        <v>6</v>
      </c>
      <c r="E17" t="s">
        <v>1173</v>
      </c>
      <c r="F17" t="s">
        <v>1187</v>
      </c>
      <c r="G17" s="3" t="s">
        <v>51</v>
      </c>
      <c r="H17">
        <v>0</v>
      </c>
      <c r="I17">
        <v>88</v>
      </c>
      <c r="J17">
        <v>59.9</v>
      </c>
      <c r="M17" t="s">
        <v>1175</v>
      </c>
      <c r="N17" t="s">
        <v>1176</v>
      </c>
      <c r="O17" t="s">
        <v>1177</v>
      </c>
      <c r="P17" t="s">
        <v>1178</v>
      </c>
      <c r="Q17" t="s">
        <v>1179</v>
      </c>
      <c r="R17" t="s">
        <v>1180</v>
      </c>
      <c r="S17">
        <v>9999</v>
      </c>
      <c r="U17" t="s">
        <v>1204</v>
      </c>
    </row>
    <row r="18" spans="1:21">
      <c r="A18">
        <v>70019</v>
      </c>
      <c r="B18" t="s">
        <v>1205</v>
      </c>
      <c r="D18">
        <v>6</v>
      </c>
      <c r="E18" t="s">
        <v>1173</v>
      </c>
      <c r="F18" t="s">
        <v>1187</v>
      </c>
      <c r="G18" s="3" t="s">
        <v>51</v>
      </c>
      <c r="H18">
        <v>0</v>
      </c>
      <c r="I18">
        <v>88</v>
      </c>
      <c r="J18">
        <v>59.9</v>
      </c>
      <c r="M18" t="s">
        <v>1175</v>
      </c>
      <c r="N18" t="s">
        <v>1176</v>
      </c>
      <c r="O18" t="s">
        <v>1177</v>
      </c>
      <c r="P18" t="s">
        <v>1178</v>
      </c>
      <c r="Q18" t="s">
        <v>1179</v>
      </c>
      <c r="R18" t="s">
        <v>1180</v>
      </c>
      <c r="S18">
        <v>9999</v>
      </c>
      <c r="U18" t="s">
        <v>1206</v>
      </c>
    </row>
    <row r="19" spans="1:21">
      <c r="A19">
        <v>70020</v>
      </c>
      <c r="B19" t="s">
        <v>1207</v>
      </c>
      <c r="D19">
        <v>6</v>
      </c>
      <c r="E19" t="s">
        <v>1173</v>
      </c>
      <c r="F19" t="s">
        <v>1187</v>
      </c>
      <c r="G19" s="3" t="s">
        <v>51</v>
      </c>
      <c r="H19">
        <v>0</v>
      </c>
      <c r="I19">
        <v>88</v>
      </c>
      <c r="J19">
        <v>59.9</v>
      </c>
      <c r="M19" t="s">
        <v>1175</v>
      </c>
      <c r="N19" t="s">
        <v>1176</v>
      </c>
      <c r="O19" t="s">
        <v>1177</v>
      </c>
      <c r="P19" t="s">
        <v>1178</v>
      </c>
      <c r="Q19" t="s">
        <v>1179</v>
      </c>
      <c r="R19" t="s">
        <v>1180</v>
      </c>
      <c r="S19">
        <v>9999</v>
      </c>
      <c r="U19" t="s">
        <v>1208</v>
      </c>
    </row>
    <row r="20" spans="1:21">
      <c r="A20">
        <v>70021</v>
      </c>
      <c r="B20" t="s">
        <v>1209</v>
      </c>
      <c r="D20">
        <v>6</v>
      </c>
      <c r="E20" t="s">
        <v>1173</v>
      </c>
      <c r="F20" t="s">
        <v>1187</v>
      </c>
      <c r="G20" s="3" t="s">
        <v>51</v>
      </c>
      <c r="H20">
        <v>0</v>
      </c>
      <c r="I20">
        <v>88</v>
      </c>
      <c r="J20">
        <v>59.9</v>
      </c>
      <c r="M20" t="s">
        <v>1175</v>
      </c>
      <c r="N20" t="s">
        <v>1176</v>
      </c>
      <c r="O20" t="s">
        <v>1177</v>
      </c>
      <c r="P20" t="s">
        <v>1178</v>
      </c>
      <c r="Q20" t="s">
        <v>1179</v>
      </c>
      <c r="R20" t="s">
        <v>1180</v>
      </c>
      <c r="S20">
        <v>9999</v>
      </c>
      <c r="U20" t="s">
        <v>1210</v>
      </c>
    </row>
    <row r="21" spans="1:21">
      <c r="A21">
        <v>70022</v>
      </c>
      <c r="B21" t="s">
        <v>1211</v>
      </c>
      <c r="D21">
        <v>6</v>
      </c>
      <c r="E21" t="s">
        <v>1173</v>
      </c>
      <c r="F21" t="s">
        <v>1187</v>
      </c>
      <c r="G21" s="3" t="s">
        <v>51</v>
      </c>
      <c r="H21">
        <v>0</v>
      </c>
      <c r="I21">
        <v>88</v>
      </c>
      <c r="J21">
        <v>59.9</v>
      </c>
      <c r="M21" t="s">
        <v>1175</v>
      </c>
      <c r="N21" t="s">
        <v>1176</v>
      </c>
      <c r="O21" t="s">
        <v>1177</v>
      </c>
      <c r="P21" t="s">
        <v>1178</v>
      </c>
      <c r="Q21" t="s">
        <v>1179</v>
      </c>
      <c r="R21" t="s">
        <v>1180</v>
      </c>
      <c r="S21">
        <v>9999</v>
      </c>
      <c r="U21" t="s">
        <v>1212</v>
      </c>
    </row>
    <row r="22" spans="1:21">
      <c r="A22">
        <v>70023</v>
      </c>
      <c r="B22" t="s">
        <v>1213</v>
      </c>
      <c r="D22">
        <v>6</v>
      </c>
      <c r="E22" t="s">
        <v>1173</v>
      </c>
      <c r="F22" t="s">
        <v>1187</v>
      </c>
      <c r="G22" s="3" t="s">
        <v>51</v>
      </c>
      <c r="H22">
        <v>0</v>
      </c>
      <c r="I22">
        <v>88</v>
      </c>
      <c r="J22">
        <v>59.9</v>
      </c>
      <c r="M22" t="s">
        <v>1175</v>
      </c>
      <c r="N22" t="s">
        <v>1176</v>
      </c>
      <c r="O22" t="s">
        <v>1177</v>
      </c>
      <c r="P22" t="s">
        <v>1178</v>
      </c>
      <c r="Q22" t="s">
        <v>1179</v>
      </c>
      <c r="R22" t="s">
        <v>1180</v>
      </c>
      <c r="S22">
        <v>9999</v>
      </c>
      <c r="U22" t="s">
        <v>1214</v>
      </c>
    </row>
    <row r="23" spans="1:21">
      <c r="A23">
        <v>70024</v>
      </c>
      <c r="B23" t="s">
        <v>1215</v>
      </c>
      <c r="D23">
        <v>6</v>
      </c>
      <c r="E23" t="s">
        <v>1173</v>
      </c>
      <c r="F23" t="s">
        <v>1187</v>
      </c>
      <c r="G23" s="3" t="s">
        <v>51</v>
      </c>
      <c r="H23">
        <v>0</v>
      </c>
      <c r="I23">
        <v>88</v>
      </c>
      <c r="J23">
        <v>59.9</v>
      </c>
      <c r="M23" t="s">
        <v>1175</v>
      </c>
      <c r="N23" t="s">
        <v>1176</v>
      </c>
      <c r="O23" t="s">
        <v>1177</v>
      </c>
      <c r="P23" t="s">
        <v>1178</v>
      </c>
      <c r="Q23" t="s">
        <v>1179</v>
      </c>
      <c r="R23" t="s">
        <v>1180</v>
      </c>
      <c r="S23">
        <v>9999</v>
      </c>
      <c r="U23" t="s">
        <v>1216</v>
      </c>
    </row>
    <row r="24" spans="1:21">
      <c r="A24">
        <v>70025</v>
      </c>
      <c r="B24" t="s">
        <v>1217</v>
      </c>
      <c r="D24">
        <v>6</v>
      </c>
      <c r="E24" t="s">
        <v>1173</v>
      </c>
      <c r="F24" t="s">
        <v>1187</v>
      </c>
      <c r="G24" s="3" t="s">
        <v>51</v>
      </c>
      <c r="H24">
        <v>0</v>
      </c>
      <c r="I24">
        <v>88</v>
      </c>
      <c r="J24">
        <v>59.9</v>
      </c>
      <c r="M24" t="s">
        <v>1175</v>
      </c>
      <c r="N24" t="s">
        <v>1176</v>
      </c>
      <c r="O24" t="s">
        <v>1177</v>
      </c>
      <c r="P24" t="s">
        <v>1178</v>
      </c>
      <c r="Q24" t="s">
        <v>1179</v>
      </c>
      <c r="R24" t="s">
        <v>1180</v>
      </c>
      <c r="S24">
        <v>9999</v>
      </c>
      <c r="U24" t="s">
        <v>1218</v>
      </c>
    </row>
    <row r="25" spans="1:21">
      <c r="A25">
        <v>70026</v>
      </c>
      <c r="B25" t="s">
        <v>1219</v>
      </c>
      <c r="D25">
        <v>6</v>
      </c>
      <c r="E25" t="s">
        <v>1173</v>
      </c>
      <c r="F25" t="s">
        <v>1187</v>
      </c>
      <c r="G25" s="3" t="s">
        <v>51</v>
      </c>
      <c r="H25">
        <v>0</v>
      </c>
      <c r="I25">
        <v>88</v>
      </c>
      <c r="J25">
        <v>59.9</v>
      </c>
      <c r="M25" t="s">
        <v>1175</v>
      </c>
      <c r="N25" t="s">
        <v>1176</v>
      </c>
      <c r="O25" t="s">
        <v>1177</v>
      </c>
      <c r="P25" t="s">
        <v>1178</v>
      </c>
      <c r="Q25" t="s">
        <v>1179</v>
      </c>
      <c r="R25" t="s">
        <v>1180</v>
      </c>
      <c r="S25">
        <v>9999</v>
      </c>
      <c r="U25" t="s">
        <v>1220</v>
      </c>
    </row>
    <row r="26" spans="1:21">
      <c r="A26">
        <v>70027</v>
      </c>
      <c r="B26" t="s">
        <v>1221</v>
      </c>
      <c r="D26">
        <v>6</v>
      </c>
      <c r="E26" t="s">
        <v>1173</v>
      </c>
      <c r="F26" t="s">
        <v>1187</v>
      </c>
      <c r="G26" s="3" t="s">
        <v>51</v>
      </c>
      <c r="H26">
        <v>0</v>
      </c>
      <c r="I26">
        <v>88</v>
      </c>
      <c r="J26">
        <v>59.9</v>
      </c>
      <c r="M26" t="s">
        <v>1175</v>
      </c>
      <c r="N26" t="s">
        <v>1176</v>
      </c>
      <c r="O26" t="s">
        <v>1177</v>
      </c>
      <c r="P26" t="s">
        <v>1178</v>
      </c>
      <c r="Q26" t="s">
        <v>1179</v>
      </c>
      <c r="R26" t="s">
        <v>1180</v>
      </c>
      <c r="S26">
        <v>9999</v>
      </c>
      <c r="U26" t="s">
        <v>1222</v>
      </c>
    </row>
    <row r="27" spans="1:21">
      <c r="A27">
        <v>70028</v>
      </c>
      <c r="B27" t="s">
        <v>1223</v>
      </c>
      <c r="D27">
        <v>6</v>
      </c>
      <c r="E27" t="s">
        <v>1173</v>
      </c>
      <c r="F27" t="s">
        <v>1187</v>
      </c>
      <c r="G27" s="3" t="s">
        <v>51</v>
      </c>
      <c r="H27">
        <v>0</v>
      </c>
      <c r="I27">
        <v>88</v>
      </c>
      <c r="J27">
        <v>59.9</v>
      </c>
      <c r="M27" t="s">
        <v>1175</v>
      </c>
      <c r="N27" t="s">
        <v>1176</v>
      </c>
      <c r="O27" t="s">
        <v>1177</v>
      </c>
      <c r="P27" t="s">
        <v>1178</v>
      </c>
      <c r="Q27" t="s">
        <v>1179</v>
      </c>
      <c r="R27" t="s">
        <v>1180</v>
      </c>
      <c r="S27">
        <v>9999</v>
      </c>
      <c r="U27" t="s">
        <v>1224</v>
      </c>
    </row>
    <row r="28" spans="1:21">
      <c r="A28">
        <v>70029</v>
      </c>
      <c r="B28" t="s">
        <v>1225</v>
      </c>
      <c r="D28">
        <v>6</v>
      </c>
      <c r="E28" t="s">
        <v>1173</v>
      </c>
      <c r="F28" t="s">
        <v>1187</v>
      </c>
      <c r="G28" s="3" t="s">
        <v>51</v>
      </c>
      <c r="H28">
        <v>0</v>
      </c>
      <c r="I28">
        <v>88</v>
      </c>
      <c r="J28">
        <v>59.9</v>
      </c>
      <c r="M28" t="s">
        <v>1175</v>
      </c>
      <c r="N28" t="s">
        <v>1176</v>
      </c>
      <c r="O28" t="s">
        <v>1177</v>
      </c>
      <c r="P28" t="s">
        <v>1178</v>
      </c>
      <c r="Q28" t="s">
        <v>1179</v>
      </c>
      <c r="R28" t="s">
        <v>1180</v>
      </c>
      <c r="S28">
        <v>9999</v>
      </c>
      <c r="U28" t="s">
        <v>1226</v>
      </c>
    </row>
    <row r="29" spans="1:21">
      <c r="A29">
        <v>70030</v>
      </c>
      <c r="B29" t="s">
        <v>1227</v>
      </c>
      <c r="D29">
        <v>6</v>
      </c>
      <c r="E29" t="s">
        <v>1173</v>
      </c>
      <c r="F29" t="s">
        <v>1187</v>
      </c>
      <c r="G29" s="3" t="s">
        <v>51</v>
      </c>
      <c r="H29">
        <v>0</v>
      </c>
      <c r="I29">
        <v>88</v>
      </c>
      <c r="J29">
        <v>59.9</v>
      </c>
      <c r="M29" t="s">
        <v>1175</v>
      </c>
      <c r="N29" t="s">
        <v>1176</v>
      </c>
      <c r="O29" t="s">
        <v>1177</v>
      </c>
      <c r="P29" t="s">
        <v>1178</v>
      </c>
      <c r="Q29" t="s">
        <v>1179</v>
      </c>
      <c r="R29" t="s">
        <v>1180</v>
      </c>
      <c r="S29">
        <v>9999</v>
      </c>
      <c r="U29" t="s">
        <v>1228</v>
      </c>
    </row>
    <row r="31" spans="1:21">
      <c r="A31">
        <v>70110</v>
      </c>
      <c r="B31" t="s">
        <v>1229</v>
      </c>
      <c r="D31">
        <v>6</v>
      </c>
      <c r="E31" t="s">
        <v>1173</v>
      </c>
      <c r="F31" t="s">
        <v>1230</v>
      </c>
      <c r="G31" s="3" t="s">
        <v>51</v>
      </c>
      <c r="H31">
        <v>0</v>
      </c>
      <c r="I31">
        <v>88</v>
      </c>
      <c r="J31">
        <v>59.9</v>
      </c>
      <c r="M31" t="s">
        <v>1175</v>
      </c>
      <c r="N31" t="s">
        <v>1176</v>
      </c>
      <c r="O31" t="s">
        <v>1177</v>
      </c>
      <c r="P31" t="s">
        <v>1178</v>
      </c>
      <c r="Q31" t="s">
        <v>1179</v>
      </c>
      <c r="R31" t="s">
        <v>1180</v>
      </c>
      <c r="S31">
        <v>9999</v>
      </c>
      <c r="U31" t="s">
        <v>1231</v>
      </c>
    </row>
    <row r="32" spans="1:21">
      <c r="A32">
        <v>70111</v>
      </c>
      <c r="B32" t="s">
        <v>1232</v>
      </c>
      <c r="D32">
        <v>6</v>
      </c>
      <c r="E32" t="s">
        <v>1173</v>
      </c>
      <c r="F32" t="s">
        <v>1230</v>
      </c>
      <c r="G32" s="3" t="s">
        <v>51</v>
      </c>
      <c r="H32">
        <v>0</v>
      </c>
      <c r="I32">
        <v>88</v>
      </c>
      <c r="J32">
        <v>59.9</v>
      </c>
      <c r="M32" t="s">
        <v>1175</v>
      </c>
      <c r="N32" t="s">
        <v>1176</v>
      </c>
      <c r="O32" t="s">
        <v>1177</v>
      </c>
      <c r="P32" t="s">
        <v>1178</v>
      </c>
      <c r="Q32" t="s">
        <v>1179</v>
      </c>
      <c r="R32" t="s">
        <v>1180</v>
      </c>
      <c r="S32">
        <v>9999</v>
      </c>
      <c r="U32" t="s">
        <v>1233</v>
      </c>
    </row>
    <row r="33" spans="1:21">
      <c r="A33">
        <v>70112</v>
      </c>
      <c r="B33" t="s">
        <v>1234</v>
      </c>
      <c r="D33">
        <v>6</v>
      </c>
      <c r="E33" t="s">
        <v>1173</v>
      </c>
      <c r="F33" t="s">
        <v>1230</v>
      </c>
      <c r="G33" s="3" t="s">
        <v>51</v>
      </c>
      <c r="H33">
        <v>0</v>
      </c>
      <c r="I33">
        <v>88</v>
      </c>
      <c r="J33">
        <v>59.9</v>
      </c>
      <c r="M33" t="s">
        <v>1175</v>
      </c>
      <c r="N33" t="s">
        <v>1176</v>
      </c>
      <c r="O33" t="s">
        <v>1177</v>
      </c>
      <c r="P33" t="s">
        <v>1178</v>
      </c>
      <c r="Q33" t="s">
        <v>1179</v>
      </c>
      <c r="R33" t="s">
        <v>1180</v>
      </c>
      <c r="S33">
        <v>9999</v>
      </c>
      <c r="U33" t="s">
        <v>1235</v>
      </c>
    </row>
    <row r="34" spans="1:21">
      <c r="A34">
        <v>70113</v>
      </c>
      <c r="B34" t="s">
        <v>1236</v>
      </c>
      <c r="D34">
        <v>6</v>
      </c>
      <c r="E34" t="s">
        <v>1173</v>
      </c>
      <c r="F34" t="s">
        <v>1230</v>
      </c>
      <c r="G34" s="3" t="s">
        <v>51</v>
      </c>
      <c r="H34">
        <v>0</v>
      </c>
      <c r="I34">
        <v>88</v>
      </c>
      <c r="J34">
        <v>59.9</v>
      </c>
      <c r="M34" t="s">
        <v>1175</v>
      </c>
      <c r="N34" t="s">
        <v>1176</v>
      </c>
      <c r="O34" t="s">
        <v>1177</v>
      </c>
      <c r="P34" t="s">
        <v>1178</v>
      </c>
      <c r="Q34" t="s">
        <v>1179</v>
      </c>
      <c r="R34" t="s">
        <v>1180</v>
      </c>
      <c r="S34">
        <v>9999</v>
      </c>
      <c r="U34" t="s">
        <v>1237</v>
      </c>
    </row>
    <row r="35" spans="1:21">
      <c r="A35">
        <v>70114</v>
      </c>
      <c r="B35" t="s">
        <v>1238</v>
      </c>
      <c r="D35">
        <v>6</v>
      </c>
      <c r="E35" t="s">
        <v>1173</v>
      </c>
      <c r="F35" t="s">
        <v>1230</v>
      </c>
      <c r="G35" s="3" t="s">
        <v>51</v>
      </c>
      <c r="H35">
        <v>0</v>
      </c>
      <c r="I35">
        <v>88</v>
      </c>
      <c r="J35">
        <v>59.9</v>
      </c>
      <c r="M35" t="s">
        <v>1175</v>
      </c>
      <c r="N35" t="s">
        <v>1176</v>
      </c>
      <c r="O35" t="s">
        <v>1177</v>
      </c>
      <c r="P35" t="s">
        <v>1178</v>
      </c>
      <c r="Q35" t="s">
        <v>1179</v>
      </c>
      <c r="R35" t="s">
        <v>1180</v>
      </c>
      <c r="S35">
        <v>9999</v>
      </c>
      <c r="U35" t="s">
        <v>1239</v>
      </c>
    </row>
    <row r="36" spans="1:21">
      <c r="A36">
        <v>70115</v>
      </c>
      <c r="B36" t="s">
        <v>1240</v>
      </c>
      <c r="D36">
        <v>6</v>
      </c>
      <c r="E36" t="s">
        <v>1173</v>
      </c>
      <c r="F36" t="s">
        <v>1230</v>
      </c>
      <c r="G36" s="3" t="s">
        <v>51</v>
      </c>
      <c r="H36">
        <v>0</v>
      </c>
      <c r="I36">
        <v>88</v>
      </c>
      <c r="J36">
        <v>59.9</v>
      </c>
      <c r="M36" t="s">
        <v>1175</v>
      </c>
      <c r="N36" t="s">
        <v>1176</v>
      </c>
      <c r="O36" t="s">
        <v>1177</v>
      </c>
      <c r="P36" t="s">
        <v>1178</v>
      </c>
      <c r="Q36" t="s">
        <v>1179</v>
      </c>
      <c r="R36" t="s">
        <v>1180</v>
      </c>
      <c r="S36">
        <v>9999</v>
      </c>
      <c r="U36" t="s">
        <v>1241</v>
      </c>
    </row>
    <row r="37" spans="1:21">
      <c r="A37">
        <v>70116</v>
      </c>
      <c r="B37" t="s">
        <v>1242</v>
      </c>
      <c r="D37">
        <v>6</v>
      </c>
      <c r="E37" t="s">
        <v>1173</v>
      </c>
      <c r="F37" t="s">
        <v>1230</v>
      </c>
      <c r="G37" s="3" t="s">
        <v>51</v>
      </c>
      <c r="H37">
        <v>0</v>
      </c>
      <c r="I37">
        <v>88</v>
      </c>
      <c r="J37">
        <v>59.9</v>
      </c>
      <c r="M37" t="s">
        <v>1175</v>
      </c>
      <c r="N37" t="s">
        <v>1176</v>
      </c>
      <c r="O37" t="s">
        <v>1177</v>
      </c>
      <c r="P37" t="s">
        <v>1178</v>
      </c>
      <c r="Q37" t="s">
        <v>1179</v>
      </c>
      <c r="R37" t="s">
        <v>1180</v>
      </c>
      <c r="S37">
        <v>9999</v>
      </c>
      <c r="U37" t="s">
        <v>1243</v>
      </c>
    </row>
    <row r="38" spans="1:21">
      <c r="A38">
        <v>70117</v>
      </c>
      <c r="B38" t="s">
        <v>1244</v>
      </c>
      <c r="D38">
        <v>6</v>
      </c>
      <c r="E38" t="s">
        <v>1173</v>
      </c>
      <c r="F38" t="s">
        <v>1230</v>
      </c>
      <c r="G38" s="3" t="s">
        <v>51</v>
      </c>
      <c r="H38">
        <v>0</v>
      </c>
      <c r="I38">
        <v>88</v>
      </c>
      <c r="J38">
        <v>59.9</v>
      </c>
      <c r="M38" t="s">
        <v>1175</v>
      </c>
      <c r="N38" t="s">
        <v>1176</v>
      </c>
      <c r="O38" t="s">
        <v>1177</v>
      </c>
      <c r="P38" t="s">
        <v>1178</v>
      </c>
      <c r="Q38" t="s">
        <v>1179</v>
      </c>
      <c r="R38" t="s">
        <v>1180</v>
      </c>
      <c r="S38">
        <v>9999</v>
      </c>
      <c r="U38" t="s">
        <v>1245</v>
      </c>
    </row>
    <row r="39" spans="1:21">
      <c r="A39">
        <v>70118</v>
      </c>
      <c r="B39" t="s">
        <v>1246</v>
      </c>
      <c r="D39">
        <v>6</v>
      </c>
      <c r="E39" t="s">
        <v>1173</v>
      </c>
      <c r="F39" t="s">
        <v>1230</v>
      </c>
      <c r="G39" s="3" t="s">
        <v>51</v>
      </c>
      <c r="H39">
        <v>0</v>
      </c>
      <c r="I39">
        <v>88</v>
      </c>
      <c r="J39">
        <v>59.9</v>
      </c>
      <c r="M39" t="s">
        <v>1175</v>
      </c>
      <c r="N39" t="s">
        <v>1176</v>
      </c>
      <c r="O39" t="s">
        <v>1177</v>
      </c>
      <c r="P39" t="s">
        <v>1178</v>
      </c>
      <c r="Q39" t="s">
        <v>1179</v>
      </c>
      <c r="R39" t="s">
        <v>1180</v>
      </c>
      <c r="S39">
        <v>9999</v>
      </c>
      <c r="U39" t="s">
        <v>1247</v>
      </c>
    </row>
    <row r="40" spans="1:21">
      <c r="A40">
        <v>70119</v>
      </c>
      <c r="B40" t="s">
        <v>1248</v>
      </c>
      <c r="D40">
        <v>6</v>
      </c>
      <c r="E40" t="s">
        <v>1173</v>
      </c>
      <c r="F40" t="s">
        <v>1230</v>
      </c>
      <c r="G40" s="3" t="s">
        <v>51</v>
      </c>
      <c r="H40">
        <v>0</v>
      </c>
      <c r="I40">
        <v>88</v>
      </c>
      <c r="J40">
        <v>59.9</v>
      </c>
      <c r="M40" t="s">
        <v>1175</v>
      </c>
      <c r="N40" t="s">
        <v>1176</v>
      </c>
      <c r="O40" t="s">
        <v>1177</v>
      </c>
      <c r="P40" t="s">
        <v>1178</v>
      </c>
      <c r="Q40" t="s">
        <v>1179</v>
      </c>
      <c r="R40" t="s">
        <v>1180</v>
      </c>
      <c r="S40">
        <v>9999</v>
      </c>
      <c r="U40" t="s">
        <v>1249</v>
      </c>
    </row>
    <row r="41" spans="1:21">
      <c r="A41">
        <v>70120</v>
      </c>
      <c r="B41" t="s">
        <v>1250</v>
      </c>
      <c r="D41">
        <v>6</v>
      </c>
      <c r="E41" t="s">
        <v>1173</v>
      </c>
      <c r="F41" t="s">
        <v>1230</v>
      </c>
      <c r="G41" s="3" t="s">
        <v>51</v>
      </c>
      <c r="H41">
        <v>0</v>
      </c>
      <c r="I41">
        <v>88</v>
      </c>
      <c r="J41">
        <v>59.9</v>
      </c>
      <c r="M41" t="s">
        <v>1175</v>
      </c>
      <c r="N41" t="s">
        <v>1176</v>
      </c>
      <c r="O41" t="s">
        <v>1177</v>
      </c>
      <c r="P41" t="s">
        <v>1178</v>
      </c>
      <c r="Q41" t="s">
        <v>1179</v>
      </c>
      <c r="R41" t="s">
        <v>1180</v>
      </c>
      <c r="S41">
        <v>9999</v>
      </c>
      <c r="U41" t="s">
        <v>1251</v>
      </c>
    </row>
    <row r="42" spans="1:21">
      <c r="A42">
        <v>70121</v>
      </c>
      <c r="B42" t="s">
        <v>1252</v>
      </c>
      <c r="D42">
        <v>6</v>
      </c>
      <c r="E42" t="s">
        <v>1173</v>
      </c>
      <c r="F42" t="s">
        <v>1230</v>
      </c>
      <c r="G42" s="3" t="s">
        <v>51</v>
      </c>
      <c r="H42">
        <v>0</v>
      </c>
      <c r="I42">
        <v>88</v>
      </c>
      <c r="J42">
        <v>59.9</v>
      </c>
      <c r="M42" t="s">
        <v>1175</v>
      </c>
      <c r="N42" t="s">
        <v>1176</v>
      </c>
      <c r="O42" t="s">
        <v>1177</v>
      </c>
      <c r="P42" t="s">
        <v>1178</v>
      </c>
      <c r="Q42" t="s">
        <v>1179</v>
      </c>
      <c r="R42" t="s">
        <v>1180</v>
      </c>
      <c r="S42">
        <v>9999</v>
      </c>
      <c r="U42" t="s">
        <v>1253</v>
      </c>
    </row>
    <row r="43" spans="1:21">
      <c r="A43">
        <v>70122</v>
      </c>
      <c r="B43" t="s">
        <v>1254</v>
      </c>
      <c r="D43">
        <v>6</v>
      </c>
      <c r="E43" t="s">
        <v>1173</v>
      </c>
      <c r="F43" t="s">
        <v>1230</v>
      </c>
      <c r="G43" s="3" t="s">
        <v>51</v>
      </c>
      <c r="H43">
        <v>0</v>
      </c>
      <c r="I43">
        <v>88</v>
      </c>
      <c r="J43">
        <v>59.9</v>
      </c>
      <c r="M43" t="s">
        <v>1175</v>
      </c>
      <c r="N43" t="s">
        <v>1176</v>
      </c>
      <c r="O43" t="s">
        <v>1177</v>
      </c>
      <c r="P43" t="s">
        <v>1178</v>
      </c>
      <c r="Q43" t="s">
        <v>1179</v>
      </c>
      <c r="R43" t="s">
        <v>1180</v>
      </c>
      <c r="S43">
        <v>9999</v>
      </c>
      <c r="U43" t="s">
        <v>1255</v>
      </c>
    </row>
    <row r="44" spans="1:21">
      <c r="A44">
        <v>70123</v>
      </c>
      <c r="B44" t="s">
        <v>1256</v>
      </c>
      <c r="D44">
        <v>6</v>
      </c>
      <c r="E44" t="s">
        <v>1173</v>
      </c>
      <c r="F44" t="s">
        <v>1230</v>
      </c>
      <c r="G44" s="3" t="s">
        <v>51</v>
      </c>
      <c r="H44">
        <v>0</v>
      </c>
      <c r="I44">
        <v>88</v>
      </c>
      <c r="J44">
        <v>59.9</v>
      </c>
      <c r="M44" t="s">
        <v>1175</v>
      </c>
      <c r="N44" t="s">
        <v>1176</v>
      </c>
      <c r="O44" t="s">
        <v>1177</v>
      </c>
      <c r="P44" t="s">
        <v>1178</v>
      </c>
      <c r="Q44" t="s">
        <v>1179</v>
      </c>
      <c r="R44" t="s">
        <v>1180</v>
      </c>
      <c r="S44">
        <v>9999</v>
      </c>
      <c r="U44" t="s">
        <v>1257</v>
      </c>
    </row>
    <row r="45" spans="1:21">
      <c r="A45">
        <v>70124</v>
      </c>
      <c r="B45" t="s">
        <v>1258</v>
      </c>
      <c r="D45">
        <v>6</v>
      </c>
      <c r="E45" t="s">
        <v>1173</v>
      </c>
      <c r="F45" t="s">
        <v>1230</v>
      </c>
      <c r="G45" s="3" t="s">
        <v>51</v>
      </c>
      <c r="H45">
        <v>0</v>
      </c>
      <c r="I45">
        <v>88</v>
      </c>
      <c r="J45">
        <v>59.9</v>
      </c>
      <c r="M45" t="s">
        <v>1175</v>
      </c>
      <c r="N45" t="s">
        <v>1176</v>
      </c>
      <c r="O45" t="s">
        <v>1177</v>
      </c>
      <c r="P45" t="s">
        <v>1178</v>
      </c>
      <c r="Q45" t="s">
        <v>1179</v>
      </c>
      <c r="R45" t="s">
        <v>1180</v>
      </c>
      <c r="S45">
        <v>9999</v>
      </c>
      <c r="U45" t="s">
        <v>1259</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0"/>
  <sheetViews>
    <sheetView tabSelected="1" workbookViewId="0">
      <selection activeCell="B10" sqref="B10"/>
    </sheetView>
  </sheetViews>
  <sheetFormatPr defaultColWidth="9" defaultRowHeight="13.8"/>
  <cols>
    <col min="2" max="2" width="17.1296296296296" customWidth="1"/>
    <col min="4" max="4" width="5.5" customWidth="1"/>
    <col min="7" max="7" width="6.37962962962963" customWidth="1"/>
    <col min="8" max="8" width="5.25" customWidth="1"/>
    <col min="10" max="10" width="9" style="2"/>
    <col min="11" max="11" width="5.12962962962963" customWidth="1"/>
    <col min="12" max="12" width="5.87962962962963" customWidth="1"/>
    <col min="13" max="13" width="9.87962962962963" customWidth="1"/>
    <col min="14" max="14" width="7.12962962962963" customWidth="1"/>
    <col min="15" max="15" width="7.5" customWidth="1"/>
    <col min="16" max="16" width="6.75" customWidth="1"/>
    <col min="17" max="17" width="6.5" customWidth="1"/>
    <col min="18" max="18" width="7.75" customWidth="1"/>
    <col min="19" max="19" width="7.62962962962963" customWidth="1"/>
    <col min="20" max="20" width="9.87962962962963" customWidth="1"/>
    <col min="30" max="30" width="18.75" customWidth="1"/>
  </cols>
  <sheetData>
    <row r="1" spans="1:30">
      <c r="A1" t="s">
        <v>0</v>
      </c>
      <c r="B1" t="s">
        <v>1</v>
      </c>
      <c r="C1" t="s">
        <v>2</v>
      </c>
      <c r="D1" t="s">
        <v>3</v>
      </c>
      <c r="E1" t="s">
        <v>4</v>
      </c>
      <c r="F1" t="s">
        <v>5</v>
      </c>
      <c r="G1" t="s">
        <v>7</v>
      </c>
      <c r="H1" t="s">
        <v>8</v>
      </c>
      <c r="I1" t="s">
        <v>9</v>
      </c>
      <c r="J1" s="2" t="s">
        <v>10</v>
      </c>
      <c r="K1" t="s">
        <v>11</v>
      </c>
      <c r="L1" t="s">
        <v>12</v>
      </c>
      <c r="M1" t="s">
        <v>1260</v>
      </c>
      <c r="N1" t="s">
        <v>1261</v>
      </c>
      <c r="O1" t="s">
        <v>1262</v>
      </c>
      <c r="P1" t="s">
        <v>1263</v>
      </c>
      <c r="Q1" t="s">
        <v>1264</v>
      </c>
      <c r="R1" t="s">
        <v>1265</v>
      </c>
      <c r="S1" t="s">
        <v>1266</v>
      </c>
      <c r="T1" t="s">
        <v>1267</v>
      </c>
      <c r="U1" t="s">
        <v>1268</v>
      </c>
      <c r="V1" t="s">
        <v>1269</v>
      </c>
      <c r="W1" t="s">
        <v>1270</v>
      </c>
      <c r="X1" t="s">
        <v>1271</v>
      </c>
      <c r="Y1" t="s">
        <v>1272</v>
      </c>
      <c r="Z1" t="s">
        <v>1273</v>
      </c>
      <c r="AA1" t="s">
        <v>1274</v>
      </c>
      <c r="AB1" t="s">
        <v>17</v>
      </c>
      <c r="AC1" t="s">
        <v>19</v>
      </c>
      <c r="AD1" s="5" t="s">
        <v>20</v>
      </c>
    </row>
    <row r="2" spans="1:30">
      <c r="A2" t="s">
        <v>21</v>
      </c>
      <c r="B2" t="s">
        <v>22</v>
      </c>
      <c r="C2" t="s">
        <v>23</v>
      </c>
      <c r="D2" t="s">
        <v>24</v>
      </c>
      <c r="E2" t="s">
        <v>25</v>
      </c>
      <c r="F2" t="s">
        <v>26</v>
      </c>
      <c r="G2" t="s">
        <v>28</v>
      </c>
      <c r="H2" t="s">
        <v>29</v>
      </c>
      <c r="I2" t="s">
        <v>30</v>
      </c>
      <c r="J2" s="2" t="s">
        <v>31</v>
      </c>
      <c r="K2" t="s">
        <v>32</v>
      </c>
      <c r="L2" t="s">
        <v>33</v>
      </c>
      <c r="M2" t="s">
        <v>1275</v>
      </c>
      <c r="N2" t="s">
        <v>1276</v>
      </c>
      <c r="O2" t="s">
        <v>1277</v>
      </c>
      <c r="P2" t="s">
        <v>1278</v>
      </c>
      <c r="Q2" t="s">
        <v>1279</v>
      </c>
      <c r="R2" t="s">
        <v>1280</v>
      </c>
      <c r="S2" t="s">
        <v>1281</v>
      </c>
      <c r="T2" t="s">
        <v>1282</v>
      </c>
      <c r="U2" t="s">
        <v>1283</v>
      </c>
      <c r="V2" t="s">
        <v>1284</v>
      </c>
      <c r="W2" t="s">
        <v>1285</v>
      </c>
      <c r="X2" t="s">
        <v>1286</v>
      </c>
      <c r="Y2" t="s">
        <v>1287</v>
      </c>
      <c r="Z2" t="s">
        <v>1288</v>
      </c>
      <c r="AA2" t="s">
        <v>1289</v>
      </c>
      <c r="AB2" t="s">
        <v>38</v>
      </c>
      <c r="AC2" t="s">
        <v>40</v>
      </c>
      <c r="AD2" s="5" t="s">
        <v>41</v>
      </c>
    </row>
    <row r="3" spans="1:30">
      <c r="A3" t="s">
        <v>42</v>
      </c>
      <c r="B3" t="s">
        <v>43</v>
      </c>
      <c r="C3" t="s">
        <v>43</v>
      </c>
      <c r="D3" t="s">
        <v>42</v>
      </c>
      <c r="E3" t="s">
        <v>43</v>
      </c>
      <c r="F3" t="s">
        <v>43</v>
      </c>
      <c r="G3" t="s">
        <v>43</v>
      </c>
      <c r="H3" t="s">
        <v>42</v>
      </c>
      <c r="I3" t="s">
        <v>44</v>
      </c>
      <c r="J3" s="2" t="s">
        <v>44</v>
      </c>
      <c r="L3" t="s">
        <v>44</v>
      </c>
      <c r="M3" t="s">
        <v>43</v>
      </c>
      <c r="N3" t="s">
        <v>43</v>
      </c>
      <c r="O3" t="s">
        <v>43</v>
      </c>
      <c r="P3" t="s">
        <v>43</v>
      </c>
      <c r="Q3" t="s">
        <v>43</v>
      </c>
      <c r="R3" t="s">
        <v>43</v>
      </c>
      <c r="S3" t="s">
        <v>43</v>
      </c>
      <c r="T3" t="s">
        <v>43</v>
      </c>
      <c r="U3" t="s">
        <v>43</v>
      </c>
      <c r="V3" t="s">
        <v>43</v>
      </c>
      <c r="W3" t="s">
        <v>43</v>
      </c>
      <c r="X3" t="s">
        <v>43</v>
      </c>
      <c r="Y3" t="s">
        <v>43</v>
      </c>
      <c r="Z3" t="s">
        <v>43</v>
      </c>
      <c r="AA3" t="s">
        <v>43</v>
      </c>
      <c r="AB3" t="s">
        <v>42</v>
      </c>
      <c r="AC3" t="s">
        <v>43</v>
      </c>
      <c r="AD3" s="5" t="s">
        <v>43</v>
      </c>
    </row>
    <row r="4" spans="1:30">
      <c r="A4" t="s">
        <v>45</v>
      </c>
      <c r="B4" t="s">
        <v>45</v>
      </c>
      <c r="C4" t="s">
        <v>45</v>
      </c>
      <c r="D4" t="s">
        <v>45</v>
      </c>
      <c r="E4" t="s">
        <v>45</v>
      </c>
      <c r="F4" t="s">
        <v>45</v>
      </c>
      <c r="G4" t="s">
        <v>45</v>
      </c>
      <c r="H4" t="s">
        <v>45</v>
      </c>
      <c r="I4" t="s">
        <v>45</v>
      </c>
      <c r="J4" s="2" t="s">
        <v>45</v>
      </c>
      <c r="K4" t="s">
        <v>45</v>
      </c>
      <c r="L4" t="s">
        <v>45</v>
      </c>
      <c r="M4" t="s">
        <v>45</v>
      </c>
      <c r="N4" t="s">
        <v>45</v>
      </c>
      <c r="O4" t="s">
        <v>45</v>
      </c>
      <c r="P4" t="s">
        <v>45</v>
      </c>
      <c r="Q4" t="s">
        <v>45</v>
      </c>
      <c r="R4" t="s">
        <v>45</v>
      </c>
      <c r="S4" t="s">
        <v>45</v>
      </c>
      <c r="T4" t="s">
        <v>45</v>
      </c>
      <c r="U4" t="s">
        <v>45</v>
      </c>
      <c r="V4" t="s">
        <v>45</v>
      </c>
      <c r="W4" t="s">
        <v>45</v>
      </c>
      <c r="X4" t="s">
        <v>45</v>
      </c>
      <c r="Y4" t="s">
        <v>45</v>
      </c>
      <c r="Z4" t="s">
        <v>45</v>
      </c>
      <c r="AA4" t="s">
        <v>45</v>
      </c>
      <c r="AB4" t="s">
        <v>45</v>
      </c>
      <c r="AC4" t="s">
        <v>45</v>
      </c>
      <c r="AD4" t="s">
        <v>45</v>
      </c>
    </row>
    <row r="5" spans="1:30">
      <c r="A5">
        <v>68001</v>
      </c>
      <c r="B5" t="s">
        <v>1290</v>
      </c>
      <c r="C5" t="s">
        <v>1291</v>
      </c>
      <c r="D5">
        <v>6</v>
      </c>
      <c r="E5" t="s">
        <v>1292</v>
      </c>
      <c r="F5" t="s">
        <v>1293</v>
      </c>
      <c r="G5" s="3" t="s">
        <v>51</v>
      </c>
      <c r="H5">
        <v>0</v>
      </c>
      <c r="I5">
        <v>169</v>
      </c>
      <c r="J5" s="2">
        <v>69</v>
      </c>
      <c r="M5" t="s">
        <v>1294</v>
      </c>
      <c r="N5" t="s">
        <v>1295</v>
      </c>
      <c r="O5" t="s">
        <v>1296</v>
      </c>
      <c r="P5" t="s">
        <v>856</v>
      </c>
      <c r="Q5" t="s">
        <v>875</v>
      </c>
      <c r="R5" t="s">
        <v>890</v>
      </c>
      <c r="T5" t="s">
        <v>1297</v>
      </c>
      <c r="U5" t="s">
        <v>699</v>
      </c>
      <c r="V5" t="s">
        <v>700</v>
      </c>
      <c r="W5" t="s">
        <v>1298</v>
      </c>
      <c r="X5" t="s">
        <v>1299</v>
      </c>
      <c r="AB5">
        <v>9999</v>
      </c>
      <c r="AD5" t="s">
        <v>1300</v>
      </c>
    </row>
    <row r="6" ht="17" customHeight="1" spans="1:30">
      <c r="A6">
        <v>68002</v>
      </c>
      <c r="B6" s="8" t="s">
        <v>1301</v>
      </c>
      <c r="C6" t="s">
        <v>1302</v>
      </c>
      <c r="D6">
        <v>6</v>
      </c>
      <c r="E6" t="s">
        <v>1292</v>
      </c>
      <c r="F6" t="s">
        <v>1293</v>
      </c>
      <c r="G6" s="3" t="s">
        <v>51</v>
      </c>
      <c r="H6">
        <v>0</v>
      </c>
      <c r="I6">
        <v>140</v>
      </c>
      <c r="J6" s="2">
        <v>89.9</v>
      </c>
      <c r="L6">
        <v>70</v>
      </c>
      <c r="M6" t="s">
        <v>1294</v>
      </c>
      <c r="N6" t="s">
        <v>1303</v>
      </c>
      <c r="O6" t="s">
        <v>1304</v>
      </c>
      <c r="P6" t="s">
        <v>677</v>
      </c>
      <c r="Q6" t="s">
        <v>875</v>
      </c>
      <c r="R6" t="s">
        <v>1305</v>
      </c>
      <c r="S6" t="s">
        <v>1306</v>
      </c>
      <c r="T6" t="s">
        <v>1297</v>
      </c>
      <c r="U6" t="s">
        <v>698</v>
      </c>
      <c r="V6" t="s">
        <v>699</v>
      </c>
      <c r="W6" t="s">
        <v>700</v>
      </c>
      <c r="X6" t="s">
        <v>1298</v>
      </c>
      <c r="AB6">
        <v>9999</v>
      </c>
      <c r="AD6" t="s">
        <v>1307</v>
      </c>
    </row>
    <row r="7" ht="17" customHeight="1" spans="1:30">
      <c r="A7">
        <v>68003</v>
      </c>
      <c r="B7" t="s">
        <v>1308</v>
      </c>
      <c r="C7" t="s">
        <v>1309</v>
      </c>
      <c r="D7">
        <v>6</v>
      </c>
      <c r="E7" t="s">
        <v>1292</v>
      </c>
      <c r="F7" t="s">
        <v>1293</v>
      </c>
      <c r="G7" s="3" t="s">
        <v>51</v>
      </c>
      <c r="H7">
        <v>0</v>
      </c>
      <c r="I7">
        <v>169</v>
      </c>
      <c r="J7" s="2">
        <v>69</v>
      </c>
      <c r="L7">
        <v>35</v>
      </c>
      <c r="M7" t="s">
        <v>1294</v>
      </c>
      <c r="N7" t="s">
        <v>890</v>
      </c>
      <c r="O7" t="s">
        <v>677</v>
      </c>
      <c r="P7" t="s">
        <v>1310</v>
      </c>
      <c r="Q7" t="s">
        <v>1311</v>
      </c>
      <c r="T7" t="s">
        <v>1297</v>
      </c>
      <c r="U7" s="9" t="s">
        <v>1312</v>
      </c>
      <c r="V7" s="8" t="s">
        <v>1313</v>
      </c>
      <c r="W7" t="s">
        <v>1314</v>
      </c>
      <c r="X7" t="s">
        <v>1315</v>
      </c>
      <c r="Y7" t="s">
        <v>1316</v>
      </c>
      <c r="Z7" t="s">
        <v>1317</v>
      </c>
      <c r="AA7" t="s">
        <v>1318</v>
      </c>
      <c r="AB7">
        <v>9999</v>
      </c>
      <c r="AD7" t="s">
        <v>1319</v>
      </c>
    </row>
    <row r="8" spans="1:30">
      <c r="A8">
        <v>68004</v>
      </c>
      <c r="B8" t="s">
        <v>1320</v>
      </c>
      <c r="C8" t="s">
        <v>1291</v>
      </c>
      <c r="D8">
        <v>6</v>
      </c>
      <c r="E8" t="s">
        <v>1292</v>
      </c>
      <c r="F8" t="s">
        <v>1293</v>
      </c>
      <c r="G8" s="3" t="s">
        <v>51</v>
      </c>
      <c r="H8">
        <v>0</v>
      </c>
      <c r="I8">
        <v>130</v>
      </c>
      <c r="J8" s="2">
        <v>89.9</v>
      </c>
      <c r="L8">
        <v>59</v>
      </c>
      <c r="M8" t="s">
        <v>1294</v>
      </c>
      <c r="N8" t="s">
        <v>1002</v>
      </c>
      <c r="O8" t="s">
        <v>890</v>
      </c>
      <c r="P8" t="s">
        <v>725</v>
      </c>
      <c r="Q8" t="s">
        <v>1321</v>
      </c>
      <c r="T8" t="s">
        <v>1297</v>
      </c>
      <c r="U8" t="s">
        <v>698</v>
      </c>
      <c r="V8" t="s">
        <v>699</v>
      </c>
      <c r="W8" t="s">
        <v>700</v>
      </c>
      <c r="AB8">
        <v>9999</v>
      </c>
      <c r="AD8" t="s">
        <v>1322</v>
      </c>
    </row>
    <row r="9" spans="1:30">
      <c r="A9">
        <v>68005</v>
      </c>
      <c r="B9" t="s">
        <v>1323</v>
      </c>
      <c r="C9" t="s">
        <v>1291</v>
      </c>
      <c r="D9">
        <v>6</v>
      </c>
      <c r="E9" t="s">
        <v>1292</v>
      </c>
      <c r="F9" t="s">
        <v>1293</v>
      </c>
      <c r="G9" s="3" t="s">
        <v>51</v>
      </c>
      <c r="H9">
        <v>0</v>
      </c>
      <c r="I9">
        <v>100</v>
      </c>
      <c r="J9" s="2">
        <v>49.9</v>
      </c>
      <c r="L9">
        <v>20</v>
      </c>
      <c r="M9" t="s">
        <v>1294</v>
      </c>
      <c r="N9" t="s">
        <v>1324</v>
      </c>
      <c r="O9" t="s">
        <v>1325</v>
      </c>
      <c r="P9" t="s">
        <v>1311</v>
      </c>
      <c r="Q9" t="s">
        <v>890</v>
      </c>
      <c r="R9" t="s">
        <v>678</v>
      </c>
      <c r="S9" t="s">
        <v>1295</v>
      </c>
      <c r="T9" t="s">
        <v>1297</v>
      </c>
      <c r="U9" t="s">
        <v>699</v>
      </c>
      <c r="V9" t="s">
        <v>700</v>
      </c>
      <c r="W9" t="s">
        <v>1298</v>
      </c>
      <c r="X9" t="s">
        <v>1299</v>
      </c>
      <c r="AB9">
        <v>9999</v>
      </c>
      <c r="AD9" t="s">
        <v>1326</v>
      </c>
    </row>
    <row r="10" spans="1:30">
      <c r="A10">
        <v>68006</v>
      </c>
      <c r="B10" t="s">
        <v>1327</v>
      </c>
      <c r="C10" t="s">
        <v>1291</v>
      </c>
      <c r="D10">
        <v>6</v>
      </c>
      <c r="E10" t="s">
        <v>1292</v>
      </c>
      <c r="F10" t="s">
        <v>1293</v>
      </c>
      <c r="G10" s="3" t="s">
        <v>51</v>
      </c>
      <c r="H10">
        <v>0</v>
      </c>
      <c r="I10">
        <v>120</v>
      </c>
      <c r="J10" s="2">
        <v>69</v>
      </c>
      <c r="L10">
        <v>37</v>
      </c>
      <c r="M10" t="s">
        <v>1294</v>
      </c>
      <c r="N10" t="s">
        <v>890</v>
      </c>
      <c r="O10" t="s">
        <v>725</v>
      </c>
      <c r="P10" t="s">
        <v>1328</v>
      </c>
      <c r="T10" t="s">
        <v>1297</v>
      </c>
      <c r="U10" t="s">
        <v>699</v>
      </c>
      <c r="V10" t="s">
        <v>700</v>
      </c>
      <c r="W10" t="s">
        <v>1298</v>
      </c>
      <c r="X10" t="s">
        <v>1299</v>
      </c>
      <c r="Y10" t="s">
        <v>1329</v>
      </c>
      <c r="Z10" t="s">
        <v>1330</v>
      </c>
      <c r="AA10" t="s">
        <v>1331</v>
      </c>
      <c r="AB10">
        <v>9999</v>
      </c>
      <c r="AD10" t="s">
        <v>1332</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6"/>
  <sheetViews>
    <sheetView topLeftCell="D1" workbookViewId="0">
      <selection activeCell="E9" sqref="E9"/>
    </sheetView>
  </sheetViews>
  <sheetFormatPr defaultColWidth="9" defaultRowHeight="13.8"/>
  <cols>
    <col min="2" max="2" width="28.5" customWidth="1"/>
    <col min="3" max="3" width="12.25" customWidth="1"/>
    <col min="4" max="4" width="6.25" customWidth="1"/>
    <col min="6" max="6" width="7.62962962962963" customWidth="1"/>
    <col min="7" max="7" width="6" customWidth="1"/>
    <col min="8" max="8" width="6.75" customWidth="1"/>
    <col min="9" max="9" width="7.75" customWidth="1"/>
    <col min="10" max="10" width="7" customWidth="1"/>
    <col min="11" max="11" width="7.25" customWidth="1"/>
    <col min="12" max="12" width="5.75" customWidth="1"/>
    <col min="13" max="13" width="9.62962962962963" customWidth="1"/>
    <col min="14" max="14" width="11.1296296296296" customWidth="1"/>
    <col min="15" max="15" width="8" customWidth="1"/>
    <col min="16" max="18" width="7.87962962962963" customWidth="1"/>
    <col min="19" max="19" width="7.25" customWidth="1"/>
    <col min="21" max="21" width="16" customWidth="1"/>
  </cols>
  <sheetData>
    <row r="1" spans="1:21">
      <c r="A1" t="s">
        <v>0</v>
      </c>
      <c r="B1" t="s">
        <v>1</v>
      </c>
      <c r="C1" t="s">
        <v>2</v>
      </c>
      <c r="D1" s="1" t="s">
        <v>3</v>
      </c>
      <c r="E1" t="s">
        <v>4</v>
      </c>
      <c r="F1" t="s">
        <v>5</v>
      </c>
      <c r="G1" s="2" t="s">
        <v>7</v>
      </c>
      <c r="H1" s="2" t="s">
        <v>8</v>
      </c>
      <c r="I1" t="s">
        <v>9</v>
      </c>
      <c r="J1" s="4" t="s">
        <v>10</v>
      </c>
      <c r="K1" t="s">
        <v>11</v>
      </c>
      <c r="L1" s="4" t="s">
        <v>12</v>
      </c>
      <c r="M1" t="s">
        <v>13</v>
      </c>
      <c r="N1" t="s">
        <v>15</v>
      </c>
      <c r="O1" t="s">
        <v>458</v>
      </c>
      <c r="P1" t="s">
        <v>459</v>
      </c>
      <c r="Q1" t="s">
        <v>460</v>
      </c>
      <c r="R1" t="s">
        <v>461</v>
      </c>
      <c r="S1" t="s">
        <v>17</v>
      </c>
      <c r="T1" t="s">
        <v>19</v>
      </c>
      <c r="U1" s="5" t="s">
        <v>20</v>
      </c>
    </row>
    <row r="2" spans="1:21">
      <c r="A2" t="s">
        <v>21</v>
      </c>
      <c r="B2" t="s">
        <v>22</v>
      </c>
      <c r="C2" t="s">
        <v>23</v>
      </c>
      <c r="D2" s="1" t="s">
        <v>24</v>
      </c>
      <c r="E2" t="s">
        <v>25</v>
      </c>
      <c r="F2" t="s">
        <v>26</v>
      </c>
      <c r="G2" s="2" t="s">
        <v>28</v>
      </c>
      <c r="H2" s="2" t="s">
        <v>29</v>
      </c>
      <c r="I2" t="s">
        <v>30</v>
      </c>
      <c r="J2" s="4" t="s">
        <v>31</v>
      </c>
      <c r="K2" t="s">
        <v>32</v>
      </c>
      <c r="L2" s="4" t="s">
        <v>33</v>
      </c>
      <c r="M2" t="s">
        <v>34</v>
      </c>
      <c r="N2" t="s">
        <v>36</v>
      </c>
      <c r="O2" t="s">
        <v>463</v>
      </c>
      <c r="P2" t="s">
        <v>464</v>
      </c>
      <c r="Q2" t="s">
        <v>465</v>
      </c>
      <c r="R2" t="s">
        <v>466</v>
      </c>
      <c r="S2" t="s">
        <v>38</v>
      </c>
      <c r="T2" t="s">
        <v>40</v>
      </c>
      <c r="U2" s="5" t="s">
        <v>41</v>
      </c>
    </row>
    <row r="3" spans="1:21">
      <c r="A3" t="s">
        <v>42</v>
      </c>
      <c r="B3" t="s">
        <v>43</v>
      </c>
      <c r="C3" t="s">
        <v>43</v>
      </c>
      <c r="D3" s="1" t="s">
        <v>42</v>
      </c>
      <c r="E3" t="s">
        <v>43</v>
      </c>
      <c r="F3" t="s">
        <v>43</v>
      </c>
      <c r="G3" t="s">
        <v>43</v>
      </c>
      <c r="H3" s="2" t="s">
        <v>42</v>
      </c>
      <c r="I3" t="s">
        <v>44</v>
      </c>
      <c r="J3" s="4" t="s">
        <v>44</v>
      </c>
      <c r="L3" s="4" t="s">
        <v>44</v>
      </c>
      <c r="M3" t="s">
        <v>43</v>
      </c>
      <c r="N3" t="s">
        <v>43</v>
      </c>
      <c r="O3" t="s">
        <v>43</v>
      </c>
      <c r="P3" t="s">
        <v>43</v>
      </c>
      <c r="Q3" t="s">
        <v>43</v>
      </c>
      <c r="R3" t="s">
        <v>43</v>
      </c>
      <c r="S3" t="s">
        <v>42</v>
      </c>
      <c r="T3" t="s">
        <v>43</v>
      </c>
      <c r="U3" s="5" t="s">
        <v>43</v>
      </c>
    </row>
    <row r="4" spans="1:21">
      <c r="A4" t="s">
        <v>45</v>
      </c>
      <c r="B4" t="s">
        <v>45</v>
      </c>
      <c r="C4" t="s">
        <v>45</v>
      </c>
      <c r="D4" t="s">
        <v>45</v>
      </c>
      <c r="E4" t="s">
        <v>45</v>
      </c>
      <c r="F4" t="s">
        <v>45</v>
      </c>
      <c r="G4" t="s">
        <v>45</v>
      </c>
      <c r="H4" t="s">
        <v>45</v>
      </c>
      <c r="I4" t="s">
        <v>45</v>
      </c>
      <c r="J4" t="s">
        <v>45</v>
      </c>
      <c r="K4" t="s">
        <v>45</v>
      </c>
      <c r="L4" t="s">
        <v>45</v>
      </c>
      <c r="M4" t="s">
        <v>45</v>
      </c>
      <c r="N4" t="s">
        <v>45</v>
      </c>
      <c r="O4" t="s">
        <v>45</v>
      </c>
      <c r="P4" t="s">
        <v>45</v>
      </c>
      <c r="Q4" t="s">
        <v>45</v>
      </c>
      <c r="R4" t="s">
        <v>45</v>
      </c>
      <c r="S4" t="s">
        <v>45</v>
      </c>
      <c r="T4" t="s">
        <v>45</v>
      </c>
      <c r="U4" t="s">
        <v>45</v>
      </c>
    </row>
    <row r="5" ht="17" customHeight="1" spans="1:21">
      <c r="A5">
        <v>80101</v>
      </c>
      <c r="B5" t="s">
        <v>1333</v>
      </c>
      <c r="C5" t="s">
        <v>1334</v>
      </c>
      <c r="D5">
        <v>8</v>
      </c>
      <c r="E5" t="s">
        <v>1335</v>
      </c>
      <c r="F5" t="s">
        <v>1336</v>
      </c>
      <c r="G5" s="3" t="s">
        <v>51</v>
      </c>
      <c r="H5">
        <v>0</v>
      </c>
      <c r="J5">
        <v>238</v>
      </c>
      <c r="L5">
        <v>200</v>
      </c>
      <c r="M5" t="s">
        <v>1337</v>
      </c>
      <c r="N5" s="8" t="s">
        <v>1338</v>
      </c>
      <c r="O5" t="s">
        <v>1339</v>
      </c>
      <c r="S5">
        <v>99999</v>
      </c>
      <c r="U5" t="s">
        <v>1340</v>
      </c>
    </row>
    <row r="6" spans="1:21">
      <c r="A6">
        <v>80102</v>
      </c>
      <c r="B6" t="s">
        <v>1341</v>
      </c>
      <c r="C6" t="s">
        <v>1334</v>
      </c>
      <c r="D6">
        <v>10</v>
      </c>
      <c r="E6" t="s">
        <v>1335</v>
      </c>
      <c r="F6" t="s">
        <v>1336</v>
      </c>
      <c r="G6" s="3" t="s">
        <v>51</v>
      </c>
      <c r="H6">
        <v>0</v>
      </c>
      <c r="J6">
        <v>99</v>
      </c>
      <c r="L6">
        <v>72.22</v>
      </c>
      <c r="M6" t="s">
        <v>1342</v>
      </c>
      <c r="N6" s="8" t="s">
        <v>1343</v>
      </c>
      <c r="O6">
        <v>888</v>
      </c>
      <c r="S6">
        <v>99999</v>
      </c>
      <c r="U6" t="s">
        <v>1344</v>
      </c>
    </row>
    <row r="7" ht="15" customHeight="1" spans="1:21">
      <c r="A7">
        <v>80103</v>
      </c>
      <c r="B7" t="s">
        <v>1345</v>
      </c>
      <c r="C7" t="s">
        <v>1334</v>
      </c>
      <c r="D7">
        <v>8</v>
      </c>
      <c r="E7" t="s">
        <v>1335</v>
      </c>
      <c r="F7" t="s">
        <v>1336</v>
      </c>
      <c r="G7" s="7" t="s">
        <v>177</v>
      </c>
      <c r="H7">
        <v>0</v>
      </c>
      <c r="J7">
        <v>300</v>
      </c>
      <c r="L7">
        <v>257</v>
      </c>
      <c r="M7" t="s">
        <v>1346</v>
      </c>
      <c r="N7" s="8" t="s">
        <v>1347</v>
      </c>
      <c r="O7" t="s">
        <v>1348</v>
      </c>
      <c r="P7" t="s">
        <v>1349</v>
      </c>
      <c r="Q7" t="s">
        <v>1350</v>
      </c>
      <c r="R7" t="s">
        <v>1351</v>
      </c>
      <c r="S7">
        <v>99999</v>
      </c>
      <c r="U7" t="s">
        <v>1352</v>
      </c>
    </row>
    <row r="8" spans="14:14">
      <c r="N8" s="8"/>
    </row>
    <row r="9" spans="14:14">
      <c r="N9" s="8"/>
    </row>
    <row r="10" spans="1:21">
      <c r="A10">
        <v>80201</v>
      </c>
      <c r="B10" t="s">
        <v>1353</v>
      </c>
      <c r="C10" t="s">
        <v>1354</v>
      </c>
      <c r="D10">
        <v>8</v>
      </c>
      <c r="E10" t="s">
        <v>1335</v>
      </c>
      <c r="F10" t="s">
        <v>1355</v>
      </c>
      <c r="G10" s="3" t="s">
        <v>51</v>
      </c>
      <c r="H10">
        <v>0</v>
      </c>
      <c r="J10">
        <v>99</v>
      </c>
      <c r="L10">
        <v>73.5</v>
      </c>
      <c r="S10">
        <v>99999</v>
      </c>
      <c r="U10" t="s">
        <v>1356</v>
      </c>
    </row>
    <row r="13" spans="1:21">
      <c r="A13">
        <v>80301</v>
      </c>
      <c r="B13" t="s">
        <v>1357</v>
      </c>
      <c r="C13" t="s">
        <v>1334</v>
      </c>
      <c r="D13">
        <v>10</v>
      </c>
      <c r="E13" t="s">
        <v>1335</v>
      </c>
      <c r="F13" t="s">
        <v>1358</v>
      </c>
      <c r="G13" s="3" t="s">
        <v>51</v>
      </c>
      <c r="H13">
        <v>0</v>
      </c>
      <c r="J13">
        <v>86</v>
      </c>
      <c r="L13">
        <v>65.59</v>
      </c>
      <c r="S13">
        <v>99999</v>
      </c>
      <c r="U13" t="s">
        <v>1359</v>
      </c>
    </row>
    <row r="16" spans="1:21">
      <c r="A16">
        <v>80401</v>
      </c>
      <c r="B16" t="s">
        <v>1360</v>
      </c>
      <c r="C16" t="s">
        <v>1361</v>
      </c>
      <c r="D16">
        <v>8</v>
      </c>
      <c r="E16" t="s">
        <v>1335</v>
      </c>
      <c r="F16" t="s">
        <v>1362</v>
      </c>
      <c r="G16" s="3" t="s">
        <v>51</v>
      </c>
      <c r="H16">
        <v>0</v>
      </c>
      <c r="J16">
        <v>499</v>
      </c>
      <c r="L16">
        <v>415.79</v>
      </c>
      <c r="S16">
        <v>99999</v>
      </c>
      <c r="U16" t="s">
        <v>1363</v>
      </c>
    </row>
    <row r="19" spans="1:21">
      <c r="A19">
        <v>80501</v>
      </c>
      <c r="B19" t="s">
        <v>1364</v>
      </c>
      <c r="C19" t="s">
        <v>1365</v>
      </c>
      <c r="D19">
        <v>8</v>
      </c>
      <c r="E19" t="s">
        <v>1335</v>
      </c>
      <c r="F19" t="s">
        <v>1366</v>
      </c>
      <c r="G19" s="3" t="s">
        <v>51</v>
      </c>
      <c r="H19">
        <v>0</v>
      </c>
      <c r="J19">
        <v>89</v>
      </c>
      <c r="L19">
        <v>69.17</v>
      </c>
      <c r="M19" t="s">
        <v>1367</v>
      </c>
      <c r="N19" t="s">
        <v>1368</v>
      </c>
      <c r="S19">
        <v>99999</v>
      </c>
      <c r="U19" t="s">
        <v>1369</v>
      </c>
    </row>
    <row r="20" spans="2:21">
      <c r="B20" t="s">
        <v>1370</v>
      </c>
      <c r="C20" t="s">
        <v>1371</v>
      </c>
      <c r="D20">
        <v>8</v>
      </c>
      <c r="E20" t="s">
        <v>1335</v>
      </c>
      <c r="F20" t="s">
        <v>1366</v>
      </c>
      <c r="G20" s="3" t="s">
        <v>51</v>
      </c>
      <c r="H20">
        <v>0</v>
      </c>
      <c r="S20">
        <v>99999</v>
      </c>
      <c r="U20" t="s">
        <v>1372</v>
      </c>
    </row>
    <row r="23" spans="1:21">
      <c r="A23">
        <v>80601</v>
      </c>
      <c r="B23" t="s">
        <v>1373</v>
      </c>
      <c r="C23" t="s">
        <v>1354</v>
      </c>
      <c r="D23">
        <v>8</v>
      </c>
      <c r="E23" t="s">
        <v>1335</v>
      </c>
      <c r="F23" t="s">
        <v>1374</v>
      </c>
      <c r="G23" s="3" t="s">
        <v>51</v>
      </c>
      <c r="H23">
        <v>0</v>
      </c>
      <c r="J23">
        <v>28</v>
      </c>
      <c r="L23">
        <v>14.5</v>
      </c>
      <c r="S23">
        <v>99999</v>
      </c>
      <c r="U23" t="s">
        <v>1375</v>
      </c>
    </row>
    <row r="26" spans="2:21">
      <c r="B26" t="s">
        <v>1376</v>
      </c>
      <c r="C26" t="s">
        <v>1377</v>
      </c>
      <c r="D26">
        <v>8</v>
      </c>
      <c r="E26" t="s">
        <v>1335</v>
      </c>
      <c r="F26" t="s">
        <v>1378</v>
      </c>
      <c r="G26" s="3" t="s">
        <v>51</v>
      </c>
      <c r="H26">
        <v>0</v>
      </c>
      <c r="S26">
        <v>99999</v>
      </c>
      <c r="U26" t="s">
        <v>1379</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
  <sheetViews>
    <sheetView workbookViewId="0">
      <selection activeCell="O1" sqref="O$1:O$1048576"/>
    </sheetView>
  </sheetViews>
  <sheetFormatPr defaultColWidth="9" defaultRowHeight="13.8" outlineLevelRow="5"/>
  <cols>
    <col min="2" max="2" width="23.4444444444444" customWidth="1"/>
    <col min="3" max="3" width="6.88888888888889" customWidth="1"/>
    <col min="4" max="4" width="6.77777777777778" customWidth="1"/>
    <col min="5" max="5" width="5.66666666666667" customWidth="1"/>
    <col min="6" max="6" width="6.44444444444444" customWidth="1"/>
    <col min="7" max="7" width="6.33333333333333" customWidth="1"/>
    <col min="8" max="8" width="5.87962962962963" customWidth="1"/>
    <col min="9" max="9" width="7.11111111111111" customWidth="1"/>
    <col min="10" max="10" width="6.22222222222222" customWidth="1"/>
    <col min="11" max="11" width="6.44444444444444" customWidth="1"/>
    <col min="12" max="12" width="6.33333333333333" customWidth="1"/>
    <col min="13" max="13" width="7" customWidth="1"/>
    <col min="15" max="15" width="10.6666666666667" customWidth="1"/>
    <col min="16" max="16" width="15.4444444444444" customWidth="1"/>
    <col min="17" max="18" width="18.5555555555556" customWidth="1"/>
  </cols>
  <sheetData>
    <row r="1" spans="1:18">
      <c r="A1" t="s">
        <v>0</v>
      </c>
      <c r="B1" t="s">
        <v>1</v>
      </c>
      <c r="C1" t="s">
        <v>2</v>
      </c>
      <c r="D1" s="1" t="s">
        <v>3</v>
      </c>
      <c r="E1" t="s">
        <v>4</v>
      </c>
      <c r="F1" t="s">
        <v>5</v>
      </c>
      <c r="G1" s="2" t="s">
        <v>7</v>
      </c>
      <c r="H1" s="2" t="s">
        <v>8</v>
      </c>
      <c r="I1" t="s">
        <v>9</v>
      </c>
      <c r="J1" s="4" t="s">
        <v>10</v>
      </c>
      <c r="K1" t="s">
        <v>11</v>
      </c>
      <c r="L1" s="4" t="s">
        <v>12</v>
      </c>
      <c r="M1" t="s">
        <v>13</v>
      </c>
      <c r="N1" t="s">
        <v>17</v>
      </c>
      <c r="O1" t="s">
        <v>19</v>
      </c>
      <c r="P1" s="5" t="s">
        <v>20</v>
      </c>
      <c r="Q1" t="s">
        <v>1380</v>
      </c>
      <c r="R1" t="s">
        <v>1381</v>
      </c>
    </row>
    <row r="2" spans="1:18">
      <c r="A2" t="s">
        <v>21</v>
      </c>
      <c r="B2" t="s">
        <v>22</v>
      </c>
      <c r="C2" t="s">
        <v>23</v>
      </c>
      <c r="D2" s="1" t="s">
        <v>24</v>
      </c>
      <c r="E2" t="s">
        <v>25</v>
      </c>
      <c r="F2" t="s">
        <v>26</v>
      </c>
      <c r="G2" s="2" t="s">
        <v>28</v>
      </c>
      <c r="H2" s="2" t="s">
        <v>29</v>
      </c>
      <c r="I2" t="s">
        <v>30</v>
      </c>
      <c r="J2" s="4" t="s">
        <v>31</v>
      </c>
      <c r="K2" t="s">
        <v>32</v>
      </c>
      <c r="L2" s="4" t="s">
        <v>33</v>
      </c>
      <c r="M2" t="s">
        <v>34</v>
      </c>
      <c r="N2" t="s">
        <v>38</v>
      </c>
      <c r="O2" t="s">
        <v>40</v>
      </c>
      <c r="P2" s="5" t="s">
        <v>41</v>
      </c>
      <c r="Q2" t="s">
        <v>1382</v>
      </c>
      <c r="R2" t="s">
        <v>1383</v>
      </c>
    </row>
    <row r="3" spans="1:18">
      <c r="A3" t="s">
        <v>42</v>
      </c>
      <c r="B3" t="s">
        <v>43</v>
      </c>
      <c r="C3" t="s">
        <v>43</v>
      </c>
      <c r="D3" s="1" t="s">
        <v>42</v>
      </c>
      <c r="E3" t="s">
        <v>43</v>
      </c>
      <c r="F3" t="s">
        <v>43</v>
      </c>
      <c r="G3" t="s">
        <v>43</v>
      </c>
      <c r="H3" s="2" t="s">
        <v>42</v>
      </c>
      <c r="I3" t="s">
        <v>44</v>
      </c>
      <c r="J3" s="4" t="s">
        <v>44</v>
      </c>
      <c r="L3" s="4" t="s">
        <v>44</v>
      </c>
      <c r="M3" t="s">
        <v>43</v>
      </c>
      <c r="N3" t="s">
        <v>42</v>
      </c>
      <c r="O3" t="s">
        <v>43</v>
      </c>
      <c r="P3" s="5" t="s">
        <v>43</v>
      </c>
      <c r="Q3" t="s">
        <v>43</v>
      </c>
      <c r="R3" t="s">
        <v>43</v>
      </c>
    </row>
    <row r="4" spans="1:18">
      <c r="A4" t="s">
        <v>45</v>
      </c>
      <c r="B4" t="s">
        <v>45</v>
      </c>
      <c r="C4" t="s">
        <v>45</v>
      </c>
      <c r="D4" t="s">
        <v>45</v>
      </c>
      <c r="E4" t="s">
        <v>45</v>
      </c>
      <c r="F4" t="s">
        <v>45</v>
      </c>
      <c r="G4" t="s">
        <v>45</v>
      </c>
      <c r="H4" t="s">
        <v>45</v>
      </c>
      <c r="I4" t="s">
        <v>45</v>
      </c>
      <c r="J4" t="s">
        <v>45</v>
      </c>
      <c r="K4" t="s">
        <v>45</v>
      </c>
      <c r="L4" t="s">
        <v>45</v>
      </c>
      <c r="M4" t="s">
        <v>45</v>
      </c>
      <c r="N4" t="s">
        <v>45</v>
      </c>
      <c r="O4" t="s">
        <v>45</v>
      </c>
      <c r="P4" t="s">
        <v>45</v>
      </c>
      <c r="Q4" t="s">
        <v>45</v>
      </c>
      <c r="R4" t="s">
        <v>45</v>
      </c>
    </row>
    <row r="5" spans="1:18">
      <c r="A5">
        <v>100001</v>
      </c>
      <c r="B5" t="s">
        <v>1384</v>
      </c>
      <c r="D5">
        <v>10</v>
      </c>
      <c r="F5" t="s">
        <v>1385</v>
      </c>
      <c r="G5" s="3" t="s">
        <v>51</v>
      </c>
      <c r="H5">
        <v>1</v>
      </c>
      <c r="I5">
        <v>10</v>
      </c>
      <c r="J5">
        <v>0</v>
      </c>
      <c r="K5">
        <v>0</v>
      </c>
      <c r="L5">
        <v>0</v>
      </c>
      <c r="N5">
        <v>999999</v>
      </c>
      <c r="O5" t="s">
        <v>452</v>
      </c>
      <c r="P5" t="s">
        <v>1386</v>
      </c>
      <c r="Q5" s="18" t="s">
        <v>1387</v>
      </c>
      <c r="R5" s="18" t="s">
        <v>1388</v>
      </c>
    </row>
    <row r="6" spans="1:18">
      <c r="A6">
        <v>100002</v>
      </c>
      <c r="B6" t="s">
        <v>1389</v>
      </c>
      <c r="D6">
        <v>10</v>
      </c>
      <c r="F6" t="s">
        <v>1385</v>
      </c>
      <c r="G6" s="3" t="s">
        <v>51</v>
      </c>
      <c r="H6">
        <v>1</v>
      </c>
      <c r="I6">
        <v>300</v>
      </c>
      <c r="J6">
        <v>250</v>
      </c>
      <c r="K6">
        <v>250</v>
      </c>
      <c r="L6">
        <v>0</v>
      </c>
      <c r="N6">
        <v>999999</v>
      </c>
      <c r="O6" t="s">
        <v>452</v>
      </c>
      <c r="P6" t="s">
        <v>1390</v>
      </c>
      <c r="Q6" s="18" t="s">
        <v>1391</v>
      </c>
      <c r="R6" s="18" t="s">
        <v>1388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98"/>
  <sheetViews>
    <sheetView topLeftCell="C1" workbookViewId="0">
      <selection activeCell="V1" sqref="V$1:V$1048576"/>
    </sheetView>
  </sheetViews>
  <sheetFormatPr defaultColWidth="9" defaultRowHeight="13.8"/>
  <cols>
    <col min="2" max="2" width="22.25" customWidth="1"/>
    <col min="3" max="3" width="6.10185185185185" customWidth="1"/>
    <col min="4" max="4" width="7.12962962962963" customWidth="1"/>
    <col min="5" max="7" width="8.18518518518519" customWidth="1"/>
    <col min="8" max="8" width="7.59259259259259" customWidth="1"/>
    <col min="9" max="9" width="7.67592592592593" style="2" customWidth="1"/>
    <col min="10" max="10" width="6.25" customWidth="1"/>
    <col min="11" max="11" width="7.5" style="1" customWidth="1"/>
    <col min="12" max="12" width="5.62962962962963" customWidth="1"/>
    <col min="13" max="13" width="5.75" customWidth="1"/>
    <col min="14" max="17" width="9" customWidth="1"/>
    <col min="18" max="18" width="9.37962962962963" customWidth="1"/>
    <col min="19" max="19" width="10.8148148148148" customWidth="1"/>
    <col min="20" max="20" width="10.6759259259259" customWidth="1"/>
    <col min="21" max="21" width="9" customWidth="1"/>
    <col min="22" max="22" width="10.1111111111111" customWidth="1"/>
    <col min="23" max="23" width="33" customWidth="1"/>
    <col min="24" max="24" width="27.75" customWidth="1"/>
  </cols>
  <sheetData>
    <row r="1" spans="1:24">
      <c r="A1" t="s">
        <v>0</v>
      </c>
      <c r="B1" t="s">
        <v>1</v>
      </c>
      <c r="C1" t="s">
        <v>2</v>
      </c>
      <c r="D1" t="s">
        <v>3</v>
      </c>
      <c r="E1" t="s">
        <v>4</v>
      </c>
      <c r="F1" t="s">
        <v>5</v>
      </c>
      <c r="G1" t="s">
        <v>6</v>
      </c>
      <c r="H1" t="s">
        <v>7</v>
      </c>
      <c r="I1" s="2" t="s">
        <v>8</v>
      </c>
      <c r="J1" t="s">
        <v>9</v>
      </c>
      <c r="K1" s="1" t="s">
        <v>10</v>
      </c>
      <c r="L1" t="s">
        <v>11</v>
      </c>
      <c r="M1" t="s">
        <v>12</v>
      </c>
      <c r="N1" t="s">
        <v>13</v>
      </c>
      <c r="O1" t="s">
        <v>15</v>
      </c>
      <c r="P1" t="s">
        <v>458</v>
      </c>
      <c r="Q1" t="s">
        <v>459</v>
      </c>
      <c r="R1" t="s">
        <v>460</v>
      </c>
      <c r="S1" t="s">
        <v>461</v>
      </c>
      <c r="T1" t="s">
        <v>462</v>
      </c>
      <c r="U1" t="s">
        <v>17</v>
      </c>
      <c r="V1" t="s">
        <v>18</v>
      </c>
      <c r="W1" t="s">
        <v>19</v>
      </c>
      <c r="X1" s="5" t="s">
        <v>20</v>
      </c>
    </row>
    <row r="2" spans="1:24">
      <c r="A2" t="s">
        <v>21</v>
      </c>
      <c r="B2" t="s">
        <v>22</v>
      </c>
      <c r="C2" t="s">
        <v>23</v>
      </c>
      <c r="D2" t="s">
        <v>24</v>
      </c>
      <c r="E2" t="s">
        <v>25</v>
      </c>
      <c r="F2" t="s">
        <v>26</v>
      </c>
      <c r="G2" t="s">
        <v>27</v>
      </c>
      <c r="H2" t="s">
        <v>28</v>
      </c>
      <c r="I2" s="2" t="s">
        <v>29</v>
      </c>
      <c r="J2" t="s">
        <v>30</v>
      </c>
      <c r="K2" s="1" t="s">
        <v>31</v>
      </c>
      <c r="L2" t="s">
        <v>32</v>
      </c>
      <c r="M2" t="s">
        <v>33</v>
      </c>
      <c r="N2" t="s">
        <v>34</v>
      </c>
      <c r="O2" t="s">
        <v>36</v>
      </c>
      <c r="P2" t="s">
        <v>463</v>
      </c>
      <c r="Q2" t="s">
        <v>464</v>
      </c>
      <c r="R2" t="s">
        <v>465</v>
      </c>
      <c r="S2" t="s">
        <v>466</v>
      </c>
      <c r="T2" t="s">
        <v>467</v>
      </c>
      <c r="U2" t="s">
        <v>38</v>
      </c>
      <c r="V2" t="s">
        <v>39</v>
      </c>
      <c r="W2" t="s">
        <v>40</v>
      </c>
      <c r="X2" s="5" t="s">
        <v>41</v>
      </c>
    </row>
    <row r="3" spans="1:24">
      <c r="A3" t="s">
        <v>42</v>
      </c>
      <c r="B3" t="s">
        <v>43</v>
      </c>
      <c r="C3" t="s">
        <v>43</v>
      </c>
      <c r="D3" t="s">
        <v>42</v>
      </c>
      <c r="E3" t="s">
        <v>43</v>
      </c>
      <c r="F3" t="s">
        <v>43</v>
      </c>
      <c r="G3" t="s">
        <v>43</v>
      </c>
      <c r="H3" t="s">
        <v>43</v>
      </c>
      <c r="I3" s="2" t="s">
        <v>42</v>
      </c>
      <c r="J3" t="s">
        <v>44</v>
      </c>
      <c r="K3" s="1" t="s">
        <v>44</v>
      </c>
      <c r="M3" t="s">
        <v>44</v>
      </c>
      <c r="N3" t="s">
        <v>43</v>
      </c>
      <c r="O3" t="s">
        <v>43</v>
      </c>
      <c r="P3" t="s">
        <v>43</v>
      </c>
      <c r="Q3" t="s">
        <v>43</v>
      </c>
      <c r="R3" t="s">
        <v>43</v>
      </c>
      <c r="S3" t="s">
        <v>43</v>
      </c>
      <c r="T3" t="s">
        <v>43</v>
      </c>
      <c r="U3" t="s">
        <v>42</v>
      </c>
      <c r="V3" t="s">
        <v>42</v>
      </c>
      <c r="W3" t="s">
        <v>43</v>
      </c>
      <c r="X3" s="5" t="s">
        <v>43</v>
      </c>
    </row>
    <row r="4" spans="1:24">
      <c r="A4" t="s">
        <v>45</v>
      </c>
      <c r="B4" t="s">
        <v>45</v>
      </c>
      <c r="C4" t="s">
        <v>45</v>
      </c>
      <c r="D4" t="s">
        <v>46</v>
      </c>
      <c r="E4" t="s">
        <v>45</v>
      </c>
      <c r="F4" t="s">
        <v>45</v>
      </c>
      <c r="G4" t="s">
        <v>45</v>
      </c>
      <c r="H4" t="s">
        <v>45</v>
      </c>
      <c r="I4" s="2" t="s">
        <v>45</v>
      </c>
      <c r="J4" t="s">
        <v>45</v>
      </c>
      <c r="K4" s="2" t="s">
        <v>45</v>
      </c>
      <c r="L4" t="s">
        <v>45</v>
      </c>
      <c r="M4" t="s">
        <v>45</v>
      </c>
      <c r="N4" t="s">
        <v>45</v>
      </c>
      <c r="O4" t="s">
        <v>45</v>
      </c>
      <c r="P4" t="s">
        <v>45</v>
      </c>
      <c r="Q4" t="s">
        <v>45</v>
      </c>
      <c r="R4" t="s">
        <v>45</v>
      </c>
      <c r="S4" t="s">
        <v>45</v>
      </c>
      <c r="T4" t="s">
        <v>45</v>
      </c>
      <c r="U4" s="3" t="s">
        <v>45</v>
      </c>
      <c r="V4" s="4" t="s">
        <v>45</v>
      </c>
      <c r="W4" s="3" t="s">
        <v>45</v>
      </c>
      <c r="X4" s="3" t="s">
        <v>45</v>
      </c>
    </row>
    <row r="5" spans="1:24">
      <c r="A5">
        <v>20000</v>
      </c>
      <c r="B5" s="3" t="s">
        <v>468</v>
      </c>
      <c r="C5" s="3" t="s">
        <v>469</v>
      </c>
      <c r="D5" s="3">
        <v>2</v>
      </c>
      <c r="E5" s="3" t="s">
        <v>470</v>
      </c>
      <c r="F5" s="3" t="s">
        <v>469</v>
      </c>
      <c r="G5" s="3" t="s">
        <v>470</v>
      </c>
      <c r="H5" s="3" t="s">
        <v>51</v>
      </c>
      <c r="I5" s="1">
        <v>6</v>
      </c>
      <c r="K5" s="1">
        <v>118</v>
      </c>
      <c r="L5" s="3"/>
      <c r="M5" s="3"/>
      <c r="N5" s="3"/>
      <c r="O5" s="3" t="s">
        <v>471</v>
      </c>
      <c r="P5" s="3" t="s">
        <v>472</v>
      </c>
      <c r="Q5" s="3" t="s">
        <v>473</v>
      </c>
      <c r="R5" s="3" t="s">
        <v>474</v>
      </c>
      <c r="S5" s="3" t="s">
        <v>475</v>
      </c>
      <c r="T5" s="3"/>
      <c r="U5" s="3">
        <v>99999</v>
      </c>
      <c r="V5" s="3">
        <v>24</v>
      </c>
      <c r="W5" s="3" t="s">
        <v>476</v>
      </c>
      <c r="X5" s="14" t="s">
        <v>477</v>
      </c>
    </row>
    <row r="6" spans="1:24">
      <c r="A6">
        <v>20001</v>
      </c>
      <c r="B6" s="3" t="s">
        <v>478</v>
      </c>
      <c r="C6" s="3" t="s">
        <v>469</v>
      </c>
      <c r="D6" s="3">
        <v>2</v>
      </c>
      <c r="E6" s="3" t="s">
        <v>470</v>
      </c>
      <c r="F6" s="3" t="s">
        <v>469</v>
      </c>
      <c r="G6" s="3" t="s">
        <v>479</v>
      </c>
      <c r="H6" s="3" t="s">
        <v>51</v>
      </c>
      <c r="I6" s="1">
        <v>0</v>
      </c>
      <c r="K6" s="1">
        <v>118</v>
      </c>
      <c r="L6" s="3"/>
      <c r="M6" s="3"/>
      <c r="N6" s="3"/>
      <c r="O6" s="3"/>
      <c r="P6" s="3"/>
      <c r="Q6" s="3" t="s">
        <v>480</v>
      </c>
      <c r="R6" s="3" t="s">
        <v>474</v>
      </c>
      <c r="S6" s="3" t="s">
        <v>481</v>
      </c>
      <c r="T6" s="3" t="s">
        <v>482</v>
      </c>
      <c r="U6" s="3">
        <v>99999</v>
      </c>
      <c r="V6" s="3">
        <v>12</v>
      </c>
      <c r="W6" s="3" t="s">
        <v>476</v>
      </c>
      <c r="X6" s="14" t="s">
        <v>483</v>
      </c>
    </row>
    <row r="7" spans="1:24">
      <c r="A7">
        <v>20002</v>
      </c>
      <c r="B7" s="3" t="s">
        <v>484</v>
      </c>
      <c r="C7" s="3" t="s">
        <v>485</v>
      </c>
      <c r="D7" s="3">
        <v>2</v>
      </c>
      <c r="E7" s="3" t="s">
        <v>470</v>
      </c>
      <c r="F7" s="3" t="s">
        <v>485</v>
      </c>
      <c r="G7" s="3" t="s">
        <v>470</v>
      </c>
      <c r="H7" s="3" t="s">
        <v>51</v>
      </c>
      <c r="I7" s="1">
        <v>0</v>
      </c>
      <c r="K7" s="1">
        <v>98</v>
      </c>
      <c r="L7" s="3"/>
      <c r="M7" s="3"/>
      <c r="N7" s="3" t="s">
        <v>486</v>
      </c>
      <c r="O7" s="3" t="s">
        <v>487</v>
      </c>
      <c r="P7" s="3" t="s">
        <v>488</v>
      </c>
      <c r="Q7" s="3" t="s">
        <v>489</v>
      </c>
      <c r="R7" s="3" t="s">
        <v>490</v>
      </c>
      <c r="S7" s="3"/>
      <c r="T7" s="3"/>
      <c r="U7" s="3">
        <v>99999</v>
      </c>
      <c r="V7" s="3"/>
      <c r="W7" s="3" t="s">
        <v>491</v>
      </c>
      <c r="X7" s="14" t="s">
        <v>492</v>
      </c>
    </row>
    <row r="8" spans="1:24">
      <c r="A8">
        <v>20003</v>
      </c>
      <c r="B8" s="3" t="s">
        <v>493</v>
      </c>
      <c r="C8" s="3" t="s">
        <v>485</v>
      </c>
      <c r="D8" s="3">
        <v>2</v>
      </c>
      <c r="E8" s="3" t="s">
        <v>470</v>
      </c>
      <c r="F8" s="3" t="s">
        <v>485</v>
      </c>
      <c r="G8" s="3" t="s">
        <v>479</v>
      </c>
      <c r="H8" s="3" t="s">
        <v>51</v>
      </c>
      <c r="I8" s="1">
        <v>0</v>
      </c>
      <c r="K8" s="1">
        <v>98</v>
      </c>
      <c r="L8" s="3"/>
      <c r="M8" s="3"/>
      <c r="N8" s="3"/>
      <c r="O8" s="3"/>
      <c r="P8" s="3"/>
      <c r="Q8" s="3" t="s">
        <v>489</v>
      </c>
      <c r="R8" s="3" t="s">
        <v>490</v>
      </c>
      <c r="S8" s="3" t="s">
        <v>494</v>
      </c>
      <c r="T8" s="3"/>
      <c r="U8" s="3">
        <v>99999</v>
      </c>
      <c r="V8" s="3"/>
      <c r="W8" s="3" t="s">
        <v>491</v>
      </c>
      <c r="X8" s="14" t="s">
        <v>495</v>
      </c>
    </row>
    <row r="9" spans="1:24">
      <c r="A9">
        <v>20004</v>
      </c>
      <c r="B9" s="3" t="s">
        <v>496</v>
      </c>
      <c r="C9" s="3" t="s">
        <v>497</v>
      </c>
      <c r="D9" s="3">
        <v>2</v>
      </c>
      <c r="E9" s="3" t="s">
        <v>470</v>
      </c>
      <c r="F9" s="3" t="s">
        <v>497</v>
      </c>
      <c r="G9" s="3" t="s">
        <v>470</v>
      </c>
      <c r="H9" s="3" t="s">
        <v>51</v>
      </c>
      <c r="I9" s="1">
        <v>4</v>
      </c>
      <c r="K9" s="1">
        <v>99</v>
      </c>
      <c r="L9" s="3"/>
      <c r="M9" s="3"/>
      <c r="N9" s="3" t="s">
        <v>498</v>
      </c>
      <c r="O9" s="3" t="s">
        <v>499</v>
      </c>
      <c r="P9" s="3" t="s">
        <v>500</v>
      </c>
      <c r="Q9" s="3" t="s">
        <v>473</v>
      </c>
      <c r="R9" s="3" t="s">
        <v>501</v>
      </c>
      <c r="S9" s="3"/>
      <c r="T9" s="3"/>
      <c r="U9" s="3">
        <v>99999</v>
      </c>
      <c r="V9" s="3">
        <v>3</v>
      </c>
      <c r="W9" s="3" t="s">
        <v>502</v>
      </c>
      <c r="X9" s="14" t="s">
        <v>503</v>
      </c>
    </row>
    <row r="10" spans="1:24">
      <c r="A10">
        <v>20005</v>
      </c>
      <c r="B10" s="3" t="s">
        <v>504</v>
      </c>
      <c r="C10" s="3" t="s">
        <v>505</v>
      </c>
      <c r="D10" s="3">
        <v>2</v>
      </c>
      <c r="E10" s="3" t="s">
        <v>470</v>
      </c>
      <c r="F10" s="3" t="s">
        <v>505</v>
      </c>
      <c r="G10" s="3" t="s">
        <v>470</v>
      </c>
      <c r="H10" s="3" t="s">
        <v>51</v>
      </c>
      <c r="I10" s="1">
        <v>0</v>
      </c>
      <c r="K10" s="1">
        <v>89</v>
      </c>
      <c r="L10" s="3"/>
      <c r="M10" s="3"/>
      <c r="N10" s="3"/>
      <c r="O10" s="3" t="s">
        <v>506</v>
      </c>
      <c r="P10" s="3" t="s">
        <v>488</v>
      </c>
      <c r="Q10" s="3" t="s">
        <v>489</v>
      </c>
      <c r="R10" s="3" t="s">
        <v>507</v>
      </c>
      <c r="S10" s="3" t="s">
        <v>508</v>
      </c>
      <c r="T10" s="3"/>
      <c r="U10" s="3">
        <v>99999</v>
      </c>
      <c r="V10" s="3">
        <v>10</v>
      </c>
      <c r="W10" s="3" t="s">
        <v>509</v>
      </c>
      <c r="X10" s="14" t="s">
        <v>510</v>
      </c>
    </row>
    <row r="11" spans="1:24">
      <c r="A11">
        <v>20006</v>
      </c>
      <c r="B11" s="3" t="s">
        <v>511</v>
      </c>
      <c r="C11" s="3" t="s">
        <v>505</v>
      </c>
      <c r="D11" s="3">
        <v>2</v>
      </c>
      <c r="E11" s="3" t="s">
        <v>470</v>
      </c>
      <c r="F11" s="3" t="s">
        <v>505</v>
      </c>
      <c r="G11" s="3" t="s">
        <v>479</v>
      </c>
      <c r="H11" s="3" t="s">
        <v>51</v>
      </c>
      <c r="I11" s="1">
        <v>0</v>
      </c>
      <c r="K11" s="1">
        <v>89</v>
      </c>
      <c r="L11" s="3"/>
      <c r="M11" s="3"/>
      <c r="N11" s="3"/>
      <c r="O11" s="3"/>
      <c r="P11" s="3" t="s">
        <v>488</v>
      </c>
      <c r="Q11" s="3" t="s">
        <v>489</v>
      </c>
      <c r="R11" s="3" t="s">
        <v>507</v>
      </c>
      <c r="S11" s="3" t="s">
        <v>508</v>
      </c>
      <c r="T11" s="3" t="s">
        <v>512</v>
      </c>
      <c r="U11" s="3">
        <v>99999</v>
      </c>
      <c r="V11" s="3">
        <v>39</v>
      </c>
      <c r="W11" s="3" t="s">
        <v>509</v>
      </c>
      <c r="X11" s="14" t="s">
        <v>513</v>
      </c>
    </row>
    <row r="12" spans="1:24">
      <c r="A12">
        <v>20007</v>
      </c>
      <c r="B12" s="3" t="s">
        <v>514</v>
      </c>
      <c r="C12" s="3" t="s">
        <v>515</v>
      </c>
      <c r="D12" s="3">
        <v>2</v>
      </c>
      <c r="E12" s="3" t="s">
        <v>470</v>
      </c>
      <c r="F12" s="3" t="s">
        <v>515</v>
      </c>
      <c r="G12" s="3" t="s">
        <v>470</v>
      </c>
      <c r="H12" s="3" t="s">
        <v>51</v>
      </c>
      <c r="I12" s="1">
        <v>5</v>
      </c>
      <c r="K12" s="1">
        <v>119</v>
      </c>
      <c r="L12" s="3"/>
      <c r="M12" s="3"/>
      <c r="N12" s="3"/>
      <c r="O12" s="3" t="s">
        <v>516</v>
      </c>
      <c r="P12" s="3" t="s">
        <v>517</v>
      </c>
      <c r="Q12" s="3" t="s">
        <v>518</v>
      </c>
      <c r="R12" s="3" t="s">
        <v>519</v>
      </c>
      <c r="S12" s="3"/>
      <c r="T12" s="3"/>
      <c r="U12" s="3">
        <v>99999</v>
      </c>
      <c r="V12" s="3">
        <v>9</v>
      </c>
      <c r="W12" s="3" t="s">
        <v>520</v>
      </c>
      <c r="X12" s="14" t="s">
        <v>521</v>
      </c>
    </row>
    <row r="13" spans="1:24">
      <c r="A13">
        <v>20008</v>
      </c>
      <c r="B13" s="3" t="s">
        <v>522</v>
      </c>
      <c r="C13" s="3" t="s">
        <v>515</v>
      </c>
      <c r="D13" s="3">
        <v>2</v>
      </c>
      <c r="E13" s="3" t="s">
        <v>470</v>
      </c>
      <c r="F13" s="3" t="s">
        <v>515</v>
      </c>
      <c r="G13" s="3" t="s">
        <v>479</v>
      </c>
      <c r="H13" s="3" t="s">
        <v>51</v>
      </c>
      <c r="I13" s="1">
        <v>0</v>
      </c>
      <c r="K13" s="1">
        <v>119</v>
      </c>
      <c r="L13" s="3"/>
      <c r="M13" s="3"/>
      <c r="N13" s="3"/>
      <c r="O13" s="3"/>
      <c r="P13" s="3"/>
      <c r="Q13" s="3" t="s">
        <v>523</v>
      </c>
      <c r="R13" s="3" t="s">
        <v>501</v>
      </c>
      <c r="S13" s="3" t="s">
        <v>524</v>
      </c>
      <c r="T13" s="3"/>
      <c r="U13" s="3">
        <v>99999</v>
      </c>
      <c r="V13" s="3">
        <v>12</v>
      </c>
      <c r="W13" s="3" t="s">
        <v>520</v>
      </c>
      <c r="X13" s="14" t="s">
        <v>525</v>
      </c>
    </row>
    <row r="14" spans="1:24">
      <c r="A14">
        <v>20009</v>
      </c>
      <c r="B14" t="s">
        <v>526</v>
      </c>
      <c r="C14" s="3" t="s">
        <v>527</v>
      </c>
      <c r="D14" s="3">
        <v>2</v>
      </c>
      <c r="E14" s="3" t="s">
        <v>470</v>
      </c>
      <c r="F14" s="3" t="s">
        <v>527</v>
      </c>
      <c r="G14" s="3" t="s">
        <v>470</v>
      </c>
      <c r="H14" s="3" t="s">
        <v>51</v>
      </c>
      <c r="I14" s="1">
        <v>0</v>
      </c>
      <c r="K14" s="1">
        <v>88</v>
      </c>
      <c r="L14" s="3"/>
      <c r="M14" s="3"/>
      <c r="N14" s="3"/>
      <c r="O14" s="3" t="s">
        <v>528</v>
      </c>
      <c r="P14" s="3" t="s">
        <v>517</v>
      </c>
      <c r="Q14" s="3" t="s">
        <v>518</v>
      </c>
      <c r="R14" s="3" t="s">
        <v>501</v>
      </c>
      <c r="S14" s="3"/>
      <c r="T14" s="3"/>
      <c r="U14" s="3">
        <v>99999</v>
      </c>
      <c r="V14" s="3"/>
      <c r="W14" s="3" t="s">
        <v>529</v>
      </c>
      <c r="X14" s="14" t="s">
        <v>530</v>
      </c>
    </row>
    <row r="15" spans="1:24">
      <c r="A15">
        <v>20010</v>
      </c>
      <c r="B15" s="3" t="s">
        <v>531</v>
      </c>
      <c r="C15" s="3" t="s">
        <v>527</v>
      </c>
      <c r="D15" s="3">
        <v>2</v>
      </c>
      <c r="E15" s="3" t="s">
        <v>470</v>
      </c>
      <c r="F15" s="3" t="s">
        <v>527</v>
      </c>
      <c r="G15" s="3" t="s">
        <v>479</v>
      </c>
      <c r="H15" s="3" t="s">
        <v>51</v>
      </c>
      <c r="I15" s="1">
        <v>0</v>
      </c>
      <c r="K15" s="1">
        <v>88</v>
      </c>
      <c r="L15" s="3"/>
      <c r="M15" s="3"/>
      <c r="N15" s="3"/>
      <c r="O15" s="3"/>
      <c r="P15" s="3"/>
      <c r="Q15" s="3" t="s">
        <v>518</v>
      </c>
      <c r="R15" s="3" t="s">
        <v>519</v>
      </c>
      <c r="S15" s="3" t="s">
        <v>524</v>
      </c>
      <c r="T15" s="3"/>
      <c r="U15" s="3">
        <v>99999</v>
      </c>
      <c r="V15" s="3"/>
      <c r="W15" s="3" t="s">
        <v>529</v>
      </c>
      <c r="X15" s="14" t="s">
        <v>532</v>
      </c>
    </row>
    <row r="16" spans="1:24">
      <c r="A16">
        <v>20011</v>
      </c>
      <c r="B16" s="3" t="s">
        <v>533</v>
      </c>
      <c r="C16" t="s">
        <v>534</v>
      </c>
      <c r="D16" s="3">
        <v>2</v>
      </c>
      <c r="E16" s="3" t="s">
        <v>470</v>
      </c>
      <c r="F16" t="s">
        <v>534</v>
      </c>
      <c r="G16" s="3" t="s">
        <v>470</v>
      </c>
      <c r="H16" s="3" t="s">
        <v>51</v>
      </c>
      <c r="I16" s="1">
        <v>0</v>
      </c>
      <c r="K16" s="1">
        <v>99</v>
      </c>
      <c r="O16" s="3" t="s">
        <v>535</v>
      </c>
      <c r="P16" s="3" t="s">
        <v>536</v>
      </c>
      <c r="Q16" s="3" t="s">
        <v>537</v>
      </c>
      <c r="R16" s="3" t="s">
        <v>538</v>
      </c>
      <c r="S16" s="3"/>
      <c r="U16" s="3">
        <v>99999</v>
      </c>
      <c r="V16" s="3"/>
      <c r="W16" s="3" t="s">
        <v>539</v>
      </c>
      <c r="X16" s="14" t="s">
        <v>540</v>
      </c>
    </row>
    <row r="17" spans="1:24">
      <c r="A17">
        <v>20012</v>
      </c>
      <c r="B17" s="3" t="s">
        <v>541</v>
      </c>
      <c r="C17" t="s">
        <v>534</v>
      </c>
      <c r="D17" s="3">
        <v>2</v>
      </c>
      <c r="E17" s="3" t="s">
        <v>470</v>
      </c>
      <c r="F17" t="s">
        <v>534</v>
      </c>
      <c r="G17" s="3" t="s">
        <v>479</v>
      </c>
      <c r="H17" s="3" t="s">
        <v>51</v>
      </c>
      <c r="I17" s="1">
        <v>0</v>
      </c>
      <c r="K17" s="1">
        <v>99</v>
      </c>
      <c r="O17" s="3"/>
      <c r="P17" s="3"/>
      <c r="Q17" s="3" t="s">
        <v>542</v>
      </c>
      <c r="R17" s="3" t="s">
        <v>543</v>
      </c>
      <c r="S17" s="3" t="s">
        <v>544</v>
      </c>
      <c r="T17" t="s">
        <v>545</v>
      </c>
      <c r="U17" s="3">
        <v>99999</v>
      </c>
      <c r="V17" s="3"/>
      <c r="W17" s="3" t="s">
        <v>539</v>
      </c>
      <c r="X17" s="14" t="s">
        <v>546</v>
      </c>
    </row>
    <row r="18" spans="1:24">
      <c r="A18">
        <v>20013</v>
      </c>
      <c r="B18" s="3" t="s">
        <v>547</v>
      </c>
      <c r="C18" t="s">
        <v>548</v>
      </c>
      <c r="D18" s="3">
        <v>2</v>
      </c>
      <c r="E18" s="3" t="s">
        <v>470</v>
      </c>
      <c r="F18" t="s">
        <v>548</v>
      </c>
      <c r="G18" s="3" t="s">
        <v>470</v>
      </c>
      <c r="H18" s="3" t="s">
        <v>51</v>
      </c>
      <c r="I18" s="1">
        <v>0</v>
      </c>
      <c r="K18" s="1">
        <v>98</v>
      </c>
      <c r="O18" s="3"/>
      <c r="P18" s="3"/>
      <c r="Q18" s="3" t="s">
        <v>480</v>
      </c>
      <c r="R18" s="3" t="s">
        <v>519</v>
      </c>
      <c r="S18" s="3"/>
      <c r="U18" s="3">
        <v>99999</v>
      </c>
      <c r="V18" s="3"/>
      <c r="W18" s="3" t="s">
        <v>549</v>
      </c>
      <c r="X18" s="14" t="s">
        <v>550</v>
      </c>
    </row>
    <row r="19" spans="1:24">
      <c r="A19">
        <v>20014</v>
      </c>
      <c r="B19" s="3" t="s">
        <v>551</v>
      </c>
      <c r="C19" t="s">
        <v>548</v>
      </c>
      <c r="D19" s="3">
        <v>2</v>
      </c>
      <c r="E19" s="3" t="s">
        <v>470</v>
      </c>
      <c r="F19" t="s">
        <v>548</v>
      </c>
      <c r="G19" s="3" t="s">
        <v>479</v>
      </c>
      <c r="H19" s="3" t="s">
        <v>51</v>
      </c>
      <c r="I19" s="1">
        <v>0</v>
      </c>
      <c r="K19" s="1">
        <v>98</v>
      </c>
      <c r="O19" s="3"/>
      <c r="P19" s="3"/>
      <c r="Q19" s="3"/>
      <c r="R19" s="3"/>
      <c r="S19" s="3" t="s">
        <v>524</v>
      </c>
      <c r="U19" s="3">
        <v>99999</v>
      </c>
      <c r="V19" s="3"/>
      <c r="W19" s="3" t="s">
        <v>549</v>
      </c>
      <c r="X19" s="14" t="s">
        <v>552</v>
      </c>
    </row>
    <row r="20" spans="22:22">
      <c r="V20" s="3"/>
    </row>
    <row r="21" spans="12:22">
      <c r="L21" t="s">
        <v>553</v>
      </c>
      <c r="V21" s="3"/>
    </row>
    <row r="22" spans="1:24">
      <c r="A22">
        <v>20211</v>
      </c>
      <c r="B22" t="s">
        <v>554</v>
      </c>
      <c r="C22" t="s">
        <v>555</v>
      </c>
      <c r="D22" s="3">
        <v>2</v>
      </c>
      <c r="E22" s="3" t="s">
        <v>470</v>
      </c>
      <c r="F22" t="s">
        <v>555</v>
      </c>
      <c r="G22" s="3" t="s">
        <v>470</v>
      </c>
      <c r="H22" s="3" t="s">
        <v>51</v>
      </c>
      <c r="I22" s="2">
        <v>1</v>
      </c>
      <c r="J22" s="1">
        <v>118</v>
      </c>
      <c r="K22" s="2">
        <v>88</v>
      </c>
      <c r="N22" t="s">
        <v>556</v>
      </c>
      <c r="O22" t="s">
        <v>557</v>
      </c>
      <c r="P22" t="s">
        <v>500</v>
      </c>
      <c r="Q22" t="s">
        <v>480</v>
      </c>
      <c r="R22" t="s">
        <v>558</v>
      </c>
      <c r="U22" s="3">
        <v>99999</v>
      </c>
      <c r="V22" s="3"/>
      <c r="X22" t="s">
        <v>559</v>
      </c>
    </row>
    <row r="23" spans="1:24">
      <c r="A23">
        <v>20212</v>
      </c>
      <c r="B23" t="s">
        <v>560</v>
      </c>
      <c r="C23" t="s">
        <v>555</v>
      </c>
      <c r="D23" s="3">
        <v>2</v>
      </c>
      <c r="E23" s="3" t="s">
        <v>470</v>
      </c>
      <c r="F23" t="s">
        <v>555</v>
      </c>
      <c r="G23" s="3" t="s">
        <v>479</v>
      </c>
      <c r="H23" s="3" t="s">
        <v>51</v>
      </c>
      <c r="I23" s="2">
        <v>0</v>
      </c>
      <c r="J23" s="1">
        <v>118</v>
      </c>
      <c r="K23" s="2">
        <v>88</v>
      </c>
      <c r="P23" t="s">
        <v>561</v>
      </c>
      <c r="Q23" t="s">
        <v>480</v>
      </c>
      <c r="R23" t="s">
        <v>558</v>
      </c>
      <c r="S23" t="s">
        <v>562</v>
      </c>
      <c r="U23" s="3">
        <v>99999</v>
      </c>
      <c r="V23" s="3"/>
      <c r="X23" t="s">
        <v>563</v>
      </c>
    </row>
    <row r="24" spans="1:24">
      <c r="A24">
        <v>20213</v>
      </c>
      <c r="B24" t="s">
        <v>564</v>
      </c>
      <c r="C24" t="s">
        <v>555</v>
      </c>
      <c r="D24" s="3">
        <v>2</v>
      </c>
      <c r="E24" s="3" t="s">
        <v>470</v>
      </c>
      <c r="F24" t="s">
        <v>555</v>
      </c>
      <c r="G24" s="3" t="s">
        <v>470</v>
      </c>
      <c r="H24" s="3" t="s">
        <v>51</v>
      </c>
      <c r="I24" s="2">
        <v>0</v>
      </c>
      <c r="J24" s="1">
        <v>128</v>
      </c>
      <c r="K24" s="2">
        <v>99</v>
      </c>
      <c r="N24" t="s">
        <v>565</v>
      </c>
      <c r="O24" t="s">
        <v>566</v>
      </c>
      <c r="P24" t="s">
        <v>567</v>
      </c>
      <c r="Q24" t="s">
        <v>480</v>
      </c>
      <c r="R24" t="s">
        <v>568</v>
      </c>
      <c r="U24" s="3">
        <v>99999</v>
      </c>
      <c r="V24" s="3"/>
      <c r="X24" t="s">
        <v>569</v>
      </c>
    </row>
    <row r="25" spans="1:24">
      <c r="A25">
        <v>20214</v>
      </c>
      <c r="B25" t="s">
        <v>570</v>
      </c>
      <c r="C25" t="s">
        <v>555</v>
      </c>
      <c r="D25" s="3">
        <v>2</v>
      </c>
      <c r="E25" s="3" t="s">
        <v>470</v>
      </c>
      <c r="F25" t="s">
        <v>555</v>
      </c>
      <c r="G25" s="3" t="s">
        <v>479</v>
      </c>
      <c r="H25" s="3" t="s">
        <v>51</v>
      </c>
      <c r="I25" s="2">
        <v>0</v>
      </c>
      <c r="J25" s="1">
        <v>128</v>
      </c>
      <c r="K25" s="2">
        <v>99</v>
      </c>
      <c r="P25" t="s">
        <v>571</v>
      </c>
      <c r="Q25" t="s">
        <v>572</v>
      </c>
      <c r="R25" t="s">
        <v>558</v>
      </c>
      <c r="S25" t="s">
        <v>494</v>
      </c>
      <c r="U25" s="3">
        <v>99999</v>
      </c>
      <c r="V25" s="3"/>
      <c r="X25" t="s">
        <v>573</v>
      </c>
    </row>
    <row r="26" spans="1:24">
      <c r="A26">
        <v>20215</v>
      </c>
      <c r="B26" t="s">
        <v>574</v>
      </c>
      <c r="C26" t="s">
        <v>555</v>
      </c>
      <c r="D26" s="3">
        <v>2</v>
      </c>
      <c r="E26" s="3" t="s">
        <v>470</v>
      </c>
      <c r="F26" t="s">
        <v>555</v>
      </c>
      <c r="G26" s="3" t="s">
        <v>479</v>
      </c>
      <c r="H26" s="3" t="s">
        <v>51</v>
      </c>
      <c r="I26" s="2">
        <v>0</v>
      </c>
      <c r="J26" s="1">
        <v>123</v>
      </c>
      <c r="K26" s="2">
        <v>93</v>
      </c>
      <c r="N26" t="s">
        <v>575</v>
      </c>
      <c r="O26" t="s">
        <v>576</v>
      </c>
      <c r="P26" t="s">
        <v>561</v>
      </c>
      <c r="Q26" t="s">
        <v>572</v>
      </c>
      <c r="R26" t="s">
        <v>577</v>
      </c>
      <c r="U26" s="3">
        <v>99999</v>
      </c>
      <c r="V26" s="3"/>
      <c r="X26" t="s">
        <v>578</v>
      </c>
    </row>
    <row r="27" spans="1:24">
      <c r="A27">
        <v>20216</v>
      </c>
      <c r="B27" t="s">
        <v>579</v>
      </c>
      <c r="C27" t="s">
        <v>555</v>
      </c>
      <c r="D27" s="3">
        <v>2</v>
      </c>
      <c r="E27" s="3" t="s">
        <v>470</v>
      </c>
      <c r="F27" t="s">
        <v>555</v>
      </c>
      <c r="G27" s="3" t="s">
        <v>470</v>
      </c>
      <c r="H27" s="3" t="s">
        <v>51</v>
      </c>
      <c r="I27" s="2">
        <v>0</v>
      </c>
      <c r="J27" s="1">
        <v>123</v>
      </c>
      <c r="K27" s="2">
        <v>93</v>
      </c>
      <c r="P27" t="s">
        <v>580</v>
      </c>
      <c r="Q27" t="s">
        <v>581</v>
      </c>
      <c r="R27" t="s">
        <v>490</v>
      </c>
      <c r="S27" t="s">
        <v>562</v>
      </c>
      <c r="U27" s="3">
        <v>99999</v>
      </c>
      <c r="V27" s="3"/>
      <c r="X27" t="s">
        <v>582</v>
      </c>
    </row>
    <row r="28" spans="1:24">
      <c r="A28">
        <v>20231</v>
      </c>
      <c r="B28" t="s">
        <v>583</v>
      </c>
      <c r="C28" t="s">
        <v>485</v>
      </c>
      <c r="D28" s="3">
        <v>2</v>
      </c>
      <c r="E28" s="3" t="s">
        <v>470</v>
      </c>
      <c r="F28" t="s">
        <v>584</v>
      </c>
      <c r="G28" s="3" t="s">
        <v>470</v>
      </c>
      <c r="H28" s="3" t="s">
        <v>51</v>
      </c>
      <c r="I28" s="2">
        <v>2</v>
      </c>
      <c r="J28" s="1">
        <v>128</v>
      </c>
      <c r="K28" s="2">
        <v>99</v>
      </c>
      <c r="N28" t="s">
        <v>575</v>
      </c>
      <c r="O28" t="s">
        <v>585</v>
      </c>
      <c r="P28" t="s">
        <v>500</v>
      </c>
      <c r="Q28" t="s">
        <v>581</v>
      </c>
      <c r="R28" t="s">
        <v>558</v>
      </c>
      <c r="U28" s="3">
        <v>99999</v>
      </c>
      <c r="V28" s="3"/>
      <c r="X28" t="s">
        <v>586</v>
      </c>
    </row>
    <row r="29" spans="1:24">
      <c r="A29">
        <v>20232</v>
      </c>
      <c r="B29" t="s">
        <v>587</v>
      </c>
      <c r="C29" t="s">
        <v>485</v>
      </c>
      <c r="D29" s="3">
        <v>2</v>
      </c>
      <c r="E29" s="3" t="s">
        <v>470</v>
      </c>
      <c r="F29" t="s">
        <v>584</v>
      </c>
      <c r="G29" s="3" t="s">
        <v>479</v>
      </c>
      <c r="H29" s="3" t="s">
        <v>51</v>
      </c>
      <c r="I29" s="2">
        <v>0</v>
      </c>
      <c r="J29" s="1">
        <v>128</v>
      </c>
      <c r="K29" s="2">
        <v>99</v>
      </c>
      <c r="P29" t="s">
        <v>472</v>
      </c>
      <c r="Q29" t="s">
        <v>588</v>
      </c>
      <c r="R29" t="s">
        <v>589</v>
      </c>
      <c r="S29" t="s">
        <v>590</v>
      </c>
      <c r="U29" s="3">
        <v>99999</v>
      </c>
      <c r="V29" s="3"/>
      <c r="X29" t="s">
        <v>591</v>
      </c>
    </row>
    <row r="30" spans="1:24">
      <c r="A30">
        <v>20233</v>
      </c>
      <c r="B30" t="s">
        <v>592</v>
      </c>
      <c r="C30" t="s">
        <v>485</v>
      </c>
      <c r="D30" s="3">
        <v>2</v>
      </c>
      <c r="E30" s="3" t="s">
        <v>470</v>
      </c>
      <c r="F30" t="s">
        <v>584</v>
      </c>
      <c r="G30" s="3" t="s">
        <v>470</v>
      </c>
      <c r="H30" s="3" t="s">
        <v>51</v>
      </c>
      <c r="I30" s="2">
        <v>0</v>
      </c>
      <c r="J30" s="1">
        <v>108</v>
      </c>
      <c r="K30" s="2">
        <v>88</v>
      </c>
      <c r="N30" t="s">
        <v>593</v>
      </c>
      <c r="O30" t="s">
        <v>585</v>
      </c>
      <c r="P30" t="s">
        <v>567</v>
      </c>
      <c r="Q30" t="s">
        <v>572</v>
      </c>
      <c r="R30" t="s">
        <v>594</v>
      </c>
      <c r="S30" t="s">
        <v>562</v>
      </c>
      <c r="U30" s="3">
        <v>99999</v>
      </c>
      <c r="V30" s="3"/>
      <c r="X30" t="s">
        <v>595</v>
      </c>
    </row>
    <row r="31" spans="1:24">
      <c r="A31">
        <v>20234</v>
      </c>
      <c r="B31" t="s">
        <v>596</v>
      </c>
      <c r="C31" t="s">
        <v>485</v>
      </c>
      <c r="D31" s="3">
        <v>2</v>
      </c>
      <c r="E31" s="3" t="s">
        <v>470</v>
      </c>
      <c r="F31" t="s">
        <v>584</v>
      </c>
      <c r="G31" s="3" t="s">
        <v>479</v>
      </c>
      <c r="H31" s="3" t="s">
        <v>51</v>
      </c>
      <c r="I31" s="2">
        <v>0</v>
      </c>
      <c r="J31" s="1">
        <v>108</v>
      </c>
      <c r="K31" s="2">
        <v>88</v>
      </c>
      <c r="P31" t="s">
        <v>472</v>
      </c>
      <c r="Q31" t="s">
        <v>518</v>
      </c>
      <c r="R31" t="s">
        <v>568</v>
      </c>
      <c r="S31" t="s">
        <v>562</v>
      </c>
      <c r="U31" s="3">
        <v>99999</v>
      </c>
      <c r="V31" s="3"/>
      <c r="X31" t="s">
        <v>597</v>
      </c>
    </row>
    <row r="32" spans="2:24">
      <c r="B32" t="s">
        <v>598</v>
      </c>
      <c r="C32" t="s">
        <v>485</v>
      </c>
      <c r="D32" s="3">
        <v>2</v>
      </c>
      <c r="E32" s="3" t="s">
        <v>470</v>
      </c>
      <c r="F32" t="s">
        <v>584</v>
      </c>
      <c r="G32" s="3" t="s">
        <v>470</v>
      </c>
      <c r="H32" s="3" t="s">
        <v>51</v>
      </c>
      <c r="I32" s="2">
        <v>0</v>
      </c>
      <c r="J32" s="1">
        <v>118</v>
      </c>
      <c r="K32" s="2">
        <v>88</v>
      </c>
      <c r="N32" t="s">
        <v>593</v>
      </c>
      <c r="O32" t="s">
        <v>585</v>
      </c>
      <c r="P32" t="s">
        <v>561</v>
      </c>
      <c r="Q32" t="s">
        <v>572</v>
      </c>
      <c r="R32" t="s">
        <v>594</v>
      </c>
      <c r="U32" s="3">
        <v>99999</v>
      </c>
      <c r="V32" s="3"/>
      <c r="X32" t="s">
        <v>599</v>
      </c>
    </row>
    <row r="33" spans="2:24">
      <c r="B33" t="s">
        <v>600</v>
      </c>
      <c r="C33" t="s">
        <v>485</v>
      </c>
      <c r="D33" s="3">
        <v>2</v>
      </c>
      <c r="E33" s="3" t="s">
        <v>470</v>
      </c>
      <c r="F33" t="s">
        <v>584</v>
      </c>
      <c r="G33" s="3" t="s">
        <v>479</v>
      </c>
      <c r="H33" s="3" t="s">
        <v>51</v>
      </c>
      <c r="I33" s="2">
        <v>0</v>
      </c>
      <c r="J33" s="1">
        <v>118</v>
      </c>
      <c r="K33" s="2">
        <v>88</v>
      </c>
      <c r="P33" t="s">
        <v>472</v>
      </c>
      <c r="Q33" t="s">
        <v>489</v>
      </c>
      <c r="R33" t="s">
        <v>490</v>
      </c>
      <c r="S33" t="s">
        <v>562</v>
      </c>
      <c r="U33" s="3">
        <v>99999</v>
      </c>
      <c r="V33" s="3"/>
      <c r="X33" t="s">
        <v>601</v>
      </c>
    </row>
    <row r="34" spans="1:24">
      <c r="A34">
        <v>20241</v>
      </c>
      <c r="B34" t="s">
        <v>602</v>
      </c>
      <c r="C34" t="s">
        <v>584</v>
      </c>
      <c r="D34" s="3">
        <v>2</v>
      </c>
      <c r="E34" s="3" t="s">
        <v>470</v>
      </c>
      <c r="F34" t="s">
        <v>584</v>
      </c>
      <c r="G34" s="3" t="s">
        <v>470</v>
      </c>
      <c r="H34" s="3" t="s">
        <v>51</v>
      </c>
      <c r="I34" s="2">
        <v>3</v>
      </c>
      <c r="J34" s="1">
        <v>135</v>
      </c>
      <c r="K34" s="2">
        <v>99</v>
      </c>
      <c r="N34" t="s">
        <v>498</v>
      </c>
      <c r="O34" t="s">
        <v>557</v>
      </c>
      <c r="P34" t="s">
        <v>500</v>
      </c>
      <c r="Q34" t="s">
        <v>473</v>
      </c>
      <c r="R34" t="s">
        <v>519</v>
      </c>
      <c r="U34" s="3">
        <v>99999</v>
      </c>
      <c r="V34" s="3"/>
      <c r="X34" t="s">
        <v>603</v>
      </c>
    </row>
    <row r="35" spans="21:22">
      <c r="U35" s="3"/>
      <c r="V35" s="3"/>
    </row>
    <row r="36" spans="21:22">
      <c r="U36" s="3"/>
      <c r="V36" s="3"/>
    </row>
    <row r="37" spans="22:22">
      <c r="V37" s="3"/>
    </row>
    <row r="38" spans="22:22">
      <c r="V38" s="3"/>
    </row>
    <row r="39" spans="22:22">
      <c r="V39" s="3"/>
    </row>
    <row r="40" spans="22:22">
      <c r="V40" s="3"/>
    </row>
    <row r="41" spans="22:22">
      <c r="V41" s="3"/>
    </row>
    <row r="42" spans="22:22">
      <c r="V42" s="3"/>
    </row>
    <row r="43" spans="22:22">
      <c r="V43" s="3"/>
    </row>
    <row r="44" spans="22:22">
      <c r="V44" s="3"/>
    </row>
    <row r="45" spans="22:22">
      <c r="V45" s="3"/>
    </row>
    <row r="46" spans="22:22">
      <c r="V46" s="3"/>
    </row>
    <row r="47" spans="22:22">
      <c r="V47" s="3"/>
    </row>
    <row r="48" spans="22:22">
      <c r="V48" s="3"/>
    </row>
    <row r="49" spans="22:22">
      <c r="V49" s="3"/>
    </row>
    <row r="50" spans="22:22">
      <c r="V50" s="3"/>
    </row>
    <row r="51" spans="22:22">
      <c r="V51" s="3"/>
    </row>
    <row r="52" spans="22:22">
      <c r="V52" s="3"/>
    </row>
    <row r="53" spans="22:22">
      <c r="V53" s="3"/>
    </row>
    <row r="54" spans="22:22">
      <c r="V54" s="3"/>
    </row>
    <row r="55" spans="22:22">
      <c r="V55" s="3"/>
    </row>
    <row r="57" spans="22:22">
      <c r="V57" s="3"/>
    </row>
    <row r="58" spans="22:22">
      <c r="V58" s="3"/>
    </row>
    <row r="59" spans="22:22">
      <c r="V59" s="3"/>
    </row>
    <row r="60" spans="22:22">
      <c r="V60" s="3"/>
    </row>
    <row r="61" spans="22:22">
      <c r="V61" s="3"/>
    </row>
    <row r="62" spans="22:22">
      <c r="V62" s="3"/>
    </row>
    <row r="63" spans="22:22">
      <c r="V63" s="3"/>
    </row>
    <row r="64" spans="22:22">
      <c r="V64" s="3"/>
    </row>
    <row r="65" spans="22:22">
      <c r="V65" s="3"/>
    </row>
    <row r="66" spans="22:22">
      <c r="V66" s="3"/>
    </row>
    <row r="67" spans="22:22">
      <c r="V67" s="3"/>
    </row>
    <row r="69" spans="22:22">
      <c r="V69" s="3"/>
    </row>
    <row r="70" spans="22:22">
      <c r="V70" s="3"/>
    </row>
    <row r="72" spans="22:22">
      <c r="V72" s="3"/>
    </row>
    <row r="73" spans="22:22">
      <c r="V73" s="3"/>
    </row>
    <row r="74" spans="22:22">
      <c r="V74" s="3"/>
    </row>
    <row r="75" spans="22:22">
      <c r="V75" s="3"/>
    </row>
    <row r="76" spans="22:22">
      <c r="V76" s="3"/>
    </row>
    <row r="77" spans="22:22">
      <c r="V77" s="3"/>
    </row>
    <row r="78" spans="22:22">
      <c r="V78" s="3"/>
    </row>
    <row r="79" spans="22:22">
      <c r="V79" s="3"/>
    </row>
    <row r="80" spans="22:22">
      <c r="V80" s="3"/>
    </row>
    <row r="81" spans="22:22">
      <c r="V81" s="3"/>
    </row>
    <row r="82" spans="22:22">
      <c r="V82" s="3"/>
    </row>
    <row r="83" spans="22:22">
      <c r="V83" s="3"/>
    </row>
    <row r="84" spans="22:22">
      <c r="V84" s="3"/>
    </row>
    <row r="85" spans="22:22">
      <c r="V85" s="3"/>
    </row>
    <row r="86" spans="22:22">
      <c r="V86" s="3"/>
    </row>
    <row r="87" spans="22:22">
      <c r="V87" s="3"/>
    </row>
    <row r="88" spans="22:22">
      <c r="V88" s="3"/>
    </row>
    <row r="89" spans="22:22">
      <c r="V89" s="3"/>
    </row>
    <row r="90" spans="22:22">
      <c r="V90" s="3"/>
    </row>
    <row r="91" spans="22:22">
      <c r="V91" s="3"/>
    </row>
    <row r="92" spans="22:22">
      <c r="V92" s="3"/>
    </row>
    <row r="93" spans="22:22">
      <c r="V93" s="3"/>
    </row>
    <row r="94" spans="22:22">
      <c r="V94" s="3"/>
    </row>
    <row r="95" spans="22:22">
      <c r="V95" s="3"/>
    </row>
    <row r="96" spans="22:22">
      <c r="V96" s="3"/>
    </row>
    <row r="97" spans="22:22">
      <c r="V97" s="3"/>
    </row>
    <row r="98" spans="22:22">
      <c r="V98" s="3"/>
    </row>
    <row r="99" spans="22:22">
      <c r="V99" s="3"/>
    </row>
    <row r="100" spans="22:22">
      <c r="V100" s="3"/>
    </row>
    <row r="101" spans="22:22">
      <c r="V101" s="3"/>
    </row>
    <row r="102" spans="22:22">
      <c r="V102" s="3"/>
    </row>
    <row r="103" spans="22:22">
      <c r="V103" s="3"/>
    </row>
    <row r="104" spans="22:22">
      <c r="V104" s="3"/>
    </row>
    <row r="105" spans="22:22">
      <c r="V105" s="3"/>
    </row>
    <row r="106" spans="22:22">
      <c r="V106" s="3"/>
    </row>
    <row r="107" spans="22:22">
      <c r="V107" s="3"/>
    </row>
    <row r="108" spans="22:22">
      <c r="V108" s="3"/>
    </row>
    <row r="109" spans="22:22">
      <c r="V109" s="3"/>
    </row>
    <row r="110" spans="22:22">
      <c r="V110" s="3"/>
    </row>
    <row r="111" spans="22:22">
      <c r="V111" s="3"/>
    </row>
    <row r="112" spans="22:22">
      <c r="V112" s="3"/>
    </row>
    <row r="113" spans="22:22">
      <c r="V113" s="3"/>
    </row>
    <row r="114" spans="22:22">
      <c r="V114" s="3"/>
    </row>
    <row r="115" spans="22:22">
      <c r="V115" s="3"/>
    </row>
    <row r="116" spans="22:22">
      <c r="V116" s="3"/>
    </row>
    <row r="117" spans="22:22">
      <c r="V117" s="3"/>
    </row>
    <row r="118" spans="22:22">
      <c r="V118" s="3"/>
    </row>
    <row r="119" spans="22:22">
      <c r="V119" s="3"/>
    </row>
    <row r="120" spans="22:22">
      <c r="V120" s="3"/>
    </row>
    <row r="121" spans="22:22">
      <c r="V121" s="3"/>
    </row>
    <row r="122" spans="22:22">
      <c r="V122" s="3"/>
    </row>
    <row r="123" spans="22:22">
      <c r="V123" s="3"/>
    </row>
    <row r="124" spans="22:22">
      <c r="V124" s="3"/>
    </row>
    <row r="125" spans="22:22">
      <c r="V125" s="3"/>
    </row>
    <row r="126" spans="22:22">
      <c r="V126" s="3"/>
    </row>
    <row r="127" spans="22:22">
      <c r="V127" s="3"/>
    </row>
    <row r="128" spans="22:22">
      <c r="V128" s="3"/>
    </row>
    <row r="129" spans="22:22">
      <c r="V129" s="3"/>
    </row>
    <row r="130" spans="22:22">
      <c r="V130" s="3"/>
    </row>
    <row r="131" spans="22:22">
      <c r="V131" s="3"/>
    </row>
    <row r="132" spans="22:22">
      <c r="V132" s="3"/>
    </row>
    <row r="133" spans="22:22">
      <c r="V133" s="3"/>
    </row>
    <row r="134" spans="22:22">
      <c r="V134" s="3"/>
    </row>
    <row r="135" spans="22:22">
      <c r="V135" s="3"/>
    </row>
    <row r="136" spans="22:22">
      <c r="V136" s="3"/>
    </row>
    <row r="137" spans="22:22">
      <c r="V137" s="3"/>
    </row>
    <row r="139" spans="22:22">
      <c r="V139" s="3"/>
    </row>
    <row r="140" spans="22:22">
      <c r="V140" s="3"/>
    </row>
    <row r="141" spans="22:22">
      <c r="V141" s="3"/>
    </row>
    <row r="142" spans="22:22">
      <c r="V142" s="3"/>
    </row>
    <row r="143" spans="22:22">
      <c r="V143" s="3"/>
    </row>
    <row r="144" spans="22:22">
      <c r="V144" s="3"/>
    </row>
    <row r="145" spans="22:22">
      <c r="V145" s="3"/>
    </row>
    <row r="146" spans="22:22">
      <c r="V146" s="3"/>
    </row>
    <row r="147" spans="22:22">
      <c r="V147" s="3"/>
    </row>
    <row r="148" spans="22:22">
      <c r="V148" s="3"/>
    </row>
    <row r="149" spans="22:22">
      <c r="V149" s="3"/>
    </row>
    <row r="150" spans="22:22">
      <c r="V150" s="3"/>
    </row>
    <row r="151" spans="22:22">
      <c r="V151" s="3"/>
    </row>
    <row r="152" spans="22:22">
      <c r="V152" s="3"/>
    </row>
    <row r="153" spans="22:22">
      <c r="V153" s="3"/>
    </row>
    <row r="154" spans="22:22">
      <c r="V154" s="3"/>
    </row>
    <row r="155" spans="22:22">
      <c r="V155" s="3"/>
    </row>
    <row r="156" spans="22:22">
      <c r="V156" s="3"/>
    </row>
    <row r="157" spans="22:22">
      <c r="V157" s="3"/>
    </row>
    <row r="158" spans="22:22">
      <c r="V158" s="3"/>
    </row>
    <row r="159" spans="22:22">
      <c r="V159" s="3"/>
    </row>
    <row r="160" spans="22:22">
      <c r="V160" s="3"/>
    </row>
    <row r="161" spans="22:22">
      <c r="V161" s="3"/>
    </row>
    <row r="162" spans="22:22">
      <c r="V162" s="3"/>
    </row>
    <row r="163" spans="22:22">
      <c r="V163" s="3"/>
    </row>
    <row r="164" spans="22:22">
      <c r="V164" s="3"/>
    </row>
    <row r="165" spans="22:22">
      <c r="V165" s="3"/>
    </row>
    <row r="166" spans="22:22">
      <c r="V166" s="3"/>
    </row>
    <row r="167" spans="22:22">
      <c r="V167" s="3"/>
    </row>
    <row r="168" spans="22:22">
      <c r="V168" s="3"/>
    </row>
    <row r="169" spans="22:22">
      <c r="V169" s="3"/>
    </row>
    <row r="170" spans="22:22">
      <c r="V170" s="3"/>
    </row>
    <row r="171" spans="22:22">
      <c r="V171" s="3"/>
    </row>
    <row r="172" spans="22:22">
      <c r="V172" s="3"/>
    </row>
    <row r="173" spans="22:22">
      <c r="V173" s="3"/>
    </row>
    <row r="174" spans="22:22">
      <c r="V174" s="3"/>
    </row>
    <row r="175" spans="22:22">
      <c r="V175" s="3"/>
    </row>
    <row r="176" spans="22:22">
      <c r="V176" s="3"/>
    </row>
    <row r="177" spans="22:22">
      <c r="V177" s="3"/>
    </row>
    <row r="178" spans="22:22">
      <c r="V178" s="3"/>
    </row>
    <row r="179" spans="22:22">
      <c r="V179" s="3"/>
    </row>
    <row r="180" spans="22:22">
      <c r="V180" s="3"/>
    </row>
    <row r="181" spans="22:22">
      <c r="V181" s="3"/>
    </row>
    <row r="183" spans="22:22">
      <c r="V183" s="3">
        <v>3</v>
      </c>
    </row>
    <row r="184" spans="22:22">
      <c r="V184" s="3">
        <v>5</v>
      </c>
    </row>
    <row r="186" spans="22:22">
      <c r="V186" s="3"/>
    </row>
    <row r="188" spans="22:22">
      <c r="V188" s="3"/>
    </row>
    <row r="189" spans="22:22">
      <c r="V189" s="3"/>
    </row>
    <row r="194" spans="22:22">
      <c r="V194" s="3">
        <v>1</v>
      </c>
    </row>
    <row r="196" spans="22:22">
      <c r="V196" s="3">
        <v>2</v>
      </c>
    </row>
    <row r="198" spans="22:22">
      <c r="V198" s="3">
        <v>1</v>
      </c>
    </row>
  </sheetData>
  <conditionalFormatting sqref="X5:X19">
    <cfRule type="duplicateValues" dxfId="0" priority="1"/>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98"/>
  <sheetViews>
    <sheetView topLeftCell="C18" workbookViewId="0">
      <selection activeCell="Q37" sqref="Q37"/>
    </sheetView>
  </sheetViews>
  <sheetFormatPr defaultColWidth="9" defaultRowHeight="13.8"/>
  <cols>
    <col min="2" max="2" width="43.8796296296296" customWidth="1"/>
    <col min="3" max="3" width="11.1296296296296" customWidth="1"/>
    <col min="4" max="4" width="6.5" customWidth="1"/>
    <col min="6" max="6" width="10.1296296296296" customWidth="1"/>
    <col min="7" max="7" width="6.25" customWidth="1"/>
    <col min="8" max="8" width="4.62962962962963" customWidth="1"/>
    <col min="9" max="9" width="6" customWidth="1"/>
    <col min="10" max="10" width="8" customWidth="1"/>
    <col min="11" max="11" width="6.62962962962963" customWidth="1"/>
    <col min="12" max="12" width="5.12962962962963" customWidth="1"/>
    <col min="13" max="13" width="4.5" customWidth="1"/>
    <col min="14" max="14" width="2.25" customWidth="1"/>
    <col min="15" max="15" width="7.12962962962963" customWidth="1"/>
    <col min="16" max="16" width="10.1111111111111" customWidth="1"/>
    <col min="17" max="17" width="39.75" customWidth="1"/>
    <col min="18" max="18" width="12.1296296296296" customWidth="1"/>
  </cols>
  <sheetData>
    <row r="1" spans="1:18">
      <c r="A1" t="s">
        <v>0</v>
      </c>
      <c r="B1" t="s">
        <v>1</v>
      </c>
      <c r="C1" t="s">
        <v>2</v>
      </c>
      <c r="D1" s="1" t="s">
        <v>3</v>
      </c>
      <c r="E1" t="s">
        <v>4</v>
      </c>
      <c r="F1" t="s">
        <v>5</v>
      </c>
      <c r="G1" s="2" t="s">
        <v>7</v>
      </c>
      <c r="H1" s="2" t="s">
        <v>8</v>
      </c>
      <c r="I1" t="s">
        <v>9</v>
      </c>
      <c r="J1" s="4" t="s">
        <v>10</v>
      </c>
      <c r="K1" t="s">
        <v>11</v>
      </c>
      <c r="L1" s="4" t="s">
        <v>12</v>
      </c>
      <c r="M1" t="s">
        <v>13</v>
      </c>
      <c r="N1" t="s">
        <v>15</v>
      </c>
      <c r="O1" t="s">
        <v>17</v>
      </c>
      <c r="P1" t="s">
        <v>18</v>
      </c>
      <c r="Q1" t="s">
        <v>19</v>
      </c>
      <c r="R1" s="5" t="s">
        <v>20</v>
      </c>
    </row>
    <row r="2" spans="1:18">
      <c r="A2" t="s">
        <v>21</v>
      </c>
      <c r="B2" t="s">
        <v>22</v>
      </c>
      <c r="C2" t="s">
        <v>23</v>
      </c>
      <c r="D2" s="1" t="s">
        <v>24</v>
      </c>
      <c r="E2" t="s">
        <v>25</v>
      </c>
      <c r="F2" t="s">
        <v>26</v>
      </c>
      <c r="G2" s="2" t="s">
        <v>28</v>
      </c>
      <c r="H2" s="2" t="s">
        <v>29</v>
      </c>
      <c r="I2" t="s">
        <v>30</v>
      </c>
      <c r="J2" s="4" t="s">
        <v>31</v>
      </c>
      <c r="K2" t="s">
        <v>32</v>
      </c>
      <c r="L2" s="4" t="s">
        <v>33</v>
      </c>
      <c r="M2" t="s">
        <v>34</v>
      </c>
      <c r="N2" t="s">
        <v>36</v>
      </c>
      <c r="O2" t="s">
        <v>38</v>
      </c>
      <c r="P2" t="s">
        <v>39</v>
      </c>
      <c r="Q2" t="s">
        <v>40</v>
      </c>
      <c r="R2" s="5" t="s">
        <v>41</v>
      </c>
    </row>
    <row r="3" spans="1:18">
      <c r="A3" t="s">
        <v>42</v>
      </c>
      <c r="B3" t="s">
        <v>43</v>
      </c>
      <c r="C3" t="s">
        <v>43</v>
      </c>
      <c r="D3" s="1" t="s">
        <v>42</v>
      </c>
      <c r="E3" t="s">
        <v>43</v>
      </c>
      <c r="F3" t="s">
        <v>43</v>
      </c>
      <c r="G3" t="s">
        <v>43</v>
      </c>
      <c r="H3" s="2" t="s">
        <v>42</v>
      </c>
      <c r="I3" t="s">
        <v>44</v>
      </c>
      <c r="J3" s="4" t="s">
        <v>44</v>
      </c>
      <c r="L3" s="4" t="s">
        <v>44</v>
      </c>
      <c r="M3" t="s">
        <v>43</v>
      </c>
      <c r="N3" t="s">
        <v>43</v>
      </c>
      <c r="O3" t="s">
        <v>42</v>
      </c>
      <c r="P3" t="s">
        <v>42</v>
      </c>
      <c r="Q3" t="s">
        <v>43</v>
      </c>
      <c r="R3" s="5" t="s">
        <v>43</v>
      </c>
    </row>
    <row r="4" spans="1:18">
      <c r="A4" t="s">
        <v>45</v>
      </c>
      <c r="B4" t="s">
        <v>45</v>
      </c>
      <c r="C4" t="s">
        <v>45</v>
      </c>
      <c r="D4" t="s">
        <v>45</v>
      </c>
      <c r="E4" t="s">
        <v>45</v>
      </c>
      <c r="F4" t="s">
        <v>45</v>
      </c>
      <c r="G4" t="s">
        <v>45</v>
      </c>
      <c r="H4" t="s">
        <v>45</v>
      </c>
      <c r="I4" t="s">
        <v>45</v>
      </c>
      <c r="J4" t="s">
        <v>45</v>
      </c>
      <c r="K4" t="s">
        <v>45</v>
      </c>
      <c r="L4" t="s">
        <v>45</v>
      </c>
      <c r="M4" t="s">
        <v>45</v>
      </c>
      <c r="N4" t="s">
        <v>45</v>
      </c>
      <c r="O4" t="s">
        <v>45</v>
      </c>
      <c r="P4" s="4" t="s">
        <v>45</v>
      </c>
      <c r="Q4" t="s">
        <v>45</v>
      </c>
      <c r="R4" t="s">
        <v>45</v>
      </c>
    </row>
    <row r="5" spans="1:19">
      <c r="A5">
        <v>30001</v>
      </c>
      <c r="B5" t="s">
        <v>604</v>
      </c>
      <c r="C5" t="s">
        <v>605</v>
      </c>
      <c r="D5">
        <v>3</v>
      </c>
      <c r="E5" t="s">
        <v>606</v>
      </c>
      <c r="F5" t="s">
        <v>607</v>
      </c>
      <c r="G5" s="3" t="s">
        <v>51</v>
      </c>
      <c r="H5">
        <v>3</v>
      </c>
      <c r="J5">
        <v>88</v>
      </c>
      <c r="O5">
        <v>9999</v>
      </c>
      <c r="P5" s="3">
        <v>3</v>
      </c>
      <c r="Q5" t="s">
        <v>608</v>
      </c>
      <c r="R5" t="str">
        <f t="shared" ref="R5:R10" si="0">S5&amp;A5</f>
        <v>shipin_30001</v>
      </c>
      <c r="S5" t="s">
        <v>609</v>
      </c>
    </row>
    <row r="6" spans="1:19">
      <c r="A6">
        <v>30002</v>
      </c>
      <c r="B6" t="s">
        <v>610</v>
      </c>
      <c r="C6" t="s">
        <v>605</v>
      </c>
      <c r="D6">
        <v>3</v>
      </c>
      <c r="E6" t="s">
        <v>606</v>
      </c>
      <c r="F6" t="s">
        <v>611</v>
      </c>
      <c r="G6" s="3" t="s">
        <v>51</v>
      </c>
      <c r="H6">
        <v>0</v>
      </c>
      <c r="J6">
        <v>88</v>
      </c>
      <c r="O6">
        <v>9999</v>
      </c>
      <c r="P6" s="3"/>
      <c r="Q6" t="s">
        <v>608</v>
      </c>
      <c r="R6" t="str">
        <f t="shared" si="0"/>
        <v>shipin_30002</v>
      </c>
      <c r="S6" t="s">
        <v>609</v>
      </c>
    </row>
    <row r="7" spans="1:19">
      <c r="A7">
        <v>30003</v>
      </c>
      <c r="B7" t="s">
        <v>612</v>
      </c>
      <c r="C7" t="s">
        <v>605</v>
      </c>
      <c r="D7">
        <v>3</v>
      </c>
      <c r="E7" t="s">
        <v>606</v>
      </c>
      <c r="F7" t="s">
        <v>611</v>
      </c>
      <c r="G7" s="3" t="s">
        <v>51</v>
      </c>
      <c r="H7">
        <v>0</v>
      </c>
      <c r="J7">
        <v>88</v>
      </c>
      <c r="O7">
        <v>9999</v>
      </c>
      <c r="P7" s="3"/>
      <c r="Q7" t="s">
        <v>608</v>
      </c>
      <c r="R7" t="str">
        <f t="shared" si="0"/>
        <v>shipin_30003</v>
      </c>
      <c r="S7" t="s">
        <v>609</v>
      </c>
    </row>
    <row r="8" spans="1:19">
      <c r="A8">
        <v>30004</v>
      </c>
      <c r="B8" t="s">
        <v>613</v>
      </c>
      <c r="C8" t="s">
        <v>605</v>
      </c>
      <c r="D8">
        <v>3</v>
      </c>
      <c r="E8" t="s">
        <v>606</v>
      </c>
      <c r="F8" t="s">
        <v>607</v>
      </c>
      <c r="G8" s="3" t="s">
        <v>51</v>
      </c>
      <c r="H8">
        <v>0</v>
      </c>
      <c r="J8">
        <v>98</v>
      </c>
      <c r="O8">
        <v>9999</v>
      </c>
      <c r="P8" s="3"/>
      <c r="Q8" t="s">
        <v>608</v>
      </c>
      <c r="R8" t="str">
        <f t="shared" si="0"/>
        <v>shipin_30004</v>
      </c>
      <c r="S8" t="s">
        <v>609</v>
      </c>
    </row>
    <row r="9" spans="1:19">
      <c r="A9">
        <v>30005</v>
      </c>
      <c r="B9" t="s">
        <v>614</v>
      </c>
      <c r="C9" t="s">
        <v>605</v>
      </c>
      <c r="D9">
        <v>3</v>
      </c>
      <c r="E9" t="s">
        <v>606</v>
      </c>
      <c r="F9" t="s">
        <v>615</v>
      </c>
      <c r="G9" s="3" t="s">
        <v>51</v>
      </c>
      <c r="H9">
        <v>2</v>
      </c>
      <c r="J9">
        <v>148</v>
      </c>
      <c r="O9">
        <v>9999</v>
      </c>
      <c r="P9" s="3">
        <v>9</v>
      </c>
      <c r="Q9" t="s">
        <v>608</v>
      </c>
      <c r="R9" t="str">
        <f t="shared" si="0"/>
        <v>shipin_30005</v>
      </c>
      <c r="S9" t="s">
        <v>609</v>
      </c>
    </row>
    <row r="10" spans="1:19">
      <c r="A10">
        <v>30006</v>
      </c>
      <c r="B10" t="s">
        <v>616</v>
      </c>
      <c r="C10" t="s">
        <v>605</v>
      </c>
      <c r="D10">
        <v>3</v>
      </c>
      <c r="E10" t="s">
        <v>606</v>
      </c>
      <c r="F10" t="s">
        <v>617</v>
      </c>
      <c r="G10" s="7" t="s">
        <v>177</v>
      </c>
      <c r="H10">
        <v>0</v>
      </c>
      <c r="J10">
        <v>138</v>
      </c>
      <c r="O10">
        <v>9999</v>
      </c>
      <c r="P10" s="3"/>
      <c r="Q10" t="s">
        <v>608</v>
      </c>
      <c r="R10" t="str">
        <f t="shared" si="0"/>
        <v>shipin_30006</v>
      </c>
      <c r="S10" t="s">
        <v>609</v>
      </c>
    </row>
    <row r="11" spans="16:18">
      <c r="P11" s="3"/>
      <c r="Q11" t="s">
        <v>608</v>
      </c>
      <c r="R11" t="str">
        <f t="shared" ref="R11:R39" si="1">S11&amp;A11</f>
        <v/>
      </c>
    </row>
    <row r="12" spans="1:19">
      <c r="A12">
        <v>30101</v>
      </c>
      <c r="B12" t="s">
        <v>618</v>
      </c>
      <c r="C12" t="s">
        <v>605</v>
      </c>
      <c r="D12">
        <v>3</v>
      </c>
      <c r="E12" t="s">
        <v>606</v>
      </c>
      <c r="F12" t="s">
        <v>619</v>
      </c>
      <c r="G12" s="3" t="s">
        <v>51</v>
      </c>
      <c r="H12">
        <v>6</v>
      </c>
      <c r="J12">
        <v>128</v>
      </c>
      <c r="O12">
        <v>9999</v>
      </c>
      <c r="P12" s="3"/>
      <c r="Q12" t="s">
        <v>608</v>
      </c>
      <c r="R12" t="str">
        <f t="shared" si="1"/>
        <v>shipin_30101</v>
      </c>
      <c r="S12" t="s">
        <v>609</v>
      </c>
    </row>
    <row r="13" spans="1:19">
      <c r="A13">
        <v>30102</v>
      </c>
      <c r="B13" t="s">
        <v>620</v>
      </c>
      <c r="C13" t="s">
        <v>605</v>
      </c>
      <c r="D13">
        <v>3</v>
      </c>
      <c r="E13" t="s">
        <v>606</v>
      </c>
      <c r="F13" t="s">
        <v>619</v>
      </c>
      <c r="G13" s="3" t="s">
        <v>51</v>
      </c>
      <c r="H13">
        <v>0</v>
      </c>
      <c r="J13">
        <v>128</v>
      </c>
      <c r="O13">
        <v>9999</v>
      </c>
      <c r="P13" s="3"/>
      <c r="Q13" t="s">
        <v>608</v>
      </c>
      <c r="R13" t="str">
        <f t="shared" si="1"/>
        <v>shipin_30102</v>
      </c>
      <c r="S13" t="s">
        <v>609</v>
      </c>
    </row>
    <row r="14" spans="1:19">
      <c r="A14">
        <v>30103</v>
      </c>
      <c r="B14" t="s">
        <v>621</v>
      </c>
      <c r="C14" t="s">
        <v>605</v>
      </c>
      <c r="D14">
        <v>3</v>
      </c>
      <c r="E14" t="s">
        <v>606</v>
      </c>
      <c r="F14" t="s">
        <v>619</v>
      </c>
      <c r="G14" s="3" t="s">
        <v>51</v>
      </c>
      <c r="H14">
        <v>0</v>
      </c>
      <c r="J14">
        <v>128</v>
      </c>
      <c r="O14">
        <v>9999</v>
      </c>
      <c r="P14" s="3"/>
      <c r="Q14" t="s">
        <v>608</v>
      </c>
      <c r="R14" t="str">
        <f t="shared" si="1"/>
        <v>shipin_30103</v>
      </c>
      <c r="S14" t="s">
        <v>609</v>
      </c>
    </row>
    <row r="15" spans="1:19">
      <c r="A15">
        <v>30104</v>
      </c>
      <c r="B15" t="s">
        <v>622</v>
      </c>
      <c r="C15" t="s">
        <v>605</v>
      </c>
      <c r="D15">
        <v>3</v>
      </c>
      <c r="E15" t="s">
        <v>606</v>
      </c>
      <c r="F15" t="s">
        <v>619</v>
      </c>
      <c r="G15" s="3" t="s">
        <v>51</v>
      </c>
      <c r="H15">
        <v>0</v>
      </c>
      <c r="J15">
        <v>128</v>
      </c>
      <c r="O15">
        <v>9999</v>
      </c>
      <c r="P15" s="3"/>
      <c r="Q15" t="s">
        <v>608</v>
      </c>
      <c r="R15" t="str">
        <f t="shared" si="1"/>
        <v>shipin_30104</v>
      </c>
      <c r="S15" t="s">
        <v>609</v>
      </c>
    </row>
    <row r="16" spans="1:19">
      <c r="A16">
        <v>30105</v>
      </c>
      <c r="B16" t="s">
        <v>623</v>
      </c>
      <c r="C16" t="s">
        <v>605</v>
      </c>
      <c r="D16">
        <v>3</v>
      </c>
      <c r="E16" t="s">
        <v>606</v>
      </c>
      <c r="F16" t="s">
        <v>617</v>
      </c>
      <c r="G16" s="3" t="s">
        <v>51</v>
      </c>
      <c r="H16">
        <v>4</v>
      </c>
      <c r="J16">
        <v>128</v>
      </c>
      <c r="O16">
        <v>9999</v>
      </c>
      <c r="P16" s="3"/>
      <c r="Q16" t="s">
        <v>608</v>
      </c>
      <c r="R16" t="str">
        <f t="shared" si="1"/>
        <v>shipin_30105</v>
      </c>
      <c r="S16" t="s">
        <v>609</v>
      </c>
    </row>
    <row r="17" spans="16:18">
      <c r="P17" s="3"/>
      <c r="Q17" t="s">
        <v>608</v>
      </c>
      <c r="R17" t="str">
        <f t="shared" si="1"/>
        <v/>
      </c>
    </row>
    <row r="18" spans="1:19">
      <c r="A18">
        <v>30201</v>
      </c>
      <c r="B18" t="s">
        <v>624</v>
      </c>
      <c r="C18" t="s">
        <v>605</v>
      </c>
      <c r="D18">
        <v>3</v>
      </c>
      <c r="E18" t="s">
        <v>606</v>
      </c>
      <c r="F18" t="s">
        <v>625</v>
      </c>
      <c r="G18" s="3" t="s">
        <v>51</v>
      </c>
      <c r="H18">
        <v>5</v>
      </c>
      <c r="J18">
        <v>128</v>
      </c>
      <c r="O18">
        <v>9999</v>
      </c>
      <c r="P18" s="3"/>
      <c r="Q18" t="s">
        <v>608</v>
      </c>
      <c r="R18" t="str">
        <f t="shared" si="1"/>
        <v>shipin_30201</v>
      </c>
      <c r="S18" t="s">
        <v>609</v>
      </c>
    </row>
    <row r="19" spans="1:19">
      <c r="A19">
        <v>30202</v>
      </c>
      <c r="B19" t="s">
        <v>626</v>
      </c>
      <c r="C19" t="s">
        <v>605</v>
      </c>
      <c r="D19">
        <v>3</v>
      </c>
      <c r="E19" t="s">
        <v>606</v>
      </c>
      <c r="F19" t="s">
        <v>611</v>
      </c>
      <c r="G19" s="3" t="s">
        <v>51</v>
      </c>
      <c r="H19">
        <v>0</v>
      </c>
      <c r="J19">
        <v>98</v>
      </c>
      <c r="O19">
        <v>9999</v>
      </c>
      <c r="P19" s="3">
        <v>27</v>
      </c>
      <c r="Q19" t="s">
        <v>608</v>
      </c>
      <c r="R19" t="str">
        <f t="shared" si="1"/>
        <v>shipin_30202</v>
      </c>
      <c r="S19" t="s">
        <v>609</v>
      </c>
    </row>
    <row r="20" spans="1:19">
      <c r="A20">
        <v>30203</v>
      </c>
      <c r="B20" t="s">
        <v>627</v>
      </c>
      <c r="C20" t="s">
        <v>605</v>
      </c>
      <c r="D20">
        <v>3</v>
      </c>
      <c r="E20" t="s">
        <v>606</v>
      </c>
      <c r="F20" t="s">
        <v>617</v>
      </c>
      <c r="G20" s="3" t="s">
        <v>51</v>
      </c>
      <c r="H20">
        <v>0</v>
      </c>
      <c r="J20">
        <v>98</v>
      </c>
      <c r="O20">
        <v>9999</v>
      </c>
      <c r="P20" s="3"/>
      <c r="Q20" t="s">
        <v>608</v>
      </c>
      <c r="R20" t="str">
        <f t="shared" si="1"/>
        <v>shipin_30203</v>
      </c>
      <c r="S20" t="s">
        <v>609</v>
      </c>
    </row>
    <row r="21" spans="16:18">
      <c r="P21" s="3"/>
      <c r="Q21" t="s">
        <v>608</v>
      </c>
      <c r="R21" t="str">
        <f t="shared" si="1"/>
        <v/>
      </c>
    </row>
    <row r="22" spans="1:19">
      <c r="A22">
        <v>30301</v>
      </c>
      <c r="B22" s="8" t="s">
        <v>628</v>
      </c>
      <c r="C22" t="s">
        <v>605</v>
      </c>
      <c r="D22">
        <v>3</v>
      </c>
      <c r="E22" t="s">
        <v>606</v>
      </c>
      <c r="F22" t="s">
        <v>629</v>
      </c>
      <c r="G22" s="3" t="s">
        <v>51</v>
      </c>
      <c r="H22">
        <v>2</v>
      </c>
      <c r="J22">
        <v>238</v>
      </c>
      <c r="O22">
        <v>9999</v>
      </c>
      <c r="P22" s="3"/>
      <c r="Q22" t="s">
        <v>608</v>
      </c>
      <c r="R22" t="str">
        <f t="shared" si="1"/>
        <v>shipin_30301</v>
      </c>
      <c r="S22" t="s">
        <v>609</v>
      </c>
    </row>
    <row r="23" spans="16:18">
      <c r="P23" s="3"/>
      <c r="R23" t="str">
        <f t="shared" si="1"/>
        <v/>
      </c>
    </row>
    <row r="24" spans="1:19">
      <c r="A24">
        <v>30801</v>
      </c>
      <c r="B24" t="s">
        <v>630</v>
      </c>
      <c r="C24" t="s">
        <v>631</v>
      </c>
      <c r="D24">
        <v>3</v>
      </c>
      <c r="E24" t="s">
        <v>606</v>
      </c>
      <c r="F24" t="s">
        <v>629</v>
      </c>
      <c r="G24" s="3" t="s">
        <v>51</v>
      </c>
      <c r="H24">
        <v>1</v>
      </c>
      <c r="J24">
        <v>528</v>
      </c>
      <c r="O24">
        <v>9999</v>
      </c>
      <c r="P24" s="3">
        <v>6</v>
      </c>
      <c r="Q24" t="s">
        <v>632</v>
      </c>
      <c r="R24" t="str">
        <f t="shared" si="1"/>
        <v>shipin_30801</v>
      </c>
      <c r="S24" t="s">
        <v>609</v>
      </c>
    </row>
    <row r="25" spans="1:19">
      <c r="A25">
        <v>30802</v>
      </c>
      <c r="B25" t="s">
        <v>633</v>
      </c>
      <c r="C25" t="s">
        <v>631</v>
      </c>
      <c r="D25">
        <v>3</v>
      </c>
      <c r="E25" t="s">
        <v>606</v>
      </c>
      <c r="F25" t="s">
        <v>615</v>
      </c>
      <c r="G25" s="3" t="s">
        <v>51</v>
      </c>
      <c r="H25">
        <v>1</v>
      </c>
      <c r="J25">
        <v>198</v>
      </c>
      <c r="O25">
        <v>9999</v>
      </c>
      <c r="P25" s="3">
        <v>12</v>
      </c>
      <c r="Q25" t="s">
        <v>632</v>
      </c>
      <c r="R25" t="str">
        <f t="shared" si="1"/>
        <v>shipin_30802</v>
      </c>
      <c r="S25" t="s">
        <v>609</v>
      </c>
    </row>
    <row r="26" spans="1:19">
      <c r="A26">
        <v>30803</v>
      </c>
      <c r="B26" t="s">
        <v>634</v>
      </c>
      <c r="C26" t="s">
        <v>631</v>
      </c>
      <c r="D26">
        <v>3</v>
      </c>
      <c r="E26" t="s">
        <v>606</v>
      </c>
      <c r="F26" t="s">
        <v>611</v>
      </c>
      <c r="G26" s="3" t="s">
        <v>51</v>
      </c>
      <c r="H26">
        <v>1</v>
      </c>
      <c r="J26">
        <v>396</v>
      </c>
      <c r="O26">
        <v>9999</v>
      </c>
      <c r="P26" s="3">
        <v>3</v>
      </c>
      <c r="Q26" t="s">
        <v>632</v>
      </c>
      <c r="R26" t="str">
        <f t="shared" si="1"/>
        <v>shipin_30803</v>
      </c>
      <c r="S26" t="s">
        <v>609</v>
      </c>
    </row>
    <row r="27" spans="16:18">
      <c r="P27" s="3"/>
      <c r="R27" t="str">
        <f t="shared" si="1"/>
        <v/>
      </c>
    </row>
    <row r="28" spans="1:19">
      <c r="A28">
        <v>31001</v>
      </c>
      <c r="B28" t="s">
        <v>635</v>
      </c>
      <c r="C28" t="s">
        <v>636</v>
      </c>
      <c r="D28">
        <v>3</v>
      </c>
      <c r="E28" t="s">
        <v>606</v>
      </c>
      <c r="F28" t="s">
        <v>615</v>
      </c>
      <c r="G28" s="3" t="s">
        <v>51</v>
      </c>
      <c r="H28">
        <v>0</v>
      </c>
      <c r="J28">
        <v>498</v>
      </c>
      <c r="O28">
        <v>9999</v>
      </c>
      <c r="P28" s="3"/>
      <c r="Q28" t="s">
        <v>637</v>
      </c>
      <c r="R28" t="str">
        <f t="shared" si="1"/>
        <v>shipin_31001</v>
      </c>
      <c r="S28" t="s">
        <v>609</v>
      </c>
    </row>
    <row r="29" spans="1:19">
      <c r="A29">
        <v>31002</v>
      </c>
      <c r="B29" t="s">
        <v>638</v>
      </c>
      <c r="C29" t="s">
        <v>636</v>
      </c>
      <c r="D29">
        <v>3</v>
      </c>
      <c r="E29" t="s">
        <v>606</v>
      </c>
      <c r="F29" t="s">
        <v>611</v>
      </c>
      <c r="G29" s="3" t="s">
        <v>51</v>
      </c>
      <c r="H29">
        <v>0</v>
      </c>
      <c r="J29">
        <v>98</v>
      </c>
      <c r="O29">
        <v>9999</v>
      </c>
      <c r="P29" s="3"/>
      <c r="Q29" t="s">
        <v>637</v>
      </c>
      <c r="R29" t="str">
        <f t="shared" si="1"/>
        <v>shipin_31002</v>
      </c>
      <c r="S29" t="s">
        <v>609</v>
      </c>
    </row>
    <row r="30" spans="1:19">
      <c r="A30">
        <v>31003</v>
      </c>
      <c r="B30" t="s">
        <v>639</v>
      </c>
      <c r="C30" t="s">
        <v>636</v>
      </c>
      <c r="D30">
        <v>3</v>
      </c>
      <c r="E30" t="s">
        <v>606</v>
      </c>
      <c r="F30" t="s">
        <v>636</v>
      </c>
      <c r="G30" s="7" t="s">
        <v>177</v>
      </c>
      <c r="H30">
        <v>0</v>
      </c>
      <c r="J30">
        <v>118</v>
      </c>
      <c r="O30">
        <v>9999</v>
      </c>
      <c r="P30" s="3"/>
      <c r="Q30" t="s">
        <v>637</v>
      </c>
      <c r="R30" t="str">
        <f t="shared" si="1"/>
        <v>shipin_31003</v>
      </c>
      <c r="S30" t="s">
        <v>609</v>
      </c>
    </row>
    <row r="31" spans="1:19">
      <c r="A31">
        <v>31004</v>
      </c>
      <c r="B31" t="s">
        <v>640</v>
      </c>
      <c r="C31" t="s">
        <v>636</v>
      </c>
      <c r="D31">
        <v>3</v>
      </c>
      <c r="E31" t="s">
        <v>606</v>
      </c>
      <c r="F31" t="s">
        <v>611</v>
      </c>
      <c r="G31" s="3" t="s">
        <v>51</v>
      </c>
      <c r="H31">
        <v>0</v>
      </c>
      <c r="J31">
        <v>108</v>
      </c>
      <c r="O31">
        <v>9999</v>
      </c>
      <c r="P31" s="3"/>
      <c r="Q31" t="s">
        <v>637</v>
      </c>
      <c r="R31" t="str">
        <f t="shared" si="1"/>
        <v>shipin_31004</v>
      </c>
      <c r="S31" t="s">
        <v>609</v>
      </c>
    </row>
    <row r="32" spans="1:19">
      <c r="A32">
        <v>31005</v>
      </c>
      <c r="B32" t="s">
        <v>641</v>
      </c>
      <c r="C32" t="s">
        <v>636</v>
      </c>
      <c r="D32">
        <v>3</v>
      </c>
      <c r="E32" t="s">
        <v>606</v>
      </c>
      <c r="F32" t="s">
        <v>611</v>
      </c>
      <c r="G32" s="3" t="s">
        <v>51</v>
      </c>
      <c r="H32">
        <v>0</v>
      </c>
      <c r="J32">
        <v>128</v>
      </c>
      <c r="O32">
        <v>9999</v>
      </c>
      <c r="P32" s="3"/>
      <c r="Q32" t="s">
        <v>637</v>
      </c>
      <c r="R32" t="str">
        <f t="shared" si="1"/>
        <v>shipin_31005</v>
      </c>
      <c r="S32" t="s">
        <v>609</v>
      </c>
    </row>
    <row r="33" spans="1:19">
      <c r="A33">
        <v>31006</v>
      </c>
      <c r="B33" t="s">
        <v>642</v>
      </c>
      <c r="C33" t="s">
        <v>636</v>
      </c>
      <c r="D33">
        <v>3</v>
      </c>
      <c r="E33" t="s">
        <v>606</v>
      </c>
      <c r="F33" t="s">
        <v>611</v>
      </c>
      <c r="G33" s="3" t="s">
        <v>51</v>
      </c>
      <c r="H33">
        <v>0</v>
      </c>
      <c r="J33">
        <v>108</v>
      </c>
      <c r="O33">
        <v>9999</v>
      </c>
      <c r="P33" s="3"/>
      <c r="Q33" t="s">
        <v>637</v>
      </c>
      <c r="R33" t="str">
        <f t="shared" si="1"/>
        <v>shipin_31006</v>
      </c>
      <c r="S33" t="s">
        <v>609</v>
      </c>
    </row>
    <row r="34" spans="1:19">
      <c r="A34">
        <v>31007</v>
      </c>
      <c r="B34" t="s">
        <v>643</v>
      </c>
      <c r="C34" t="s">
        <v>636</v>
      </c>
      <c r="D34">
        <v>3</v>
      </c>
      <c r="E34" t="s">
        <v>606</v>
      </c>
      <c r="F34" t="s">
        <v>629</v>
      </c>
      <c r="G34" s="3" t="s">
        <v>51</v>
      </c>
      <c r="H34">
        <v>0</v>
      </c>
      <c r="J34">
        <v>498</v>
      </c>
      <c r="O34">
        <v>9999</v>
      </c>
      <c r="P34" s="3"/>
      <c r="Q34" t="s">
        <v>637</v>
      </c>
      <c r="R34" t="str">
        <f t="shared" si="1"/>
        <v>shipin_31007</v>
      </c>
      <c r="S34" t="s">
        <v>609</v>
      </c>
    </row>
    <row r="35" spans="1:19">
      <c r="A35">
        <v>31008</v>
      </c>
      <c r="B35" t="s">
        <v>644</v>
      </c>
      <c r="C35" t="s">
        <v>636</v>
      </c>
      <c r="D35">
        <v>3</v>
      </c>
      <c r="E35" t="s">
        <v>606</v>
      </c>
      <c r="F35" t="s">
        <v>645</v>
      </c>
      <c r="G35" s="3" t="s">
        <v>51</v>
      </c>
      <c r="H35">
        <v>0</v>
      </c>
      <c r="J35">
        <v>88</v>
      </c>
      <c r="O35">
        <v>9999</v>
      </c>
      <c r="P35" s="3">
        <v>9</v>
      </c>
      <c r="Q35" t="s">
        <v>637</v>
      </c>
      <c r="R35" t="str">
        <f t="shared" si="1"/>
        <v>shipin_31008</v>
      </c>
      <c r="S35" t="s">
        <v>609</v>
      </c>
    </row>
    <row r="36" spans="1:19">
      <c r="A36">
        <v>31009</v>
      </c>
      <c r="B36" t="s">
        <v>646</v>
      </c>
      <c r="C36" t="s">
        <v>636</v>
      </c>
      <c r="D36">
        <v>3</v>
      </c>
      <c r="E36" t="s">
        <v>606</v>
      </c>
      <c r="F36" t="s">
        <v>617</v>
      </c>
      <c r="G36" s="3" t="s">
        <v>51</v>
      </c>
      <c r="H36">
        <v>0</v>
      </c>
      <c r="J36">
        <v>188</v>
      </c>
      <c r="O36">
        <v>9999</v>
      </c>
      <c r="P36" s="3"/>
      <c r="Q36" t="s">
        <v>637</v>
      </c>
      <c r="R36" t="str">
        <f t="shared" si="1"/>
        <v>shipin_31009</v>
      </c>
      <c r="S36" t="s">
        <v>609</v>
      </c>
    </row>
    <row r="37" spans="16:18">
      <c r="P37" s="3"/>
      <c r="R37" t="str">
        <f t="shared" si="1"/>
        <v/>
      </c>
    </row>
    <row r="38" spans="1:19">
      <c r="A38">
        <v>31101</v>
      </c>
      <c r="B38" t="s">
        <v>647</v>
      </c>
      <c r="C38" t="s">
        <v>648</v>
      </c>
      <c r="D38">
        <v>3</v>
      </c>
      <c r="E38" t="s">
        <v>606</v>
      </c>
      <c r="F38" t="s">
        <v>619</v>
      </c>
      <c r="G38" s="3" t="s">
        <v>51</v>
      </c>
      <c r="H38">
        <v>0</v>
      </c>
      <c r="J38">
        <v>75</v>
      </c>
      <c r="O38">
        <v>9999</v>
      </c>
      <c r="P38" s="3"/>
      <c r="R38" t="str">
        <f t="shared" si="1"/>
        <v>shipin_31101</v>
      </c>
      <c r="S38" t="s">
        <v>609</v>
      </c>
    </row>
    <row r="39" spans="1:19">
      <c r="A39">
        <v>31102</v>
      </c>
      <c r="B39" t="s">
        <v>649</v>
      </c>
      <c r="C39" t="s">
        <v>648</v>
      </c>
      <c r="D39">
        <v>3</v>
      </c>
      <c r="E39" t="s">
        <v>606</v>
      </c>
      <c r="F39" t="s">
        <v>650</v>
      </c>
      <c r="G39" s="3" t="s">
        <v>51</v>
      </c>
      <c r="H39">
        <v>0</v>
      </c>
      <c r="J39">
        <v>75</v>
      </c>
      <c r="O39">
        <v>9999</v>
      </c>
      <c r="P39" s="3"/>
      <c r="R39" t="str">
        <f t="shared" si="1"/>
        <v>shipin_31102</v>
      </c>
      <c r="S39" t="s">
        <v>609</v>
      </c>
    </row>
    <row r="40" spans="16:16">
      <c r="P40" s="3"/>
    </row>
    <row r="41" spans="16:16">
      <c r="P41" s="3"/>
    </row>
    <row r="42" spans="2:16">
      <c r="B42" t="s">
        <v>651</v>
      </c>
      <c r="I42">
        <v>178</v>
      </c>
      <c r="J42">
        <v>99</v>
      </c>
      <c r="P42" s="3"/>
    </row>
    <row r="43" spans="2:16">
      <c r="B43" t="s">
        <v>652</v>
      </c>
      <c r="I43">
        <v>178</v>
      </c>
      <c r="J43">
        <v>99</v>
      </c>
      <c r="P43" s="3"/>
    </row>
    <row r="44" spans="2:16">
      <c r="B44" t="s">
        <v>653</v>
      </c>
      <c r="I44">
        <v>178</v>
      </c>
      <c r="J44">
        <v>99</v>
      </c>
      <c r="P44" s="3"/>
    </row>
    <row r="45" spans="2:16">
      <c r="B45" t="s">
        <v>654</v>
      </c>
      <c r="I45">
        <v>178</v>
      </c>
      <c r="J45">
        <v>109</v>
      </c>
      <c r="P45" s="3"/>
    </row>
    <row r="46" spans="2:16">
      <c r="B46" t="s">
        <v>655</v>
      </c>
      <c r="I46">
        <v>178</v>
      </c>
      <c r="J46">
        <v>99</v>
      </c>
      <c r="P46" s="3"/>
    </row>
    <row r="47" spans="2:16">
      <c r="B47" t="s">
        <v>656</v>
      </c>
      <c r="I47">
        <v>149</v>
      </c>
      <c r="J47">
        <v>109</v>
      </c>
      <c r="P47" s="3"/>
    </row>
    <row r="48" spans="2:16">
      <c r="B48" t="s">
        <v>657</v>
      </c>
      <c r="I48">
        <v>247</v>
      </c>
      <c r="J48">
        <v>158</v>
      </c>
      <c r="P48" s="3"/>
    </row>
    <row r="49" spans="2:16">
      <c r="B49" t="s">
        <v>658</v>
      </c>
      <c r="I49">
        <v>258</v>
      </c>
      <c r="J49">
        <v>188</v>
      </c>
      <c r="P49" s="3"/>
    </row>
    <row r="50" spans="16:16">
      <c r="P50" s="3"/>
    </row>
    <row r="51" spans="16:16">
      <c r="P51" s="3"/>
    </row>
    <row r="52" spans="16:16">
      <c r="P52" s="3"/>
    </row>
    <row r="53" spans="16:16">
      <c r="P53" s="3"/>
    </row>
    <row r="54" spans="16:16">
      <c r="P54" s="3"/>
    </row>
    <row r="55" spans="16:16">
      <c r="P55" s="3"/>
    </row>
    <row r="57" spans="16:16">
      <c r="P57" s="3"/>
    </row>
    <row r="58" spans="16:16">
      <c r="P58" s="3"/>
    </row>
    <row r="59" spans="16:16">
      <c r="P59" s="3"/>
    </row>
    <row r="60" spans="16:16">
      <c r="P60" s="3"/>
    </row>
    <row r="61" spans="16:16">
      <c r="P61" s="3"/>
    </row>
    <row r="62" spans="16:16">
      <c r="P62" s="3"/>
    </row>
    <row r="63" spans="16:16">
      <c r="P63" s="3"/>
    </row>
    <row r="64" spans="16:16">
      <c r="P64" s="3"/>
    </row>
    <row r="65" spans="16:16">
      <c r="P65" s="3"/>
    </row>
    <row r="66" spans="16:16">
      <c r="P66" s="3"/>
    </row>
    <row r="67" spans="16:16">
      <c r="P67" s="3"/>
    </row>
    <row r="69" spans="16:16">
      <c r="P69" s="3"/>
    </row>
    <row r="70" spans="16:16">
      <c r="P70" s="3"/>
    </row>
    <row r="72" spans="16:16">
      <c r="P72" s="3"/>
    </row>
    <row r="73" spans="16:16">
      <c r="P73" s="3"/>
    </row>
    <row r="74" spans="16:16">
      <c r="P74" s="3"/>
    </row>
    <row r="75" spans="16:16">
      <c r="P75" s="3"/>
    </row>
    <row r="76" spans="16:16">
      <c r="P76" s="3"/>
    </row>
    <row r="77" spans="16:16">
      <c r="P77" s="3"/>
    </row>
    <row r="78" spans="16:16">
      <c r="P78" s="3"/>
    </row>
    <row r="79" spans="16:16">
      <c r="P79" s="3"/>
    </row>
    <row r="80" spans="16:16">
      <c r="P80" s="3"/>
    </row>
    <row r="81" spans="16:16">
      <c r="P81" s="3"/>
    </row>
    <row r="82" spans="16:16">
      <c r="P82" s="3"/>
    </row>
    <row r="83" spans="16:16">
      <c r="P83" s="3"/>
    </row>
    <row r="84" spans="16:16">
      <c r="P84" s="3"/>
    </row>
    <row r="85" spans="16:16">
      <c r="P85" s="3"/>
    </row>
    <row r="86" spans="16:16">
      <c r="P86" s="3"/>
    </row>
    <row r="87" spans="16:16">
      <c r="P87" s="3"/>
    </row>
    <row r="88" spans="16:16">
      <c r="P88" s="3"/>
    </row>
    <row r="89" spans="16:16">
      <c r="P89" s="3"/>
    </row>
    <row r="90" spans="16:16">
      <c r="P90" s="3"/>
    </row>
    <row r="91" spans="16:16">
      <c r="P91" s="3"/>
    </row>
    <row r="92" spans="16:16">
      <c r="P92" s="3"/>
    </row>
    <row r="93" spans="16:16">
      <c r="P93" s="3"/>
    </row>
    <row r="94" spans="16:16">
      <c r="P94" s="3"/>
    </row>
    <row r="95" spans="16:16">
      <c r="P95" s="3"/>
    </row>
    <row r="96" spans="16:16">
      <c r="P96" s="3"/>
    </row>
    <row r="97" spans="16:16">
      <c r="P97" s="3"/>
    </row>
    <row r="98" spans="16:16">
      <c r="P98" s="3"/>
    </row>
    <row r="99" spans="16:16">
      <c r="P99" s="3"/>
    </row>
    <row r="100" spans="16:16">
      <c r="P100" s="3"/>
    </row>
    <row r="101" spans="16:16">
      <c r="P101" s="3"/>
    </row>
    <row r="102" spans="16:16">
      <c r="P102" s="3"/>
    </row>
    <row r="103" spans="16:16">
      <c r="P103" s="3"/>
    </row>
    <row r="104" spans="16:16">
      <c r="P104" s="3"/>
    </row>
    <row r="105" spans="16:16">
      <c r="P105" s="3"/>
    </row>
    <row r="106" spans="16:16">
      <c r="P106" s="3"/>
    </row>
    <row r="107" spans="16:16">
      <c r="P107" s="3"/>
    </row>
    <row r="108" spans="16:16">
      <c r="P108" s="3"/>
    </row>
    <row r="109" spans="16:16">
      <c r="P109" s="3"/>
    </row>
    <row r="110" spans="16:16">
      <c r="P110" s="3"/>
    </row>
    <row r="111" spans="16:16">
      <c r="P111" s="3"/>
    </row>
    <row r="112" spans="16:16">
      <c r="P112" s="3"/>
    </row>
    <row r="113" spans="16:16">
      <c r="P113" s="3"/>
    </row>
    <row r="114" spans="16:16">
      <c r="P114" s="3"/>
    </row>
    <row r="115" spans="16:16">
      <c r="P115" s="3"/>
    </row>
    <row r="116" spans="16:16">
      <c r="P116" s="3"/>
    </row>
    <row r="117" spans="16:16">
      <c r="P117" s="3"/>
    </row>
    <row r="118" spans="16:16">
      <c r="P118" s="3"/>
    </row>
    <row r="119" spans="16:16">
      <c r="P119" s="3"/>
    </row>
    <row r="120" spans="16:16">
      <c r="P120" s="3"/>
    </row>
    <row r="121" spans="16:16">
      <c r="P121" s="3"/>
    </row>
    <row r="122" spans="16:16">
      <c r="P122" s="3"/>
    </row>
    <row r="123" spans="16:16">
      <c r="P123" s="3"/>
    </row>
    <row r="124" spans="16:16">
      <c r="P124" s="3"/>
    </row>
    <row r="125" spans="16:16">
      <c r="P125" s="3"/>
    </row>
    <row r="126" spans="16:16">
      <c r="P126" s="3"/>
    </row>
    <row r="127" spans="16:16">
      <c r="P127" s="3"/>
    </row>
    <row r="128" spans="16:16">
      <c r="P128" s="3"/>
    </row>
    <row r="129" spans="16:16">
      <c r="P129" s="3"/>
    </row>
    <row r="130" spans="16:16">
      <c r="P130" s="3"/>
    </row>
    <row r="131" spans="16:16">
      <c r="P131" s="3"/>
    </row>
    <row r="132" spans="16:16">
      <c r="P132" s="3"/>
    </row>
    <row r="133" spans="16:16">
      <c r="P133" s="3"/>
    </row>
    <row r="134" spans="16:16">
      <c r="P134" s="3"/>
    </row>
    <row r="135" spans="16:16">
      <c r="P135" s="3"/>
    </row>
    <row r="136" spans="16:16">
      <c r="P136" s="3"/>
    </row>
    <row r="137" spans="16:16">
      <c r="P137" s="3"/>
    </row>
    <row r="139" spans="16:16">
      <c r="P139" s="3"/>
    </row>
    <row r="140" spans="16:16">
      <c r="P140" s="3"/>
    </row>
    <row r="141" spans="16:16">
      <c r="P141" s="3"/>
    </row>
    <row r="142" spans="16:16">
      <c r="P142" s="3"/>
    </row>
    <row r="143" spans="16:16">
      <c r="P143" s="3"/>
    </row>
    <row r="144" spans="16:16">
      <c r="P144" s="3"/>
    </row>
    <row r="145" spans="16:16">
      <c r="P145" s="3"/>
    </row>
    <row r="146" spans="16:16">
      <c r="P146" s="3"/>
    </row>
    <row r="147" spans="16:16">
      <c r="P147" s="3"/>
    </row>
    <row r="148" spans="16:16">
      <c r="P148" s="3"/>
    </row>
    <row r="149" spans="16:16">
      <c r="P149" s="3"/>
    </row>
    <row r="150" spans="16:16">
      <c r="P150" s="3"/>
    </row>
    <row r="151" spans="16:16">
      <c r="P151" s="3"/>
    </row>
    <row r="152" spans="16:16">
      <c r="P152" s="3"/>
    </row>
    <row r="153" spans="16:16">
      <c r="P153" s="3"/>
    </row>
    <row r="154" spans="16:16">
      <c r="P154" s="3"/>
    </row>
    <row r="155" spans="16:16">
      <c r="P155" s="3"/>
    </row>
    <row r="156" spans="16:16">
      <c r="P156" s="3"/>
    </row>
    <row r="157" spans="16:16">
      <c r="P157" s="3"/>
    </row>
    <row r="158" spans="16:16">
      <c r="P158" s="3"/>
    </row>
    <row r="159" spans="16:16">
      <c r="P159" s="3"/>
    </row>
    <row r="160" spans="16:16">
      <c r="P160" s="3"/>
    </row>
    <row r="161" spans="16:16">
      <c r="P161" s="3"/>
    </row>
    <row r="162" spans="16:16">
      <c r="P162" s="3"/>
    </row>
    <row r="163" spans="16:16">
      <c r="P163" s="3"/>
    </row>
    <row r="164" spans="16:16">
      <c r="P164" s="3"/>
    </row>
    <row r="165" spans="16:16">
      <c r="P165" s="3"/>
    </row>
    <row r="166" spans="16:16">
      <c r="P166" s="3"/>
    </row>
    <row r="167" spans="16:16">
      <c r="P167" s="3"/>
    </row>
    <row r="168" spans="16:16">
      <c r="P168" s="3"/>
    </row>
    <row r="169" spans="16:16">
      <c r="P169" s="3"/>
    </row>
    <row r="170" spans="16:16">
      <c r="P170" s="3"/>
    </row>
    <row r="171" spans="16:16">
      <c r="P171" s="3"/>
    </row>
    <row r="172" spans="16:16">
      <c r="P172" s="3"/>
    </row>
    <row r="173" spans="16:16">
      <c r="P173" s="3"/>
    </row>
    <row r="174" spans="16:16">
      <c r="P174" s="3"/>
    </row>
    <row r="175" spans="16:16">
      <c r="P175" s="3"/>
    </row>
    <row r="176" spans="16:16">
      <c r="P176" s="3"/>
    </row>
    <row r="177" spans="16:16">
      <c r="P177" s="3"/>
    </row>
    <row r="178" spans="16:16">
      <c r="P178" s="3"/>
    </row>
    <row r="179" spans="16:16">
      <c r="P179" s="3"/>
    </row>
    <row r="180" spans="16:16">
      <c r="P180" s="3"/>
    </row>
    <row r="181" spans="16:16">
      <c r="P181" s="3"/>
    </row>
    <row r="183" spans="16:16">
      <c r="P183" s="3">
        <v>3</v>
      </c>
    </row>
    <row r="184" spans="16:16">
      <c r="P184" s="3">
        <v>5</v>
      </c>
    </row>
    <row r="186" spans="16:16">
      <c r="P186" s="3"/>
    </row>
    <row r="188" spans="16:16">
      <c r="P188" s="3"/>
    </row>
    <row r="189" spans="16:16">
      <c r="P189" s="3"/>
    </row>
    <row r="194" spans="16:16">
      <c r="P194" s="3">
        <v>1</v>
      </c>
    </row>
    <row r="196" spans="16:16">
      <c r="P196" s="3">
        <v>2</v>
      </c>
    </row>
    <row r="198" spans="16:16">
      <c r="P198" s="3">
        <v>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43"/>
  <sheetViews>
    <sheetView workbookViewId="0">
      <selection activeCell="O1" sqref="O1:O8"/>
    </sheetView>
  </sheetViews>
  <sheetFormatPr defaultColWidth="9" defaultRowHeight="13.8"/>
  <cols>
    <col min="2" max="2" width="26.6296296296296" customWidth="1"/>
    <col min="3" max="9" width="9" hidden="1" customWidth="1"/>
  </cols>
  <sheetData>
    <row r="1" spans="1:17">
      <c r="A1" t="s">
        <v>0</v>
      </c>
      <c r="B1" t="s">
        <v>1</v>
      </c>
      <c r="C1" t="s">
        <v>2</v>
      </c>
      <c r="D1" t="s">
        <v>3</v>
      </c>
      <c r="E1" t="s">
        <v>4</v>
      </c>
      <c r="F1" t="s">
        <v>5</v>
      </c>
      <c r="G1" t="s">
        <v>6</v>
      </c>
      <c r="H1" t="s">
        <v>7</v>
      </c>
      <c r="I1" t="s">
        <v>8</v>
      </c>
      <c r="J1" t="s">
        <v>9</v>
      </c>
      <c r="K1" t="s">
        <v>10</v>
      </c>
      <c r="L1" t="s">
        <v>11</v>
      </c>
      <c r="M1" t="s">
        <v>12</v>
      </c>
      <c r="N1" t="s">
        <v>17</v>
      </c>
      <c r="O1" t="s">
        <v>18</v>
      </c>
      <c r="P1" t="s">
        <v>19</v>
      </c>
      <c r="Q1" s="5" t="s">
        <v>20</v>
      </c>
    </row>
    <row r="2" spans="1:17">
      <c r="A2" t="s">
        <v>21</v>
      </c>
      <c r="B2" t="s">
        <v>22</v>
      </c>
      <c r="C2" t="s">
        <v>23</v>
      </c>
      <c r="D2" t="s">
        <v>24</v>
      </c>
      <c r="E2" t="s">
        <v>25</v>
      </c>
      <c r="F2" t="s">
        <v>26</v>
      </c>
      <c r="G2" t="s">
        <v>27</v>
      </c>
      <c r="H2" t="s">
        <v>28</v>
      </c>
      <c r="I2" t="s">
        <v>29</v>
      </c>
      <c r="J2" t="s">
        <v>30</v>
      </c>
      <c r="K2" t="s">
        <v>31</v>
      </c>
      <c r="L2" t="s">
        <v>32</v>
      </c>
      <c r="M2" t="s">
        <v>33</v>
      </c>
      <c r="N2" t="s">
        <v>38</v>
      </c>
      <c r="O2" t="s">
        <v>659</v>
      </c>
      <c r="P2" t="s">
        <v>40</v>
      </c>
      <c r="Q2" s="5" t="s">
        <v>41</v>
      </c>
    </row>
    <row r="3" spans="1:17">
      <c r="A3" t="s">
        <v>42</v>
      </c>
      <c r="B3" t="s">
        <v>43</v>
      </c>
      <c r="C3" t="s">
        <v>43</v>
      </c>
      <c r="D3" t="s">
        <v>42</v>
      </c>
      <c r="E3" t="s">
        <v>43</v>
      </c>
      <c r="F3" t="s">
        <v>43</v>
      </c>
      <c r="G3" t="s">
        <v>43</v>
      </c>
      <c r="H3" t="s">
        <v>42</v>
      </c>
      <c r="I3" t="s">
        <v>42</v>
      </c>
      <c r="J3" t="s">
        <v>44</v>
      </c>
      <c r="K3" t="s">
        <v>44</v>
      </c>
      <c r="M3" t="s">
        <v>44</v>
      </c>
      <c r="N3" t="s">
        <v>42</v>
      </c>
      <c r="O3" t="s">
        <v>42</v>
      </c>
      <c r="P3" t="s">
        <v>43</v>
      </c>
      <c r="Q3" s="5" t="s">
        <v>43</v>
      </c>
    </row>
    <row r="4" spans="1:17">
      <c r="A4" t="s">
        <v>45</v>
      </c>
      <c r="B4" t="s">
        <v>45</v>
      </c>
      <c r="C4" t="s">
        <v>45</v>
      </c>
      <c r="D4" t="s">
        <v>45</v>
      </c>
      <c r="E4" t="s">
        <v>45</v>
      </c>
      <c r="F4" t="s">
        <v>45</v>
      </c>
      <c r="G4" t="s">
        <v>45</v>
      </c>
      <c r="H4" t="s">
        <v>45</v>
      </c>
      <c r="I4" t="s">
        <v>45</v>
      </c>
      <c r="J4" t="s">
        <v>45</v>
      </c>
      <c r="K4" t="s">
        <v>45</v>
      </c>
      <c r="L4" t="s">
        <v>45</v>
      </c>
      <c r="M4" t="s">
        <v>45</v>
      </c>
      <c r="N4" t="s">
        <v>45</v>
      </c>
      <c r="O4" t="s">
        <v>45</v>
      </c>
      <c r="P4" t="s">
        <v>45</v>
      </c>
      <c r="Q4" t="s">
        <v>45</v>
      </c>
    </row>
    <row r="5" spans="2:17">
      <c r="B5" t="s">
        <v>660</v>
      </c>
      <c r="J5">
        <v>48</v>
      </c>
      <c r="K5">
        <v>36</v>
      </c>
      <c r="N5" s="3"/>
      <c r="O5" s="3">
        <v>9</v>
      </c>
      <c r="P5" s="3" t="s">
        <v>661</v>
      </c>
      <c r="Q5" s="5"/>
    </row>
    <row r="6" spans="2:17">
      <c r="B6" s="3" t="s">
        <v>662</v>
      </c>
      <c r="C6" s="3"/>
      <c r="D6" s="3"/>
      <c r="E6" s="3"/>
      <c r="F6" s="3"/>
      <c r="G6" s="3"/>
      <c r="H6" s="3"/>
      <c r="I6" s="3"/>
      <c r="J6" s="3">
        <v>88</v>
      </c>
      <c r="K6" s="3">
        <v>58.67</v>
      </c>
      <c r="L6" s="3"/>
      <c r="M6" s="3"/>
      <c r="N6" s="3"/>
      <c r="O6" s="3"/>
      <c r="P6" s="3" t="s">
        <v>637</v>
      </c>
      <c r="Q6" s="3"/>
    </row>
    <row r="7" spans="2:17">
      <c r="B7" s="3" t="s">
        <v>663</v>
      </c>
      <c r="C7" s="3"/>
      <c r="D7" s="3"/>
      <c r="E7" s="3"/>
      <c r="F7" s="3"/>
      <c r="G7" s="3"/>
      <c r="H7" s="3"/>
      <c r="I7" s="3"/>
      <c r="J7" s="3">
        <v>55</v>
      </c>
      <c r="K7" s="3">
        <v>41.25</v>
      </c>
      <c r="L7" s="3"/>
      <c r="M7" s="3"/>
      <c r="N7" s="3"/>
      <c r="O7" s="3"/>
      <c r="P7" s="3" t="s">
        <v>661</v>
      </c>
      <c r="Q7" s="3"/>
    </row>
    <row r="8" spans="2:17">
      <c r="B8" s="3" t="s">
        <v>664</v>
      </c>
      <c r="C8" s="3"/>
      <c r="D8" s="3"/>
      <c r="E8" s="3"/>
      <c r="F8" s="3"/>
      <c r="G8" s="3"/>
      <c r="H8" s="3"/>
      <c r="I8" s="3"/>
      <c r="J8" s="3">
        <v>39</v>
      </c>
      <c r="K8" s="3">
        <v>26</v>
      </c>
      <c r="L8" s="3"/>
      <c r="M8" s="3"/>
      <c r="N8" s="3"/>
      <c r="O8" s="3"/>
      <c r="P8" s="3" t="s">
        <v>637</v>
      </c>
      <c r="Q8" s="3"/>
    </row>
    <row r="9" spans="2:17">
      <c r="B9" s="3"/>
      <c r="C9" s="3"/>
      <c r="D9" s="3"/>
      <c r="E9" s="3"/>
      <c r="F9" s="3"/>
      <c r="G9" s="3"/>
      <c r="H9" s="3"/>
      <c r="I9" s="3"/>
      <c r="J9" s="3"/>
      <c r="K9" s="3"/>
      <c r="L9" s="3"/>
      <c r="M9" s="3"/>
      <c r="N9" s="3"/>
      <c r="O9" s="3"/>
      <c r="P9" s="3"/>
      <c r="Q9" s="3"/>
    </row>
    <row r="10" spans="2:17">
      <c r="B10" s="3"/>
      <c r="C10" s="3"/>
      <c r="D10" s="3"/>
      <c r="E10" s="3"/>
      <c r="F10" s="3"/>
      <c r="G10" s="3"/>
      <c r="H10" s="3"/>
      <c r="I10" s="3"/>
      <c r="J10" s="3"/>
      <c r="K10" s="3"/>
      <c r="L10" s="3"/>
      <c r="M10" s="3"/>
      <c r="N10" s="3"/>
      <c r="O10" s="3"/>
      <c r="P10" s="3"/>
      <c r="Q10" s="3"/>
    </row>
    <row r="11" spans="2:17">
      <c r="B11" s="3"/>
      <c r="C11" s="3"/>
      <c r="D11" s="3"/>
      <c r="E11" s="3"/>
      <c r="F11" s="3"/>
      <c r="G11" s="3"/>
      <c r="H11" s="3"/>
      <c r="I11" s="3"/>
      <c r="J11" s="3"/>
      <c r="K11" s="3"/>
      <c r="L11" s="3"/>
      <c r="M11" s="3"/>
      <c r="N11" s="3"/>
      <c r="O11" s="3"/>
      <c r="P11" s="3"/>
      <c r="Q11" s="3"/>
    </row>
    <row r="12" spans="2:17">
      <c r="B12" s="3"/>
      <c r="C12" s="3"/>
      <c r="D12" s="3"/>
      <c r="E12" s="3"/>
      <c r="F12" s="3"/>
      <c r="G12" s="3"/>
      <c r="H12" s="3"/>
      <c r="I12" s="3"/>
      <c r="J12" s="3"/>
      <c r="K12" s="3"/>
      <c r="L12" s="3"/>
      <c r="M12" s="3"/>
      <c r="N12" s="3"/>
      <c r="O12" s="3"/>
      <c r="P12" s="3"/>
      <c r="Q12" s="3"/>
    </row>
    <row r="13" spans="2:17">
      <c r="B13" s="3"/>
      <c r="C13" s="3"/>
      <c r="D13" s="3"/>
      <c r="E13" s="3"/>
      <c r="F13" s="3"/>
      <c r="G13" s="3"/>
      <c r="H13" s="3"/>
      <c r="I13" s="3"/>
      <c r="J13" s="3"/>
      <c r="K13" s="3"/>
      <c r="L13" s="3"/>
      <c r="M13" s="3"/>
      <c r="N13" s="3"/>
      <c r="O13" s="3"/>
      <c r="P13" s="3"/>
      <c r="Q13" s="3"/>
    </row>
    <row r="14" spans="2:17">
      <c r="B14" s="3"/>
      <c r="C14" s="3"/>
      <c r="D14" s="3"/>
      <c r="E14" s="3"/>
      <c r="F14" s="3"/>
      <c r="G14" s="3"/>
      <c r="H14" s="3"/>
      <c r="I14" s="3"/>
      <c r="J14" s="3"/>
      <c r="K14" s="3"/>
      <c r="L14" s="3"/>
      <c r="M14" s="3"/>
      <c r="N14" s="3"/>
      <c r="O14" s="3"/>
      <c r="P14" s="3"/>
      <c r="Q14" s="3"/>
    </row>
    <row r="15" spans="2:17">
      <c r="B15" s="3"/>
      <c r="C15" s="3"/>
      <c r="D15" s="3"/>
      <c r="E15" s="3"/>
      <c r="F15" s="3"/>
      <c r="G15" s="3"/>
      <c r="H15" s="3"/>
      <c r="I15" s="3"/>
      <c r="J15" s="3"/>
      <c r="K15" s="3"/>
      <c r="L15" s="3"/>
      <c r="M15" s="3"/>
      <c r="N15" s="3"/>
      <c r="O15" s="3"/>
      <c r="P15" s="3"/>
      <c r="Q15" s="3"/>
    </row>
    <row r="16" spans="1:17">
      <c r="A16" s="12"/>
      <c r="B16" s="13"/>
      <c r="C16" s="3"/>
      <c r="D16" s="3"/>
      <c r="E16" s="3"/>
      <c r="F16" s="3"/>
      <c r="G16" s="3"/>
      <c r="H16" s="3"/>
      <c r="I16" s="3"/>
      <c r="J16" s="3"/>
      <c r="K16" s="3"/>
      <c r="L16" s="3"/>
      <c r="M16" s="3"/>
      <c r="N16" s="3"/>
      <c r="O16" s="3"/>
      <c r="P16" s="3"/>
      <c r="Q16" s="3"/>
    </row>
    <row r="17" spans="1:17">
      <c r="A17" s="12"/>
      <c r="B17" s="13"/>
      <c r="C17" s="3"/>
      <c r="D17" s="3"/>
      <c r="E17" s="3"/>
      <c r="F17" s="3"/>
      <c r="G17" s="3"/>
      <c r="H17" s="3"/>
      <c r="I17" s="3"/>
      <c r="J17" s="3"/>
      <c r="K17" s="3"/>
      <c r="L17" s="3"/>
      <c r="M17" s="3"/>
      <c r="N17" s="3"/>
      <c r="O17" s="3"/>
      <c r="P17" s="3"/>
      <c r="Q17" s="3"/>
    </row>
    <row r="18" spans="1:17">
      <c r="A18" s="12"/>
      <c r="B18" s="13"/>
      <c r="C18" s="3"/>
      <c r="D18" s="3"/>
      <c r="E18" s="3"/>
      <c r="F18" s="3"/>
      <c r="G18" s="3"/>
      <c r="H18" s="3"/>
      <c r="I18" s="3"/>
      <c r="J18" s="3"/>
      <c r="K18" s="3"/>
      <c r="L18" s="3"/>
      <c r="M18" s="3"/>
      <c r="N18" s="3"/>
      <c r="O18" s="3"/>
      <c r="P18" s="3"/>
      <c r="Q18" s="3"/>
    </row>
    <row r="19" spans="1:17">
      <c r="A19" s="12"/>
      <c r="B19" s="13"/>
      <c r="C19" s="3"/>
      <c r="D19" s="3"/>
      <c r="E19" s="3"/>
      <c r="F19" s="3"/>
      <c r="G19" s="3"/>
      <c r="H19" s="3"/>
      <c r="I19" s="3"/>
      <c r="J19" s="3"/>
      <c r="K19" s="3"/>
      <c r="L19" s="3"/>
      <c r="M19" s="3"/>
      <c r="N19" s="3"/>
      <c r="O19" s="3"/>
      <c r="P19" s="3"/>
      <c r="Q19" s="3"/>
    </row>
    <row r="20" spans="2:17">
      <c r="B20" s="3"/>
      <c r="C20" s="3"/>
      <c r="D20" s="3"/>
      <c r="E20" s="3"/>
      <c r="F20" s="3"/>
      <c r="G20" s="3"/>
      <c r="H20" s="3"/>
      <c r="I20" s="3"/>
      <c r="J20" s="3"/>
      <c r="K20" s="3"/>
      <c r="L20" s="3"/>
      <c r="M20" s="3"/>
      <c r="N20" s="3"/>
      <c r="O20" s="3"/>
      <c r="P20" s="3"/>
      <c r="Q20" s="3"/>
    </row>
    <row r="21" spans="2:17">
      <c r="B21" s="3"/>
      <c r="C21" s="3"/>
      <c r="D21" s="3"/>
      <c r="E21" s="3"/>
      <c r="F21" s="3"/>
      <c r="G21" s="3"/>
      <c r="H21" s="3"/>
      <c r="I21" s="3"/>
      <c r="J21" s="3"/>
      <c r="K21" s="3"/>
      <c r="L21" s="3"/>
      <c r="M21" s="3"/>
      <c r="N21" s="3"/>
      <c r="O21" s="3"/>
      <c r="P21" s="3"/>
      <c r="Q21" s="3"/>
    </row>
    <row r="22" spans="2:17">
      <c r="B22" s="3"/>
      <c r="C22" s="3"/>
      <c r="D22" s="3"/>
      <c r="E22" s="3"/>
      <c r="F22" s="3"/>
      <c r="G22" s="3"/>
      <c r="H22" s="3"/>
      <c r="I22" s="3"/>
      <c r="J22" s="3"/>
      <c r="K22" s="3"/>
      <c r="L22" s="3"/>
      <c r="M22" s="3"/>
      <c r="N22" s="3"/>
      <c r="O22" s="3"/>
      <c r="P22" s="3"/>
      <c r="Q22" s="3"/>
    </row>
    <row r="23" spans="1:17">
      <c r="A23" s="12"/>
      <c r="B23" s="13"/>
      <c r="C23" s="13"/>
      <c r="D23" s="13"/>
      <c r="E23" s="3"/>
      <c r="F23" s="3"/>
      <c r="G23" s="3"/>
      <c r="H23" s="3"/>
      <c r="I23" s="3"/>
      <c r="J23" s="3"/>
      <c r="K23" s="3"/>
      <c r="L23" s="3"/>
      <c r="M23" s="3"/>
      <c r="N23" s="3"/>
      <c r="O23" s="3"/>
      <c r="P23" s="3"/>
      <c r="Q23" s="3"/>
    </row>
    <row r="24" spans="1:17">
      <c r="A24" s="12"/>
      <c r="B24" s="13"/>
      <c r="C24" s="13"/>
      <c r="D24" s="13"/>
      <c r="E24" s="3"/>
      <c r="F24" s="3"/>
      <c r="G24" s="3"/>
      <c r="H24" s="3"/>
      <c r="I24" s="3"/>
      <c r="J24" s="3"/>
      <c r="K24" s="3"/>
      <c r="L24" s="3"/>
      <c r="M24" s="3"/>
      <c r="N24" s="3"/>
      <c r="O24" s="3"/>
      <c r="P24" s="3"/>
      <c r="Q24" s="3"/>
    </row>
    <row r="25" spans="1:17">
      <c r="A25" s="12"/>
      <c r="B25" s="13"/>
      <c r="C25" s="13"/>
      <c r="D25" s="13"/>
      <c r="E25" s="3"/>
      <c r="F25" s="3"/>
      <c r="G25" s="3"/>
      <c r="H25" s="3"/>
      <c r="I25" s="3"/>
      <c r="J25" s="3"/>
      <c r="K25" s="3"/>
      <c r="L25" s="3"/>
      <c r="M25" s="3"/>
      <c r="N25" s="3"/>
      <c r="O25" s="3"/>
      <c r="P25" s="3"/>
      <c r="Q25" s="3"/>
    </row>
    <row r="26" spans="1:17">
      <c r="A26" s="12"/>
      <c r="B26" s="13"/>
      <c r="C26" s="13"/>
      <c r="D26" s="13"/>
      <c r="E26" s="3"/>
      <c r="F26" s="3"/>
      <c r="G26" s="3"/>
      <c r="H26" s="3"/>
      <c r="I26" s="3"/>
      <c r="J26" s="3"/>
      <c r="K26" s="3"/>
      <c r="L26" s="3"/>
      <c r="M26" s="3"/>
      <c r="N26" s="3"/>
      <c r="O26" s="3"/>
      <c r="P26" s="3"/>
      <c r="Q26" s="3"/>
    </row>
    <row r="27" spans="1:17">
      <c r="A27" s="12"/>
      <c r="B27" s="13"/>
      <c r="C27" s="13"/>
      <c r="D27" s="13"/>
      <c r="E27" s="3"/>
      <c r="F27" s="3"/>
      <c r="G27" s="3"/>
      <c r="H27" s="3"/>
      <c r="I27" s="3"/>
      <c r="J27" s="3"/>
      <c r="K27" s="3"/>
      <c r="L27" s="3"/>
      <c r="M27" s="3"/>
      <c r="N27" s="3"/>
      <c r="O27" s="3"/>
      <c r="P27" s="3"/>
      <c r="Q27" s="3"/>
    </row>
    <row r="28" spans="1:17">
      <c r="A28" s="12"/>
      <c r="B28" s="13"/>
      <c r="C28" s="13"/>
      <c r="D28" s="13"/>
      <c r="E28" s="3"/>
      <c r="F28" s="3"/>
      <c r="G28" s="3"/>
      <c r="H28" s="3"/>
      <c r="I28" s="3"/>
      <c r="J28" s="3"/>
      <c r="K28" s="3"/>
      <c r="L28" s="3"/>
      <c r="M28" s="3"/>
      <c r="N28" s="3"/>
      <c r="O28" s="3"/>
      <c r="P28" s="3"/>
      <c r="Q28" s="3"/>
    </row>
    <row r="29" spans="1:17">
      <c r="A29" s="12"/>
      <c r="B29" s="13"/>
      <c r="C29" s="13"/>
      <c r="D29" s="13"/>
      <c r="E29" s="3"/>
      <c r="F29" s="3"/>
      <c r="G29" s="3"/>
      <c r="H29" s="3"/>
      <c r="I29" s="3"/>
      <c r="J29" s="3"/>
      <c r="K29" s="3"/>
      <c r="L29" s="3"/>
      <c r="M29" s="3"/>
      <c r="N29" s="3"/>
      <c r="O29" s="3"/>
      <c r="P29" s="3"/>
      <c r="Q29" s="3"/>
    </row>
    <row r="30" spans="2:17">
      <c r="B30" s="3"/>
      <c r="C30" s="3"/>
      <c r="D30" s="3"/>
      <c r="E30" s="3"/>
      <c r="F30" s="3"/>
      <c r="G30" s="3"/>
      <c r="H30" s="3"/>
      <c r="I30" s="3"/>
      <c r="J30" s="3"/>
      <c r="K30" s="3"/>
      <c r="L30" s="3"/>
      <c r="M30" s="3"/>
      <c r="N30" s="3"/>
      <c r="O30" s="3"/>
      <c r="P30" s="3"/>
      <c r="Q30" s="3"/>
    </row>
    <row r="31" spans="2:17">
      <c r="B31" s="3"/>
      <c r="C31" s="3"/>
      <c r="D31" s="3"/>
      <c r="E31" s="3"/>
      <c r="F31" s="3"/>
      <c r="G31" s="3"/>
      <c r="H31" s="3"/>
      <c r="I31" s="3"/>
      <c r="J31" s="3"/>
      <c r="K31" s="3"/>
      <c r="L31" s="3"/>
      <c r="M31" s="3"/>
      <c r="N31" s="3"/>
      <c r="O31" s="3"/>
      <c r="P31" s="3"/>
      <c r="Q31" s="3"/>
    </row>
    <row r="32" spans="2:17">
      <c r="B32" s="3"/>
      <c r="C32" s="3"/>
      <c r="D32" s="3"/>
      <c r="E32" s="3"/>
      <c r="F32" s="3"/>
      <c r="G32" s="3"/>
      <c r="H32" s="3"/>
      <c r="I32" s="3"/>
      <c r="J32" s="3"/>
      <c r="K32" s="3"/>
      <c r="L32" s="3"/>
      <c r="M32" s="3"/>
      <c r="N32" s="3"/>
      <c r="O32" s="3"/>
      <c r="P32" s="3"/>
      <c r="Q32" s="3"/>
    </row>
    <row r="33" spans="2:17">
      <c r="B33" s="3"/>
      <c r="C33" s="3"/>
      <c r="D33" s="3"/>
      <c r="E33" s="3"/>
      <c r="F33" s="3"/>
      <c r="G33" s="3"/>
      <c r="H33" s="3"/>
      <c r="I33" s="3"/>
      <c r="J33" s="3"/>
      <c r="K33" s="3"/>
      <c r="L33" s="3"/>
      <c r="M33" s="3"/>
      <c r="N33" s="3"/>
      <c r="O33" s="3"/>
      <c r="P33" s="3"/>
      <c r="Q33" s="3"/>
    </row>
    <row r="34" spans="2:17">
      <c r="B34" s="3"/>
      <c r="C34" s="3"/>
      <c r="D34" s="3"/>
      <c r="E34" s="3"/>
      <c r="F34" s="3"/>
      <c r="G34" s="3"/>
      <c r="H34" s="3"/>
      <c r="I34" s="3"/>
      <c r="J34" s="3"/>
      <c r="K34" s="3"/>
      <c r="L34" s="3"/>
      <c r="M34" s="3"/>
      <c r="N34" s="3"/>
      <c r="O34" s="3"/>
      <c r="P34" s="3"/>
      <c r="Q34" s="3"/>
    </row>
    <row r="35" spans="2:17">
      <c r="B35" s="3"/>
      <c r="C35" s="3"/>
      <c r="D35" s="3"/>
      <c r="E35" s="3"/>
      <c r="F35" s="3"/>
      <c r="G35" s="3"/>
      <c r="H35" s="3"/>
      <c r="I35" s="3"/>
      <c r="J35" s="3"/>
      <c r="K35" s="3"/>
      <c r="L35" s="3"/>
      <c r="M35" s="3"/>
      <c r="N35" s="3"/>
      <c r="O35" s="3"/>
      <c r="P35" s="3"/>
      <c r="Q35" s="3"/>
    </row>
    <row r="36" spans="2:17">
      <c r="B36" s="3"/>
      <c r="C36" s="3"/>
      <c r="D36" s="3"/>
      <c r="E36" s="3"/>
      <c r="F36" s="3"/>
      <c r="G36" s="3"/>
      <c r="H36" s="3"/>
      <c r="I36" s="3"/>
      <c r="J36" s="3"/>
      <c r="K36" s="3"/>
      <c r="L36" s="3"/>
      <c r="M36" s="3"/>
      <c r="N36" s="3"/>
      <c r="O36" s="3"/>
      <c r="P36" s="3"/>
      <c r="Q36" s="3"/>
    </row>
    <row r="37" spans="2:17">
      <c r="B37" s="3"/>
      <c r="C37" s="3"/>
      <c r="D37" s="3"/>
      <c r="E37" s="3"/>
      <c r="F37" s="3"/>
      <c r="G37" s="3"/>
      <c r="H37" s="3"/>
      <c r="I37" s="3"/>
      <c r="J37" s="3"/>
      <c r="K37" s="3"/>
      <c r="L37" s="3"/>
      <c r="M37" s="3"/>
      <c r="N37" s="3"/>
      <c r="O37" s="3"/>
      <c r="P37" s="3"/>
      <c r="Q37" s="3"/>
    </row>
    <row r="38" spans="2:17">
      <c r="B38" s="3"/>
      <c r="C38" s="3"/>
      <c r="D38" s="3"/>
      <c r="E38" s="3"/>
      <c r="F38" s="3"/>
      <c r="G38" s="3"/>
      <c r="H38" s="3"/>
      <c r="I38" s="3"/>
      <c r="J38" s="3"/>
      <c r="K38" s="3"/>
      <c r="L38" s="3"/>
      <c r="M38" s="3"/>
      <c r="N38" s="3"/>
      <c r="O38" s="3"/>
      <c r="P38" s="3"/>
      <c r="Q38" s="3"/>
    </row>
    <row r="39" spans="2:17">
      <c r="B39" s="3"/>
      <c r="C39" s="3"/>
      <c r="D39" s="3"/>
      <c r="E39" s="3"/>
      <c r="F39" s="3"/>
      <c r="G39" s="3"/>
      <c r="H39" s="3"/>
      <c r="I39" s="3"/>
      <c r="J39" s="3"/>
      <c r="K39" s="3"/>
      <c r="L39" s="3"/>
      <c r="M39" s="3"/>
      <c r="N39" s="3"/>
      <c r="O39" s="3"/>
      <c r="P39" s="3"/>
      <c r="Q39" s="3"/>
    </row>
    <row r="40" spans="2:17">
      <c r="B40" s="3"/>
      <c r="C40" s="3"/>
      <c r="D40" s="3"/>
      <c r="E40" s="3"/>
      <c r="F40" s="3"/>
      <c r="G40" s="3"/>
      <c r="H40" s="3"/>
      <c r="I40" s="3"/>
      <c r="J40" s="3"/>
      <c r="K40" s="3"/>
      <c r="L40" s="3"/>
      <c r="M40" s="3"/>
      <c r="N40" s="3"/>
      <c r="O40" s="3"/>
      <c r="P40" s="3"/>
      <c r="Q40" s="3"/>
    </row>
    <row r="41" spans="2:17">
      <c r="B41" s="3"/>
      <c r="C41" s="3"/>
      <c r="D41" s="3"/>
      <c r="E41" s="3"/>
      <c r="F41" s="3"/>
      <c r="G41" s="3"/>
      <c r="H41" s="3"/>
      <c r="I41" s="3"/>
      <c r="J41" s="3"/>
      <c r="K41" s="3"/>
      <c r="L41" s="3"/>
      <c r="M41" s="3"/>
      <c r="N41" s="3"/>
      <c r="O41" s="3"/>
      <c r="P41" s="3"/>
      <c r="Q41" s="3"/>
    </row>
    <row r="42" spans="2:17">
      <c r="B42" s="3"/>
      <c r="C42" s="3"/>
      <c r="D42" s="3"/>
      <c r="E42" s="3"/>
      <c r="F42" s="3"/>
      <c r="G42" s="3"/>
      <c r="H42" s="3"/>
      <c r="I42" s="3"/>
      <c r="J42" s="3"/>
      <c r="K42" s="3"/>
      <c r="L42" s="3"/>
      <c r="M42" s="3"/>
      <c r="N42" s="3"/>
      <c r="O42" s="3"/>
      <c r="P42" s="3"/>
      <c r="Q42" s="3"/>
    </row>
    <row r="43" spans="2:17">
      <c r="B43" s="3"/>
      <c r="C43" s="3"/>
      <c r="D43" s="3"/>
      <c r="E43" s="3"/>
      <c r="F43" s="3"/>
      <c r="G43" s="3"/>
      <c r="H43" s="3"/>
      <c r="I43" s="3"/>
      <c r="J43" s="3"/>
      <c r="K43" s="3"/>
      <c r="L43" s="3"/>
      <c r="M43" s="3"/>
      <c r="N43" s="3"/>
      <c r="O43" s="3"/>
      <c r="P43" s="3"/>
      <c r="Q43" s="3"/>
    </row>
    <row r="44" spans="2:17">
      <c r="B44" s="3"/>
      <c r="C44" s="3"/>
      <c r="D44" s="3"/>
      <c r="E44" s="3"/>
      <c r="F44" s="3"/>
      <c r="G44" s="3"/>
      <c r="H44" s="3"/>
      <c r="I44" s="3"/>
      <c r="J44" s="3"/>
      <c r="K44" s="3"/>
      <c r="L44" s="3"/>
      <c r="M44" s="3"/>
      <c r="N44" s="3"/>
      <c r="O44" s="3"/>
      <c r="P44" s="3"/>
      <c r="Q44" s="3"/>
    </row>
    <row r="45" spans="2:17">
      <c r="B45" s="3"/>
      <c r="C45" s="3"/>
      <c r="D45" s="3"/>
      <c r="E45" s="3"/>
      <c r="F45" s="3"/>
      <c r="G45" s="3"/>
      <c r="H45" s="3"/>
      <c r="I45" s="3"/>
      <c r="J45" s="3"/>
      <c r="K45" s="3"/>
      <c r="L45" s="3"/>
      <c r="M45" s="3"/>
      <c r="N45" s="3"/>
      <c r="O45" s="3"/>
      <c r="P45" s="3"/>
      <c r="Q45" s="3"/>
    </row>
    <row r="46" spans="2:17">
      <c r="B46" s="3"/>
      <c r="C46" s="3"/>
      <c r="D46" s="3"/>
      <c r="E46" s="3"/>
      <c r="F46" s="3"/>
      <c r="G46" s="3"/>
      <c r="H46" s="3"/>
      <c r="I46" s="3"/>
      <c r="J46" s="3"/>
      <c r="K46" s="3"/>
      <c r="L46" s="3"/>
      <c r="M46" s="3"/>
      <c r="N46" s="3"/>
      <c r="O46" s="3"/>
      <c r="P46" s="3"/>
      <c r="Q46" s="3"/>
    </row>
    <row r="47" spans="2:17">
      <c r="B47" s="3"/>
      <c r="C47" s="3"/>
      <c r="D47" s="3"/>
      <c r="E47" s="3"/>
      <c r="F47" s="3"/>
      <c r="G47" s="3"/>
      <c r="H47" s="3"/>
      <c r="I47" s="3"/>
      <c r="J47" s="3"/>
      <c r="K47" s="3"/>
      <c r="L47" s="3"/>
      <c r="M47" s="3"/>
      <c r="N47" s="3"/>
      <c r="O47" s="3"/>
      <c r="P47" s="3"/>
      <c r="Q47" s="3"/>
    </row>
    <row r="48" spans="2:17">
      <c r="B48" s="3"/>
      <c r="C48" s="3"/>
      <c r="D48" s="3"/>
      <c r="E48" s="3"/>
      <c r="F48" s="3"/>
      <c r="G48" s="3"/>
      <c r="H48" s="3"/>
      <c r="I48" s="3"/>
      <c r="J48" s="3"/>
      <c r="K48" s="3"/>
      <c r="L48" s="3"/>
      <c r="M48" s="3"/>
      <c r="N48" s="3"/>
      <c r="O48" s="3"/>
      <c r="P48" s="3"/>
      <c r="Q48" s="3"/>
    </row>
    <row r="49" spans="2:17">
      <c r="B49" s="3"/>
      <c r="C49" s="3"/>
      <c r="D49" s="3"/>
      <c r="E49" s="3"/>
      <c r="F49" s="3"/>
      <c r="G49" s="3"/>
      <c r="H49" s="3"/>
      <c r="I49" s="3"/>
      <c r="J49" s="3"/>
      <c r="K49" s="3"/>
      <c r="L49" s="3"/>
      <c r="M49" s="3"/>
      <c r="N49" s="3"/>
      <c r="O49" s="3"/>
      <c r="P49" s="3"/>
      <c r="Q49" s="3"/>
    </row>
    <row r="50" spans="2:17">
      <c r="B50" s="3"/>
      <c r="C50" s="3"/>
      <c r="D50" s="3"/>
      <c r="E50" s="3"/>
      <c r="F50" s="3"/>
      <c r="G50" s="3"/>
      <c r="H50" s="3"/>
      <c r="I50" s="3"/>
      <c r="J50" s="3"/>
      <c r="K50" s="3"/>
      <c r="L50" s="3"/>
      <c r="M50" s="3"/>
      <c r="N50" s="3"/>
      <c r="O50" s="3"/>
      <c r="P50" s="3"/>
      <c r="Q50" s="3"/>
    </row>
    <row r="51" spans="2:17">
      <c r="B51" s="3"/>
      <c r="C51" s="3"/>
      <c r="D51" s="3"/>
      <c r="E51" s="3"/>
      <c r="F51" s="3"/>
      <c r="G51" s="3"/>
      <c r="H51" s="3"/>
      <c r="I51" s="3"/>
      <c r="J51" s="3"/>
      <c r="K51" s="3"/>
      <c r="L51" s="3"/>
      <c r="M51" s="3"/>
      <c r="N51" s="3"/>
      <c r="O51" s="3"/>
      <c r="P51" s="3"/>
      <c r="Q51" s="3"/>
    </row>
    <row r="52" spans="2:17">
      <c r="B52" s="3"/>
      <c r="C52" s="3"/>
      <c r="D52" s="3"/>
      <c r="E52" s="3"/>
      <c r="F52" s="3"/>
      <c r="G52" s="3"/>
      <c r="H52" s="3"/>
      <c r="I52" s="3"/>
      <c r="J52" s="3"/>
      <c r="K52" s="3"/>
      <c r="L52" s="3"/>
      <c r="M52" s="3"/>
      <c r="N52" s="3"/>
      <c r="O52" s="3"/>
      <c r="P52" s="3"/>
      <c r="Q52" s="3"/>
    </row>
    <row r="53" spans="2:17">
      <c r="B53" s="3"/>
      <c r="C53" s="3"/>
      <c r="D53" s="3"/>
      <c r="E53" s="3"/>
      <c r="F53" s="3"/>
      <c r="G53" s="3"/>
      <c r="H53" s="3"/>
      <c r="I53" s="3"/>
      <c r="J53" s="3"/>
      <c r="K53" s="3"/>
      <c r="L53" s="3"/>
      <c r="M53" s="3"/>
      <c r="N53" s="3"/>
      <c r="O53" s="3"/>
      <c r="P53" s="3"/>
      <c r="Q53" s="3"/>
    </row>
    <row r="54" spans="2:17">
      <c r="B54" s="3"/>
      <c r="C54" s="3"/>
      <c r="D54" s="3"/>
      <c r="E54" s="3"/>
      <c r="F54" s="3"/>
      <c r="G54" s="3"/>
      <c r="H54" s="3"/>
      <c r="I54" s="3"/>
      <c r="J54" s="3"/>
      <c r="K54" s="3"/>
      <c r="L54" s="3"/>
      <c r="M54" s="3"/>
      <c r="N54" s="3"/>
      <c r="O54" s="3"/>
      <c r="P54" s="3"/>
      <c r="Q54" s="3"/>
    </row>
    <row r="55" spans="2:17">
      <c r="B55" s="3"/>
      <c r="C55" s="3"/>
      <c r="D55" s="3"/>
      <c r="E55" s="3"/>
      <c r="F55" s="3"/>
      <c r="G55" s="3"/>
      <c r="H55" s="3"/>
      <c r="I55" s="3"/>
      <c r="J55" s="3"/>
      <c r="K55" s="3"/>
      <c r="L55" s="3"/>
      <c r="M55" s="3"/>
      <c r="N55" s="3"/>
      <c r="O55" s="3"/>
      <c r="P55" s="3"/>
      <c r="Q55" s="3"/>
    </row>
    <row r="56" spans="2:17">
      <c r="B56" s="3"/>
      <c r="C56" s="3"/>
      <c r="D56" s="3"/>
      <c r="E56" s="3"/>
      <c r="F56" s="3"/>
      <c r="G56" s="3"/>
      <c r="H56" s="3"/>
      <c r="I56" s="3"/>
      <c r="J56" s="3"/>
      <c r="K56" s="3"/>
      <c r="L56" s="3"/>
      <c r="M56" s="3"/>
      <c r="N56" s="3"/>
      <c r="O56" s="3"/>
      <c r="P56" s="3"/>
      <c r="Q56" s="3"/>
    </row>
    <row r="58" spans="2:17">
      <c r="B58" s="3"/>
      <c r="C58" s="3"/>
      <c r="D58" s="3"/>
      <c r="E58" s="3"/>
      <c r="F58" s="3"/>
      <c r="G58" s="3"/>
      <c r="H58" s="3"/>
      <c r="I58" s="3"/>
      <c r="J58" s="3"/>
      <c r="K58" s="3"/>
      <c r="L58" s="3"/>
      <c r="M58" s="3"/>
      <c r="N58" s="3"/>
      <c r="O58" s="3"/>
      <c r="P58" s="3"/>
      <c r="Q58" s="3"/>
    </row>
    <row r="59" spans="2:17">
      <c r="B59" s="3"/>
      <c r="C59" s="3"/>
      <c r="D59" s="3"/>
      <c r="E59" s="3"/>
      <c r="F59" s="3"/>
      <c r="G59" s="3"/>
      <c r="H59" s="3"/>
      <c r="I59" s="3"/>
      <c r="J59" s="3"/>
      <c r="K59" s="3"/>
      <c r="L59" s="3"/>
      <c r="M59" s="3"/>
      <c r="N59" s="3"/>
      <c r="O59" s="3"/>
      <c r="P59" s="3"/>
      <c r="Q59" s="3"/>
    </row>
    <row r="60" spans="2:17">
      <c r="B60" s="3"/>
      <c r="C60" s="3"/>
      <c r="D60" s="3"/>
      <c r="E60" s="3"/>
      <c r="F60" s="3"/>
      <c r="G60" s="3"/>
      <c r="H60" s="3"/>
      <c r="I60" s="3"/>
      <c r="J60" s="3"/>
      <c r="K60" s="3"/>
      <c r="L60" s="3"/>
      <c r="M60" s="3"/>
      <c r="N60" s="3"/>
      <c r="O60" s="3"/>
      <c r="P60" s="3"/>
      <c r="Q60" s="3"/>
    </row>
    <row r="61" spans="2:17">
      <c r="B61" s="3"/>
      <c r="C61" s="3"/>
      <c r="D61" s="3"/>
      <c r="E61" s="3"/>
      <c r="F61" s="3"/>
      <c r="G61" s="3"/>
      <c r="H61" s="3"/>
      <c r="I61" s="3"/>
      <c r="J61" s="3"/>
      <c r="K61" s="3"/>
      <c r="L61" s="3"/>
      <c r="M61" s="3"/>
      <c r="N61" s="3"/>
      <c r="O61" s="3"/>
      <c r="P61" s="3"/>
      <c r="Q61" s="3"/>
    </row>
    <row r="62" spans="2:17">
      <c r="B62" s="3"/>
      <c r="C62" s="3"/>
      <c r="D62" s="3"/>
      <c r="E62" s="3"/>
      <c r="F62" s="3"/>
      <c r="G62" s="3"/>
      <c r="H62" s="3"/>
      <c r="I62" s="3"/>
      <c r="J62" s="3"/>
      <c r="K62" s="3"/>
      <c r="L62" s="3"/>
      <c r="M62" s="3"/>
      <c r="N62" s="3"/>
      <c r="O62" s="3"/>
      <c r="P62" s="3"/>
      <c r="Q62" s="3"/>
    </row>
    <row r="63" spans="2:17">
      <c r="B63" s="3"/>
      <c r="C63" s="3"/>
      <c r="D63" s="3"/>
      <c r="E63" s="3"/>
      <c r="F63" s="3"/>
      <c r="G63" s="3"/>
      <c r="H63" s="3"/>
      <c r="I63" s="3"/>
      <c r="J63" s="3"/>
      <c r="K63" s="3"/>
      <c r="L63" s="3"/>
      <c r="M63" s="3"/>
      <c r="N63" s="3"/>
      <c r="O63" s="3"/>
      <c r="P63" s="3"/>
      <c r="Q63" s="3"/>
    </row>
    <row r="64" spans="2:17">
      <c r="B64" s="3"/>
      <c r="C64" s="3"/>
      <c r="D64" s="3"/>
      <c r="E64" s="3"/>
      <c r="F64" s="3"/>
      <c r="G64" s="3"/>
      <c r="H64" s="3"/>
      <c r="I64" s="3"/>
      <c r="J64" s="3"/>
      <c r="K64" s="3"/>
      <c r="L64" s="3"/>
      <c r="M64" s="3"/>
      <c r="N64" s="3"/>
      <c r="O64" s="3"/>
      <c r="P64" s="3"/>
      <c r="Q64" s="3"/>
    </row>
    <row r="65" spans="2:17">
      <c r="B65" s="3"/>
      <c r="C65" s="3"/>
      <c r="D65" s="3"/>
      <c r="E65" s="3"/>
      <c r="F65" s="3"/>
      <c r="G65" s="3"/>
      <c r="H65" s="3"/>
      <c r="I65" s="3"/>
      <c r="J65" s="3"/>
      <c r="K65" s="3"/>
      <c r="L65" s="3"/>
      <c r="M65" s="3"/>
      <c r="N65" s="3"/>
      <c r="O65" s="3"/>
      <c r="P65" s="3"/>
      <c r="Q65" s="3"/>
    </row>
    <row r="66" spans="2:17">
      <c r="B66" s="3"/>
      <c r="C66" s="3"/>
      <c r="D66" s="3"/>
      <c r="E66" s="3"/>
      <c r="F66" s="3"/>
      <c r="G66" s="3"/>
      <c r="H66" s="3"/>
      <c r="I66" s="3"/>
      <c r="J66" s="3"/>
      <c r="K66" s="3"/>
      <c r="L66" s="3"/>
      <c r="M66" s="3"/>
      <c r="N66" s="3"/>
      <c r="O66" s="3"/>
      <c r="P66" s="3"/>
      <c r="Q66" s="3"/>
    </row>
    <row r="67" spans="2:17">
      <c r="B67" s="3"/>
      <c r="C67" s="3"/>
      <c r="D67" s="3"/>
      <c r="E67" s="3"/>
      <c r="F67" s="3"/>
      <c r="G67" s="3"/>
      <c r="H67" s="3"/>
      <c r="I67" s="3"/>
      <c r="J67" s="3"/>
      <c r="K67" s="3"/>
      <c r="L67" s="3"/>
      <c r="M67" s="3"/>
      <c r="N67" s="3"/>
      <c r="O67" s="3"/>
      <c r="P67" s="3"/>
      <c r="Q67" s="3"/>
    </row>
    <row r="68" spans="2:17">
      <c r="B68" s="3"/>
      <c r="C68" s="3"/>
      <c r="D68" s="3"/>
      <c r="E68" s="3"/>
      <c r="F68" s="3"/>
      <c r="G68" s="3"/>
      <c r="H68" s="3"/>
      <c r="I68" s="3"/>
      <c r="J68" s="3"/>
      <c r="K68" s="3"/>
      <c r="L68" s="3"/>
      <c r="M68" s="3"/>
      <c r="N68" s="3"/>
      <c r="O68" s="3"/>
      <c r="P68" s="3"/>
      <c r="Q68" s="3"/>
    </row>
    <row r="70" spans="2:17">
      <c r="B70" s="3"/>
      <c r="C70" s="3"/>
      <c r="D70" s="3"/>
      <c r="E70" s="3"/>
      <c r="F70" s="3"/>
      <c r="G70" s="3"/>
      <c r="H70" s="3"/>
      <c r="I70" s="3"/>
      <c r="J70" s="3"/>
      <c r="K70" s="3"/>
      <c r="L70" s="3"/>
      <c r="M70" s="3"/>
      <c r="N70" s="3"/>
      <c r="O70" s="3"/>
      <c r="P70" s="3"/>
      <c r="Q70" s="3"/>
    </row>
    <row r="71" spans="2:17">
      <c r="B71" s="3"/>
      <c r="C71" s="3"/>
      <c r="D71" s="3"/>
      <c r="E71" s="3"/>
      <c r="F71" s="3"/>
      <c r="G71" s="3"/>
      <c r="H71" s="3"/>
      <c r="I71" s="3"/>
      <c r="J71" s="3"/>
      <c r="K71" s="3"/>
      <c r="L71" s="3"/>
      <c r="M71" s="3"/>
      <c r="N71" s="3"/>
      <c r="O71" s="3"/>
      <c r="P71" s="3"/>
      <c r="Q71" s="3"/>
    </row>
    <row r="73" spans="2:17">
      <c r="B73" s="3"/>
      <c r="C73" s="3"/>
      <c r="D73" s="3"/>
      <c r="E73" s="3"/>
      <c r="F73" s="3"/>
      <c r="G73" s="3"/>
      <c r="H73" s="3"/>
      <c r="I73" s="3"/>
      <c r="J73" s="3"/>
      <c r="K73" s="3"/>
      <c r="L73" s="3"/>
      <c r="M73" s="3"/>
      <c r="N73" s="3"/>
      <c r="O73" s="3"/>
      <c r="P73" s="3"/>
      <c r="Q73" s="3"/>
    </row>
    <row r="74" spans="2:17">
      <c r="B74" s="3"/>
      <c r="C74" s="3"/>
      <c r="D74" s="3"/>
      <c r="E74" s="3"/>
      <c r="F74" s="3"/>
      <c r="G74" s="3"/>
      <c r="H74" s="3"/>
      <c r="I74" s="3"/>
      <c r="J74" s="3"/>
      <c r="K74" s="3"/>
      <c r="L74" s="3"/>
      <c r="M74" s="3"/>
      <c r="N74" s="3"/>
      <c r="O74" s="3"/>
      <c r="P74" s="3"/>
      <c r="Q74" s="3"/>
    </row>
    <row r="75" spans="2:17">
      <c r="B75" s="3"/>
      <c r="C75" s="3"/>
      <c r="D75" s="3"/>
      <c r="E75" s="3"/>
      <c r="F75" s="3"/>
      <c r="G75" s="3"/>
      <c r="H75" s="3"/>
      <c r="I75" s="3"/>
      <c r="J75" s="3"/>
      <c r="K75" s="3"/>
      <c r="L75" s="3"/>
      <c r="M75" s="3"/>
      <c r="N75" s="3"/>
      <c r="O75" s="3"/>
      <c r="P75" s="3"/>
      <c r="Q75" s="3"/>
    </row>
    <row r="76" spans="2:17">
      <c r="B76" s="3"/>
      <c r="C76" s="3"/>
      <c r="D76" s="3"/>
      <c r="E76" s="3"/>
      <c r="F76" s="3"/>
      <c r="G76" s="3"/>
      <c r="H76" s="3"/>
      <c r="I76" s="3"/>
      <c r="J76" s="3"/>
      <c r="K76" s="3"/>
      <c r="L76" s="3"/>
      <c r="M76" s="3"/>
      <c r="N76" s="3"/>
      <c r="O76" s="3"/>
      <c r="P76" s="3"/>
      <c r="Q76" s="3"/>
    </row>
    <row r="77" spans="2:17">
      <c r="B77" s="3"/>
      <c r="C77" s="3"/>
      <c r="D77" s="3"/>
      <c r="E77" s="3"/>
      <c r="F77" s="3"/>
      <c r="G77" s="3"/>
      <c r="H77" s="3"/>
      <c r="I77" s="3"/>
      <c r="J77" s="3"/>
      <c r="K77" s="3"/>
      <c r="L77" s="3"/>
      <c r="M77" s="3"/>
      <c r="N77" s="3"/>
      <c r="O77" s="3"/>
      <c r="P77" s="3"/>
      <c r="Q77" s="3"/>
    </row>
    <row r="78" spans="2:17">
      <c r="B78" s="3"/>
      <c r="C78" s="3"/>
      <c r="D78" s="3"/>
      <c r="E78" s="3"/>
      <c r="F78" s="3"/>
      <c r="G78" s="3"/>
      <c r="H78" s="3"/>
      <c r="I78" s="3"/>
      <c r="J78" s="3"/>
      <c r="K78" s="3"/>
      <c r="L78" s="3"/>
      <c r="M78" s="3"/>
      <c r="N78" s="3"/>
      <c r="O78" s="3"/>
      <c r="P78" s="3"/>
      <c r="Q78" s="3"/>
    </row>
    <row r="79" spans="2:17">
      <c r="B79" s="3"/>
      <c r="C79" s="3"/>
      <c r="D79" s="3"/>
      <c r="E79" s="3"/>
      <c r="F79" s="3"/>
      <c r="G79" s="3"/>
      <c r="H79" s="3"/>
      <c r="I79" s="3"/>
      <c r="J79" s="3"/>
      <c r="K79" s="3"/>
      <c r="L79" s="3"/>
      <c r="M79" s="3"/>
      <c r="N79" s="3"/>
      <c r="O79" s="3"/>
      <c r="P79" s="3"/>
      <c r="Q79" s="3"/>
    </row>
    <row r="80" spans="2:17">
      <c r="B80" s="3"/>
      <c r="C80" s="3"/>
      <c r="D80" s="3"/>
      <c r="E80" s="3"/>
      <c r="F80" s="3"/>
      <c r="G80" s="3"/>
      <c r="H80" s="3"/>
      <c r="I80" s="3"/>
      <c r="J80" s="3"/>
      <c r="K80" s="3"/>
      <c r="L80" s="3"/>
      <c r="M80" s="3"/>
      <c r="N80" s="3"/>
      <c r="O80" s="3"/>
      <c r="P80" s="3"/>
      <c r="Q80" s="3"/>
    </row>
    <row r="81" spans="2:17">
      <c r="B81" s="3"/>
      <c r="C81" s="3"/>
      <c r="D81" s="3"/>
      <c r="E81" s="3"/>
      <c r="F81" s="3"/>
      <c r="G81" s="3"/>
      <c r="H81" s="3"/>
      <c r="I81" s="3"/>
      <c r="J81" s="3"/>
      <c r="K81" s="3"/>
      <c r="L81" s="3"/>
      <c r="M81" s="3"/>
      <c r="N81" s="3"/>
      <c r="O81" s="3"/>
      <c r="P81" s="3"/>
      <c r="Q81" s="3"/>
    </row>
    <row r="82" spans="2:17">
      <c r="B82" s="3"/>
      <c r="C82" s="3"/>
      <c r="D82" s="3"/>
      <c r="E82" s="3"/>
      <c r="F82" s="3"/>
      <c r="G82" s="3"/>
      <c r="H82" s="3"/>
      <c r="I82" s="3"/>
      <c r="J82" s="3"/>
      <c r="K82" s="3"/>
      <c r="L82" s="3"/>
      <c r="M82" s="3"/>
      <c r="N82" s="3"/>
      <c r="O82" s="3"/>
      <c r="P82" s="3"/>
      <c r="Q82" s="3"/>
    </row>
    <row r="83" spans="2:17">
      <c r="B83" s="3"/>
      <c r="C83" s="3"/>
      <c r="D83" s="3"/>
      <c r="E83" s="3"/>
      <c r="F83" s="3"/>
      <c r="G83" s="3"/>
      <c r="H83" s="3"/>
      <c r="I83" s="3"/>
      <c r="J83" s="3"/>
      <c r="K83" s="3"/>
      <c r="L83" s="3"/>
      <c r="M83" s="3"/>
      <c r="N83" s="3"/>
      <c r="O83" s="3"/>
      <c r="P83" s="3"/>
      <c r="Q83" s="3"/>
    </row>
    <row r="84" spans="2:17">
      <c r="B84" s="3"/>
      <c r="C84" s="3"/>
      <c r="D84" s="3"/>
      <c r="E84" s="3"/>
      <c r="F84" s="3"/>
      <c r="G84" s="3"/>
      <c r="H84" s="3"/>
      <c r="I84" s="3"/>
      <c r="J84" s="3"/>
      <c r="K84" s="3"/>
      <c r="L84" s="3"/>
      <c r="M84" s="3"/>
      <c r="N84" s="3"/>
      <c r="O84" s="3"/>
      <c r="P84" s="3"/>
      <c r="Q84" s="3"/>
    </row>
    <row r="85" spans="2:17">
      <c r="B85" s="3"/>
      <c r="C85" s="3"/>
      <c r="D85" s="3"/>
      <c r="E85" s="3"/>
      <c r="F85" s="3"/>
      <c r="G85" s="3"/>
      <c r="H85" s="3"/>
      <c r="I85" s="3"/>
      <c r="J85" s="3"/>
      <c r="K85" s="3"/>
      <c r="L85" s="3"/>
      <c r="M85" s="3"/>
      <c r="N85" s="3"/>
      <c r="O85" s="3"/>
      <c r="P85" s="3"/>
      <c r="Q85" s="3"/>
    </row>
    <row r="86" spans="2:17">
      <c r="B86" s="3"/>
      <c r="C86" s="3"/>
      <c r="D86" s="3"/>
      <c r="E86" s="3"/>
      <c r="F86" s="3"/>
      <c r="G86" s="3"/>
      <c r="H86" s="3"/>
      <c r="I86" s="3"/>
      <c r="J86" s="3"/>
      <c r="K86" s="3"/>
      <c r="L86" s="3"/>
      <c r="M86" s="3"/>
      <c r="N86" s="3"/>
      <c r="O86" s="3"/>
      <c r="P86" s="3"/>
      <c r="Q86" s="3"/>
    </row>
    <row r="87" spans="2:17">
      <c r="B87" s="3"/>
      <c r="C87" s="3"/>
      <c r="D87" s="3"/>
      <c r="E87" s="3"/>
      <c r="F87" s="3"/>
      <c r="G87" s="3"/>
      <c r="H87" s="3"/>
      <c r="I87" s="3"/>
      <c r="J87" s="3"/>
      <c r="K87" s="3"/>
      <c r="L87" s="3"/>
      <c r="M87" s="3"/>
      <c r="N87" s="3"/>
      <c r="O87" s="3"/>
      <c r="P87" s="3"/>
      <c r="Q87" s="3"/>
    </row>
    <row r="88" spans="2:17">
      <c r="B88" s="3"/>
      <c r="C88" s="3"/>
      <c r="D88" s="3"/>
      <c r="E88" s="3"/>
      <c r="F88" s="3"/>
      <c r="G88" s="3"/>
      <c r="H88" s="3"/>
      <c r="I88" s="3"/>
      <c r="J88" s="3"/>
      <c r="K88" s="3"/>
      <c r="L88" s="3"/>
      <c r="M88" s="3"/>
      <c r="N88" s="3"/>
      <c r="O88" s="3"/>
      <c r="P88" s="3"/>
      <c r="Q88" s="3"/>
    </row>
    <row r="89" spans="2:17">
      <c r="B89" s="3"/>
      <c r="C89" s="3"/>
      <c r="D89" s="3"/>
      <c r="E89" s="3"/>
      <c r="F89" s="3"/>
      <c r="G89" s="3"/>
      <c r="H89" s="3"/>
      <c r="I89" s="3"/>
      <c r="J89" s="3"/>
      <c r="K89" s="3"/>
      <c r="L89" s="3"/>
      <c r="M89" s="3"/>
      <c r="N89" s="3"/>
      <c r="O89" s="3"/>
      <c r="P89" s="3"/>
      <c r="Q89" s="3"/>
    </row>
    <row r="90" spans="2:17">
      <c r="B90" s="3"/>
      <c r="C90" s="3"/>
      <c r="D90" s="3"/>
      <c r="E90" s="3"/>
      <c r="F90" s="3"/>
      <c r="G90" s="3"/>
      <c r="H90" s="3"/>
      <c r="I90" s="3"/>
      <c r="J90" s="3"/>
      <c r="K90" s="3"/>
      <c r="L90" s="3"/>
      <c r="M90" s="3"/>
      <c r="N90" s="3"/>
      <c r="O90" s="3"/>
      <c r="P90" s="3"/>
      <c r="Q90" s="3"/>
    </row>
    <row r="91" spans="2:17">
      <c r="B91" s="3"/>
      <c r="C91" s="3"/>
      <c r="D91" s="3"/>
      <c r="E91" s="3"/>
      <c r="F91" s="3"/>
      <c r="G91" s="3"/>
      <c r="H91" s="3"/>
      <c r="I91" s="3"/>
      <c r="J91" s="3"/>
      <c r="K91" s="3"/>
      <c r="L91" s="3"/>
      <c r="M91" s="3"/>
      <c r="N91" s="3"/>
      <c r="O91" s="3"/>
      <c r="P91" s="3"/>
      <c r="Q91" s="3"/>
    </row>
    <row r="92" spans="2:17">
      <c r="B92" s="3"/>
      <c r="C92" s="3"/>
      <c r="D92" s="3"/>
      <c r="E92" s="3"/>
      <c r="F92" s="3"/>
      <c r="G92" s="3"/>
      <c r="H92" s="3"/>
      <c r="I92" s="3"/>
      <c r="J92" s="3"/>
      <c r="K92" s="3"/>
      <c r="L92" s="3"/>
      <c r="M92" s="3"/>
      <c r="N92" s="3"/>
      <c r="O92" s="3"/>
      <c r="P92" s="3"/>
      <c r="Q92" s="3"/>
    </row>
    <row r="93" spans="2:17">
      <c r="B93" s="3"/>
      <c r="C93" s="3"/>
      <c r="D93" s="3"/>
      <c r="E93" s="3"/>
      <c r="F93" s="3"/>
      <c r="G93" s="3"/>
      <c r="H93" s="3"/>
      <c r="I93" s="3"/>
      <c r="J93" s="3"/>
      <c r="K93" s="3"/>
      <c r="L93" s="3"/>
      <c r="M93" s="3"/>
      <c r="N93" s="3"/>
      <c r="O93" s="3"/>
      <c r="P93" s="3"/>
      <c r="Q93" s="3"/>
    </row>
    <row r="94" spans="2:17">
      <c r="B94" s="3"/>
      <c r="C94" s="3"/>
      <c r="D94" s="3"/>
      <c r="E94" s="3"/>
      <c r="F94" s="3"/>
      <c r="G94" s="3"/>
      <c r="H94" s="3"/>
      <c r="I94" s="3"/>
      <c r="J94" s="3"/>
      <c r="K94" s="3"/>
      <c r="L94" s="3"/>
      <c r="M94" s="3"/>
      <c r="N94" s="3"/>
      <c r="O94" s="3"/>
      <c r="P94" s="3"/>
      <c r="Q94" s="3"/>
    </row>
    <row r="95" spans="2:17">
      <c r="B95" s="3"/>
      <c r="C95" s="3"/>
      <c r="D95" s="3"/>
      <c r="E95" s="3"/>
      <c r="F95" s="3"/>
      <c r="G95" s="3"/>
      <c r="H95" s="3"/>
      <c r="I95" s="3"/>
      <c r="J95" s="3"/>
      <c r="K95" s="3"/>
      <c r="L95" s="3"/>
      <c r="M95" s="3"/>
      <c r="N95" s="3"/>
      <c r="O95" s="3"/>
      <c r="P95" s="3"/>
      <c r="Q95" s="3"/>
    </row>
    <row r="96" spans="2:17">
      <c r="B96" s="3"/>
      <c r="C96" s="3"/>
      <c r="D96" s="3"/>
      <c r="E96" s="3"/>
      <c r="F96" s="3"/>
      <c r="G96" s="3"/>
      <c r="H96" s="3"/>
      <c r="I96" s="3"/>
      <c r="J96" s="3"/>
      <c r="K96" s="3"/>
      <c r="L96" s="3"/>
      <c r="M96" s="3"/>
      <c r="N96" s="3"/>
      <c r="O96" s="3"/>
      <c r="P96" s="3"/>
      <c r="Q96" s="3"/>
    </row>
    <row r="97" spans="2:17">
      <c r="B97" s="3"/>
      <c r="C97" s="3"/>
      <c r="D97" s="3"/>
      <c r="E97" s="3"/>
      <c r="F97" s="3"/>
      <c r="G97" s="3"/>
      <c r="H97" s="3"/>
      <c r="I97" s="3"/>
      <c r="J97" s="3"/>
      <c r="K97" s="3"/>
      <c r="L97" s="3"/>
      <c r="M97" s="3"/>
      <c r="N97" s="3"/>
      <c r="O97" s="3"/>
      <c r="P97" s="3"/>
      <c r="Q97" s="3"/>
    </row>
    <row r="98" spans="2:17">
      <c r="B98" s="3"/>
      <c r="C98" s="3"/>
      <c r="D98" s="3"/>
      <c r="E98" s="3"/>
      <c r="F98" s="3"/>
      <c r="G98" s="3"/>
      <c r="H98" s="3"/>
      <c r="I98" s="3"/>
      <c r="J98" s="3"/>
      <c r="K98" s="3"/>
      <c r="L98" s="3"/>
      <c r="M98" s="3"/>
      <c r="N98" s="3"/>
      <c r="O98" s="3"/>
      <c r="P98" s="3"/>
      <c r="Q98" s="3"/>
    </row>
    <row r="99" spans="2:17">
      <c r="B99" s="3"/>
      <c r="C99" s="3"/>
      <c r="D99" s="3"/>
      <c r="E99" s="3"/>
      <c r="F99" s="3"/>
      <c r="G99" s="3"/>
      <c r="H99" s="3"/>
      <c r="I99" s="3"/>
      <c r="J99" s="3"/>
      <c r="K99" s="3"/>
      <c r="L99" s="3"/>
      <c r="M99" s="3"/>
      <c r="N99" s="3"/>
      <c r="O99" s="3"/>
      <c r="P99" s="3"/>
      <c r="Q99" s="3"/>
    </row>
    <row r="100" spans="2:17">
      <c r="B100" s="3"/>
      <c r="C100" s="3"/>
      <c r="D100" s="3"/>
      <c r="E100" s="3"/>
      <c r="F100" s="3"/>
      <c r="G100" s="3"/>
      <c r="H100" s="3"/>
      <c r="I100" s="3"/>
      <c r="J100" s="3"/>
      <c r="K100" s="3"/>
      <c r="L100" s="3"/>
      <c r="M100" s="3"/>
      <c r="N100" s="3"/>
      <c r="O100" s="3"/>
      <c r="P100" s="3"/>
      <c r="Q100" s="3"/>
    </row>
    <row r="101" spans="2:17">
      <c r="B101" s="3"/>
      <c r="C101" s="3"/>
      <c r="D101" s="3"/>
      <c r="E101" s="3"/>
      <c r="F101" s="3"/>
      <c r="G101" s="3"/>
      <c r="H101" s="3"/>
      <c r="I101" s="3"/>
      <c r="J101" s="3"/>
      <c r="K101" s="3"/>
      <c r="L101" s="3"/>
      <c r="M101" s="3"/>
      <c r="N101" s="3"/>
      <c r="O101" s="3"/>
      <c r="P101" s="3"/>
      <c r="Q101" s="3"/>
    </row>
    <row r="102" spans="2:17">
      <c r="B102" s="3"/>
      <c r="C102" s="3"/>
      <c r="D102" s="3"/>
      <c r="E102" s="3"/>
      <c r="F102" s="3"/>
      <c r="G102" s="3"/>
      <c r="H102" s="3"/>
      <c r="I102" s="3"/>
      <c r="J102" s="3"/>
      <c r="K102" s="3"/>
      <c r="L102" s="3"/>
      <c r="M102" s="3"/>
      <c r="N102" s="3"/>
      <c r="O102" s="3"/>
      <c r="P102" s="3"/>
      <c r="Q102" s="3"/>
    </row>
    <row r="103" spans="2:17">
      <c r="B103" s="3"/>
      <c r="C103" s="3"/>
      <c r="D103" s="3"/>
      <c r="E103" s="3"/>
      <c r="F103" s="3"/>
      <c r="G103" s="3"/>
      <c r="H103" s="3"/>
      <c r="I103" s="3"/>
      <c r="J103" s="3"/>
      <c r="K103" s="3"/>
      <c r="L103" s="3"/>
      <c r="M103" s="3"/>
      <c r="N103" s="3"/>
      <c r="O103" s="3"/>
      <c r="P103" s="3"/>
      <c r="Q103" s="3"/>
    </row>
    <row r="104" spans="2:17">
      <c r="B104" s="3"/>
      <c r="C104" s="3"/>
      <c r="D104" s="3"/>
      <c r="E104" s="3"/>
      <c r="F104" s="3"/>
      <c r="G104" s="3"/>
      <c r="H104" s="3"/>
      <c r="I104" s="3"/>
      <c r="J104" s="3"/>
      <c r="K104" s="3"/>
      <c r="L104" s="3"/>
      <c r="M104" s="3"/>
      <c r="N104" s="3"/>
      <c r="O104" s="3"/>
      <c r="P104" s="3"/>
      <c r="Q104" s="3"/>
    </row>
    <row r="105" spans="2:17">
      <c r="B105" s="3"/>
      <c r="C105" s="3"/>
      <c r="D105" s="3"/>
      <c r="E105" s="3"/>
      <c r="F105" s="3"/>
      <c r="G105" s="3"/>
      <c r="H105" s="3"/>
      <c r="I105" s="3"/>
      <c r="J105" s="3"/>
      <c r="K105" s="3"/>
      <c r="L105" s="3"/>
      <c r="M105" s="3"/>
      <c r="N105" s="3"/>
      <c r="O105" s="3"/>
      <c r="P105" s="3"/>
      <c r="Q105" s="3"/>
    </row>
    <row r="106" spans="2:17">
      <c r="B106" s="3"/>
      <c r="C106" s="3"/>
      <c r="D106" s="3"/>
      <c r="E106" s="3"/>
      <c r="F106" s="3"/>
      <c r="G106" s="3"/>
      <c r="H106" s="3"/>
      <c r="I106" s="3"/>
      <c r="J106" s="3"/>
      <c r="K106" s="3"/>
      <c r="L106" s="3"/>
      <c r="M106" s="3"/>
      <c r="N106" s="3"/>
      <c r="O106" s="3"/>
      <c r="P106" s="3"/>
      <c r="Q106" s="3"/>
    </row>
    <row r="107" spans="2:17">
      <c r="B107" s="3"/>
      <c r="C107" s="3"/>
      <c r="D107" s="3"/>
      <c r="E107" s="3"/>
      <c r="F107" s="3"/>
      <c r="G107" s="3"/>
      <c r="H107" s="3"/>
      <c r="I107" s="3"/>
      <c r="J107" s="3"/>
      <c r="K107" s="3"/>
      <c r="L107" s="3"/>
      <c r="M107" s="3"/>
      <c r="N107" s="3"/>
      <c r="O107" s="3"/>
      <c r="P107" s="3"/>
      <c r="Q107" s="3"/>
    </row>
    <row r="108" spans="2:17">
      <c r="B108" s="3"/>
      <c r="C108" s="3"/>
      <c r="D108" s="3"/>
      <c r="E108" s="3"/>
      <c r="F108" s="3"/>
      <c r="G108" s="3"/>
      <c r="H108" s="3"/>
      <c r="I108" s="3"/>
      <c r="J108" s="3"/>
      <c r="K108" s="3"/>
      <c r="L108" s="3"/>
      <c r="M108" s="3"/>
      <c r="N108" s="3"/>
      <c r="O108" s="3"/>
      <c r="P108" s="3"/>
      <c r="Q108" s="3"/>
    </row>
    <row r="109" spans="2:17">
      <c r="B109" s="3"/>
      <c r="C109" s="3"/>
      <c r="D109" s="3"/>
      <c r="E109" s="3"/>
      <c r="F109" s="3"/>
      <c r="G109" s="3"/>
      <c r="H109" s="3"/>
      <c r="I109" s="3"/>
      <c r="J109" s="3"/>
      <c r="K109" s="3"/>
      <c r="L109" s="3"/>
      <c r="M109" s="3"/>
      <c r="N109" s="3"/>
      <c r="O109" s="3"/>
      <c r="P109" s="3"/>
      <c r="Q109" s="3"/>
    </row>
    <row r="110" spans="2:17">
      <c r="B110" s="3"/>
      <c r="C110" s="3"/>
      <c r="D110" s="3"/>
      <c r="E110" s="3"/>
      <c r="F110" s="3"/>
      <c r="G110" s="3"/>
      <c r="H110" s="3"/>
      <c r="I110" s="3"/>
      <c r="J110" s="3"/>
      <c r="K110" s="3"/>
      <c r="L110" s="3"/>
      <c r="M110" s="3"/>
      <c r="N110" s="3"/>
      <c r="O110" s="3"/>
      <c r="P110" s="3"/>
      <c r="Q110" s="3"/>
    </row>
    <row r="111" spans="2:17">
      <c r="B111" s="3"/>
      <c r="C111" s="3"/>
      <c r="D111" s="3"/>
      <c r="E111" s="3"/>
      <c r="F111" s="3"/>
      <c r="G111" s="3"/>
      <c r="H111" s="3"/>
      <c r="I111" s="3"/>
      <c r="J111" s="3"/>
      <c r="K111" s="3"/>
      <c r="L111" s="3"/>
      <c r="M111" s="3"/>
      <c r="N111" s="3"/>
      <c r="O111" s="3"/>
      <c r="P111" s="3"/>
      <c r="Q111" s="3"/>
    </row>
    <row r="112" spans="2:17">
      <c r="B112" s="3"/>
      <c r="C112" s="3"/>
      <c r="D112" s="3"/>
      <c r="E112" s="3"/>
      <c r="F112" s="3"/>
      <c r="G112" s="3"/>
      <c r="H112" s="3"/>
      <c r="I112" s="3"/>
      <c r="J112" s="3"/>
      <c r="K112" s="3"/>
      <c r="L112" s="3"/>
      <c r="M112" s="3"/>
      <c r="N112" s="3"/>
      <c r="O112" s="3"/>
      <c r="P112" s="3"/>
      <c r="Q112" s="3"/>
    </row>
    <row r="113" spans="2:17">
      <c r="B113" s="3"/>
      <c r="C113" s="3"/>
      <c r="D113" s="3"/>
      <c r="E113" s="3"/>
      <c r="F113" s="3"/>
      <c r="G113" s="3"/>
      <c r="H113" s="3"/>
      <c r="I113" s="3"/>
      <c r="J113" s="3"/>
      <c r="K113" s="3"/>
      <c r="L113" s="3"/>
      <c r="M113" s="3"/>
      <c r="N113" s="3"/>
      <c r="O113" s="3"/>
      <c r="P113" s="3"/>
      <c r="Q113" s="3"/>
    </row>
    <row r="114" spans="2:17">
      <c r="B114" s="3"/>
      <c r="C114" s="3"/>
      <c r="D114" s="3"/>
      <c r="E114" s="3"/>
      <c r="F114" s="3"/>
      <c r="G114" s="3"/>
      <c r="H114" s="3"/>
      <c r="I114" s="3"/>
      <c r="J114" s="3"/>
      <c r="K114" s="3"/>
      <c r="L114" s="3"/>
      <c r="M114" s="3"/>
      <c r="N114" s="3"/>
      <c r="O114" s="3"/>
      <c r="P114" s="3"/>
      <c r="Q114" s="3"/>
    </row>
    <row r="115" spans="2:17">
      <c r="B115" s="3"/>
      <c r="C115" s="3"/>
      <c r="D115" s="3"/>
      <c r="E115" s="3"/>
      <c r="F115" s="3"/>
      <c r="G115" s="3"/>
      <c r="H115" s="3"/>
      <c r="I115" s="3"/>
      <c r="J115" s="3"/>
      <c r="K115" s="3"/>
      <c r="L115" s="3"/>
      <c r="M115" s="3"/>
      <c r="N115" s="3"/>
      <c r="O115" s="3"/>
      <c r="P115" s="3"/>
      <c r="Q115" s="3"/>
    </row>
    <row r="116" spans="2:17">
      <c r="B116" s="3"/>
      <c r="C116" s="3"/>
      <c r="D116" s="3"/>
      <c r="E116" s="3"/>
      <c r="F116" s="3"/>
      <c r="G116" s="3"/>
      <c r="H116" s="3"/>
      <c r="I116" s="3"/>
      <c r="J116" s="3"/>
      <c r="K116" s="3"/>
      <c r="L116" s="3"/>
      <c r="M116" s="3"/>
      <c r="N116" s="3"/>
      <c r="O116" s="3"/>
      <c r="P116" s="3"/>
      <c r="Q116" s="3"/>
    </row>
    <row r="117" spans="2:17">
      <c r="B117" s="3"/>
      <c r="C117" s="3"/>
      <c r="D117" s="3"/>
      <c r="E117" s="3"/>
      <c r="F117" s="3"/>
      <c r="G117" s="3"/>
      <c r="H117" s="3"/>
      <c r="I117" s="3"/>
      <c r="J117" s="3"/>
      <c r="K117" s="3"/>
      <c r="L117" s="3"/>
      <c r="M117" s="3"/>
      <c r="N117" s="3"/>
      <c r="O117" s="3"/>
      <c r="P117" s="3"/>
      <c r="Q117" s="3"/>
    </row>
    <row r="118" spans="2:17">
      <c r="B118" s="3"/>
      <c r="C118" s="3"/>
      <c r="D118" s="3"/>
      <c r="E118" s="3"/>
      <c r="F118" s="3"/>
      <c r="G118" s="3"/>
      <c r="H118" s="3"/>
      <c r="I118" s="3"/>
      <c r="J118" s="3"/>
      <c r="K118" s="3"/>
      <c r="L118" s="3"/>
      <c r="M118" s="3"/>
      <c r="N118" s="3"/>
      <c r="O118" s="3"/>
      <c r="P118" s="3"/>
      <c r="Q118" s="3"/>
    </row>
    <row r="119" spans="2:17">
      <c r="B119" s="3"/>
      <c r="C119" s="3"/>
      <c r="D119" s="3"/>
      <c r="E119" s="3"/>
      <c r="F119" s="3"/>
      <c r="G119" s="3"/>
      <c r="H119" s="3"/>
      <c r="I119" s="3"/>
      <c r="J119" s="3"/>
      <c r="K119" s="3"/>
      <c r="L119" s="3"/>
      <c r="M119" s="3"/>
      <c r="N119" s="3"/>
      <c r="O119" s="3"/>
      <c r="P119" s="3"/>
      <c r="Q119" s="3"/>
    </row>
    <row r="120" spans="2:17">
      <c r="B120" s="3"/>
      <c r="C120" s="3"/>
      <c r="D120" s="3"/>
      <c r="E120" s="3"/>
      <c r="F120" s="3"/>
      <c r="G120" s="3"/>
      <c r="H120" s="3"/>
      <c r="I120" s="3"/>
      <c r="J120" s="3"/>
      <c r="K120" s="3"/>
      <c r="L120" s="3"/>
      <c r="M120" s="3"/>
      <c r="N120" s="3"/>
      <c r="O120" s="3"/>
      <c r="P120" s="3"/>
      <c r="Q120" s="3"/>
    </row>
    <row r="121" spans="2:17">
      <c r="B121" s="3"/>
      <c r="C121" s="3"/>
      <c r="D121" s="3"/>
      <c r="E121" s="3"/>
      <c r="F121" s="3"/>
      <c r="G121" s="3"/>
      <c r="H121" s="3"/>
      <c r="I121" s="3"/>
      <c r="J121" s="3"/>
      <c r="K121" s="3"/>
      <c r="L121" s="3"/>
      <c r="M121" s="3"/>
      <c r="N121" s="3"/>
      <c r="O121" s="3"/>
      <c r="P121" s="3"/>
      <c r="Q121" s="3"/>
    </row>
    <row r="122" spans="2:17">
      <c r="B122" s="3"/>
      <c r="C122" s="3"/>
      <c r="D122" s="3"/>
      <c r="E122" s="3"/>
      <c r="F122" s="3"/>
      <c r="G122" s="3"/>
      <c r="H122" s="3"/>
      <c r="I122" s="3"/>
      <c r="J122" s="3"/>
      <c r="K122" s="3"/>
      <c r="L122" s="3"/>
      <c r="M122" s="3"/>
      <c r="N122" s="3"/>
      <c r="O122" s="3"/>
      <c r="P122" s="3"/>
      <c r="Q122" s="3"/>
    </row>
    <row r="123" spans="2:17">
      <c r="B123" s="3"/>
      <c r="C123" s="3"/>
      <c r="D123" s="3"/>
      <c r="E123" s="3"/>
      <c r="F123" s="3"/>
      <c r="G123" s="3"/>
      <c r="H123" s="3"/>
      <c r="I123" s="3"/>
      <c r="J123" s="3"/>
      <c r="K123" s="3"/>
      <c r="L123" s="3"/>
      <c r="M123" s="3"/>
      <c r="N123" s="3"/>
      <c r="O123" s="3"/>
      <c r="P123" s="3"/>
      <c r="Q123" s="3"/>
    </row>
    <row r="124" spans="2:17">
      <c r="B124" s="3"/>
      <c r="C124" s="3"/>
      <c r="D124" s="3"/>
      <c r="E124" s="3"/>
      <c r="F124" s="3"/>
      <c r="G124" s="3"/>
      <c r="H124" s="3"/>
      <c r="I124" s="3"/>
      <c r="J124" s="3"/>
      <c r="K124" s="3"/>
      <c r="L124" s="3"/>
      <c r="M124" s="3"/>
      <c r="N124" s="3"/>
      <c r="O124" s="3"/>
      <c r="P124" s="3"/>
      <c r="Q124" s="3"/>
    </row>
    <row r="125" spans="2:17">
      <c r="B125" s="3"/>
      <c r="C125" s="3"/>
      <c r="D125" s="3"/>
      <c r="E125" s="3"/>
      <c r="F125" s="3"/>
      <c r="G125" s="3"/>
      <c r="H125" s="3"/>
      <c r="I125" s="3"/>
      <c r="J125" s="3"/>
      <c r="K125" s="3"/>
      <c r="L125" s="3"/>
      <c r="M125" s="3"/>
      <c r="N125" s="3"/>
      <c r="O125" s="3"/>
      <c r="P125" s="3"/>
      <c r="Q125" s="3"/>
    </row>
    <row r="126" spans="2:17">
      <c r="B126" s="3"/>
      <c r="C126" s="3"/>
      <c r="D126" s="3"/>
      <c r="E126" s="3"/>
      <c r="F126" s="3"/>
      <c r="G126" s="3"/>
      <c r="H126" s="3"/>
      <c r="I126" s="3"/>
      <c r="J126" s="3"/>
      <c r="K126" s="3"/>
      <c r="L126" s="3"/>
      <c r="M126" s="3"/>
      <c r="N126" s="3"/>
      <c r="O126" s="3"/>
      <c r="P126" s="3"/>
      <c r="Q126" s="3"/>
    </row>
    <row r="127" spans="2:17">
      <c r="B127" s="3"/>
      <c r="C127" s="3"/>
      <c r="D127" s="3"/>
      <c r="E127" s="3"/>
      <c r="F127" s="3"/>
      <c r="G127" s="3"/>
      <c r="H127" s="3"/>
      <c r="I127" s="3"/>
      <c r="J127" s="3"/>
      <c r="K127" s="3"/>
      <c r="L127" s="3"/>
      <c r="M127" s="3"/>
      <c r="N127" s="3"/>
      <c r="O127" s="3"/>
      <c r="P127" s="3"/>
      <c r="Q127" s="3"/>
    </row>
    <row r="128" spans="2:17">
      <c r="B128" s="3"/>
      <c r="C128" s="3"/>
      <c r="D128" s="3"/>
      <c r="E128" s="3"/>
      <c r="F128" s="3"/>
      <c r="G128" s="3"/>
      <c r="H128" s="3"/>
      <c r="I128" s="3"/>
      <c r="J128" s="3"/>
      <c r="K128" s="3"/>
      <c r="L128" s="3"/>
      <c r="M128" s="3"/>
      <c r="N128" s="3"/>
      <c r="O128" s="3"/>
      <c r="P128" s="3"/>
      <c r="Q128" s="3"/>
    </row>
    <row r="129" spans="2:17">
      <c r="B129" s="3"/>
      <c r="C129" s="3"/>
      <c r="D129" s="3"/>
      <c r="E129" s="3"/>
      <c r="F129" s="3"/>
      <c r="G129" s="3"/>
      <c r="H129" s="3"/>
      <c r="I129" s="3"/>
      <c r="J129" s="3"/>
      <c r="K129" s="3"/>
      <c r="L129" s="3"/>
      <c r="M129" s="3"/>
      <c r="N129" s="3"/>
      <c r="O129" s="3"/>
      <c r="P129" s="3"/>
      <c r="Q129" s="3"/>
    </row>
    <row r="130" spans="2:17">
      <c r="B130" s="3"/>
      <c r="C130" s="3"/>
      <c r="D130" s="3"/>
      <c r="E130" s="3"/>
      <c r="F130" s="3"/>
      <c r="G130" s="3"/>
      <c r="H130" s="3"/>
      <c r="I130" s="3"/>
      <c r="J130" s="3"/>
      <c r="K130" s="3"/>
      <c r="L130" s="3"/>
      <c r="M130" s="3"/>
      <c r="N130" s="3"/>
      <c r="O130" s="3"/>
      <c r="P130" s="3"/>
      <c r="Q130" s="3"/>
    </row>
    <row r="131" spans="2:17">
      <c r="B131" s="3"/>
      <c r="C131" s="3"/>
      <c r="D131" s="3"/>
      <c r="E131" s="3"/>
      <c r="F131" s="3"/>
      <c r="G131" s="3"/>
      <c r="H131" s="3"/>
      <c r="I131" s="3"/>
      <c r="J131" s="3"/>
      <c r="K131" s="3"/>
      <c r="L131" s="3"/>
      <c r="M131" s="3"/>
      <c r="N131" s="3"/>
      <c r="O131" s="3"/>
      <c r="P131" s="3"/>
      <c r="Q131" s="3"/>
    </row>
    <row r="132" spans="2:17">
      <c r="B132" s="3"/>
      <c r="C132" s="3"/>
      <c r="D132" s="3"/>
      <c r="E132" s="3"/>
      <c r="F132" s="3"/>
      <c r="G132" s="3"/>
      <c r="H132" s="3"/>
      <c r="I132" s="3"/>
      <c r="J132" s="3"/>
      <c r="K132" s="3"/>
      <c r="L132" s="3"/>
      <c r="M132" s="3"/>
      <c r="N132" s="3"/>
      <c r="O132" s="3"/>
      <c r="P132" s="3"/>
      <c r="Q132" s="3"/>
    </row>
    <row r="133" spans="2:17">
      <c r="B133" s="3"/>
      <c r="C133" s="3"/>
      <c r="D133" s="3"/>
      <c r="E133" s="3"/>
      <c r="F133" s="3"/>
      <c r="G133" s="3"/>
      <c r="H133" s="3"/>
      <c r="I133" s="3"/>
      <c r="J133" s="3"/>
      <c r="K133" s="3"/>
      <c r="L133" s="3"/>
      <c r="M133" s="3"/>
      <c r="N133" s="3"/>
      <c r="O133" s="3"/>
      <c r="P133" s="3"/>
      <c r="Q133" s="3"/>
    </row>
    <row r="134" spans="2:17">
      <c r="B134" s="3"/>
      <c r="C134" s="3"/>
      <c r="D134" s="3"/>
      <c r="E134" s="3"/>
      <c r="F134" s="3"/>
      <c r="G134" s="3"/>
      <c r="H134" s="3"/>
      <c r="I134" s="3"/>
      <c r="J134" s="3"/>
      <c r="K134" s="3"/>
      <c r="L134" s="3"/>
      <c r="M134" s="3"/>
      <c r="N134" s="3"/>
      <c r="O134" s="3"/>
      <c r="P134" s="3"/>
      <c r="Q134" s="3"/>
    </row>
    <row r="135" spans="2:17">
      <c r="B135" s="3"/>
      <c r="C135" s="3"/>
      <c r="D135" s="3"/>
      <c r="E135" s="3"/>
      <c r="F135" s="3"/>
      <c r="G135" s="3"/>
      <c r="H135" s="3"/>
      <c r="I135" s="3"/>
      <c r="J135" s="3"/>
      <c r="K135" s="3"/>
      <c r="L135" s="3"/>
      <c r="M135" s="3"/>
      <c r="N135" s="3"/>
      <c r="O135" s="3"/>
      <c r="P135" s="3"/>
      <c r="Q135" s="3"/>
    </row>
    <row r="136" spans="2:17">
      <c r="B136" s="3"/>
      <c r="C136" s="3"/>
      <c r="D136" s="3"/>
      <c r="E136" s="3"/>
      <c r="F136" s="3"/>
      <c r="G136" s="3"/>
      <c r="H136" s="3"/>
      <c r="I136" s="3"/>
      <c r="J136" s="3"/>
      <c r="K136" s="3"/>
      <c r="L136" s="3"/>
      <c r="M136" s="3"/>
      <c r="N136" s="3"/>
      <c r="O136" s="3"/>
      <c r="P136" s="3"/>
      <c r="Q136" s="3"/>
    </row>
    <row r="137" spans="2:17">
      <c r="B137" s="3"/>
      <c r="C137" s="3"/>
      <c r="D137" s="3"/>
      <c r="E137" s="3"/>
      <c r="F137" s="3"/>
      <c r="G137" s="3"/>
      <c r="H137" s="3"/>
      <c r="I137" s="3"/>
      <c r="J137" s="3"/>
      <c r="K137" s="3"/>
      <c r="L137" s="3"/>
      <c r="M137" s="3"/>
      <c r="N137" s="3"/>
      <c r="O137" s="3"/>
      <c r="P137" s="3"/>
      <c r="Q137" s="3"/>
    </row>
    <row r="138" spans="2:17">
      <c r="B138" s="3"/>
      <c r="C138" s="3"/>
      <c r="D138" s="3"/>
      <c r="E138" s="3"/>
      <c r="F138" s="3"/>
      <c r="G138" s="3"/>
      <c r="H138" s="3"/>
      <c r="I138" s="3"/>
      <c r="J138" s="3"/>
      <c r="K138" s="3"/>
      <c r="L138" s="3"/>
      <c r="M138" s="3"/>
      <c r="N138" s="3"/>
      <c r="O138" s="3"/>
      <c r="P138" s="3"/>
      <c r="Q138" s="3"/>
    </row>
    <row r="139" spans="2:17">
      <c r="B139" s="3"/>
      <c r="C139" s="3"/>
      <c r="D139" s="3"/>
      <c r="E139" s="3"/>
      <c r="F139" s="3"/>
      <c r="G139" s="3"/>
      <c r="H139" s="3"/>
      <c r="I139" s="3"/>
      <c r="J139" s="3"/>
      <c r="K139" s="3"/>
      <c r="L139" s="3"/>
      <c r="M139" s="3"/>
      <c r="N139" s="3"/>
      <c r="O139" s="3"/>
      <c r="P139" s="3"/>
      <c r="Q139" s="3"/>
    </row>
    <row r="141" spans="2:17">
      <c r="B141" s="3"/>
      <c r="C141" s="3"/>
      <c r="D141" s="3"/>
      <c r="E141" s="3"/>
      <c r="F141" s="3"/>
      <c r="G141" s="3"/>
      <c r="H141" s="3"/>
      <c r="I141" s="3"/>
      <c r="J141" s="3"/>
      <c r="K141" s="3"/>
      <c r="L141" s="3"/>
      <c r="M141" s="3"/>
      <c r="N141" s="3"/>
      <c r="O141" s="3"/>
      <c r="P141" s="3"/>
      <c r="Q141" s="3"/>
    </row>
    <row r="143" spans="2:17">
      <c r="B143" s="3"/>
      <c r="C143" s="3"/>
      <c r="D143" s="3"/>
      <c r="E143" s="3"/>
      <c r="F143" s="3"/>
      <c r="G143" s="3"/>
      <c r="H143" s="3"/>
      <c r="I143" s="3"/>
      <c r="J143" s="3"/>
      <c r="K143" s="3"/>
      <c r="L143" s="3"/>
      <c r="M143" s="3"/>
      <c r="N143" s="3"/>
      <c r="O143" s="3"/>
      <c r="P143" s="3"/>
      <c r="Q143" s="3"/>
    </row>
  </sheetData>
  <conditionalFormatting sqref="Q6:Q36">
    <cfRule type="duplicateValues" dxfId="0"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70"/>
  <sheetViews>
    <sheetView topLeftCell="C1" workbookViewId="0">
      <selection activeCell="E59" sqref="E59"/>
    </sheetView>
  </sheetViews>
  <sheetFormatPr defaultColWidth="9" defaultRowHeight="13.8"/>
  <cols>
    <col min="2" max="2" width="39" customWidth="1"/>
    <col min="3" max="3" width="7.5" customWidth="1"/>
    <col min="4" max="4" width="5.37962962962963" customWidth="1"/>
    <col min="5" max="5" width="11" customWidth="1"/>
    <col min="6" max="6" width="7.12962962962963" customWidth="1"/>
    <col min="7" max="7" width="5.12962962962963" customWidth="1"/>
    <col min="8" max="8" width="4.87962962962963" customWidth="1"/>
    <col min="9" max="9" width="6.62962962962963" customWidth="1"/>
    <col min="10" max="10" width="7.62962962962963" customWidth="1"/>
    <col min="11" max="11" width="7.87962962962963" hidden="1" customWidth="1"/>
    <col min="12" max="12" width="8.25" customWidth="1"/>
    <col min="13" max="13" width="6" customWidth="1"/>
    <col min="15" max="15" width="5.62962962962963" customWidth="1"/>
    <col min="17" max="17" width="5.12962962962963" hidden="1" customWidth="1"/>
    <col min="18" max="18" width="9" hidden="1" customWidth="1"/>
    <col min="19" max="19" width="5.87962962962963" hidden="1" customWidth="1"/>
    <col min="20" max="20" width="9" hidden="1" customWidth="1"/>
    <col min="21" max="21" width="5.5" customWidth="1"/>
    <col min="22" max="22" width="5.12962962962963" customWidth="1"/>
    <col min="23" max="23" width="14.25" customWidth="1"/>
  </cols>
  <sheetData>
    <row r="1" spans="1:23">
      <c r="A1" t="s">
        <v>0</v>
      </c>
      <c r="B1" t="s">
        <v>1</v>
      </c>
      <c r="C1" t="s">
        <v>2</v>
      </c>
      <c r="D1" s="1" t="s">
        <v>3</v>
      </c>
      <c r="E1" t="s">
        <v>4</v>
      </c>
      <c r="F1" t="s">
        <v>5</v>
      </c>
      <c r="G1" s="2" t="s">
        <v>7</v>
      </c>
      <c r="H1" s="2" t="s">
        <v>8</v>
      </c>
      <c r="I1" t="s">
        <v>9</v>
      </c>
      <c r="J1" s="4" t="s">
        <v>10</v>
      </c>
      <c r="K1" t="s">
        <v>11</v>
      </c>
      <c r="L1" s="4" t="s">
        <v>12</v>
      </c>
      <c r="M1" t="s">
        <v>13</v>
      </c>
      <c r="N1" t="s">
        <v>14</v>
      </c>
      <c r="O1" t="s">
        <v>15</v>
      </c>
      <c r="P1" t="s">
        <v>16</v>
      </c>
      <c r="Q1" t="s">
        <v>458</v>
      </c>
      <c r="R1" t="s">
        <v>665</v>
      </c>
      <c r="S1" t="s">
        <v>459</v>
      </c>
      <c r="T1" t="s">
        <v>666</v>
      </c>
      <c r="U1" t="s">
        <v>17</v>
      </c>
      <c r="V1" t="s">
        <v>19</v>
      </c>
      <c r="W1" s="5" t="s">
        <v>20</v>
      </c>
    </row>
    <row r="2" spans="1:23">
      <c r="A2" t="s">
        <v>21</v>
      </c>
      <c r="B2" t="s">
        <v>22</v>
      </c>
      <c r="C2" t="s">
        <v>23</v>
      </c>
      <c r="D2" s="1" t="s">
        <v>24</v>
      </c>
      <c r="E2" t="s">
        <v>25</v>
      </c>
      <c r="F2" t="s">
        <v>26</v>
      </c>
      <c r="G2" s="2" t="s">
        <v>28</v>
      </c>
      <c r="H2" s="2" t="s">
        <v>29</v>
      </c>
      <c r="I2" t="s">
        <v>30</v>
      </c>
      <c r="J2" s="4" t="s">
        <v>31</v>
      </c>
      <c r="K2" t="s">
        <v>32</v>
      </c>
      <c r="L2" s="4" t="s">
        <v>33</v>
      </c>
      <c r="M2" t="s">
        <v>34</v>
      </c>
      <c r="N2" t="s">
        <v>35</v>
      </c>
      <c r="O2" t="s">
        <v>36</v>
      </c>
      <c r="P2" t="s">
        <v>37</v>
      </c>
      <c r="Q2" t="s">
        <v>463</v>
      </c>
      <c r="R2" t="s">
        <v>667</v>
      </c>
      <c r="S2" t="s">
        <v>464</v>
      </c>
      <c r="T2" t="s">
        <v>668</v>
      </c>
      <c r="U2" t="s">
        <v>38</v>
      </c>
      <c r="V2" t="s">
        <v>40</v>
      </c>
      <c r="W2" s="5" t="s">
        <v>41</v>
      </c>
    </row>
    <row r="3" spans="1:23">
      <c r="A3" t="s">
        <v>42</v>
      </c>
      <c r="B3" t="s">
        <v>43</v>
      </c>
      <c r="C3" t="s">
        <v>43</v>
      </c>
      <c r="D3" s="1" t="s">
        <v>42</v>
      </c>
      <c r="E3" t="s">
        <v>43</v>
      </c>
      <c r="F3" t="s">
        <v>43</v>
      </c>
      <c r="G3" t="s">
        <v>43</v>
      </c>
      <c r="H3" s="2" t="s">
        <v>42</v>
      </c>
      <c r="I3" t="s">
        <v>44</v>
      </c>
      <c r="J3" s="4" t="s">
        <v>44</v>
      </c>
      <c r="L3" s="4" t="s">
        <v>44</v>
      </c>
      <c r="M3" t="s">
        <v>43</v>
      </c>
      <c r="N3" t="s">
        <v>44</v>
      </c>
      <c r="O3" t="s">
        <v>43</v>
      </c>
      <c r="P3" t="s">
        <v>44</v>
      </c>
      <c r="Q3" t="s">
        <v>43</v>
      </c>
      <c r="R3" t="s">
        <v>44</v>
      </c>
      <c r="S3" t="s">
        <v>43</v>
      </c>
      <c r="T3" t="s">
        <v>44</v>
      </c>
      <c r="U3" t="s">
        <v>42</v>
      </c>
      <c r="V3" t="s">
        <v>43</v>
      </c>
      <c r="W3" s="5" t="s">
        <v>43</v>
      </c>
    </row>
    <row r="4" spans="1:23">
      <c r="A4" t="s">
        <v>45</v>
      </c>
      <c r="B4" t="s">
        <v>45</v>
      </c>
      <c r="C4" t="s">
        <v>45</v>
      </c>
      <c r="D4" t="s">
        <v>45</v>
      </c>
      <c r="E4" t="s">
        <v>45</v>
      </c>
      <c r="F4" t="s">
        <v>45</v>
      </c>
      <c r="G4" t="s">
        <v>45</v>
      </c>
      <c r="H4" t="s">
        <v>45</v>
      </c>
      <c r="I4" t="s">
        <v>45</v>
      </c>
      <c r="J4" t="s">
        <v>45</v>
      </c>
      <c r="K4" t="s">
        <v>45</v>
      </c>
      <c r="L4" t="s">
        <v>45</v>
      </c>
      <c r="M4" t="s">
        <v>45</v>
      </c>
      <c r="N4" t="s">
        <v>45</v>
      </c>
      <c r="O4" t="s">
        <v>45</v>
      </c>
      <c r="P4" t="s">
        <v>45</v>
      </c>
      <c r="Q4" t="s">
        <v>45</v>
      </c>
      <c r="R4" t="s">
        <v>45</v>
      </c>
      <c r="S4" t="s">
        <v>45</v>
      </c>
      <c r="T4" t="s">
        <v>45</v>
      </c>
      <c r="U4" t="s">
        <v>45</v>
      </c>
      <c r="V4" t="s">
        <v>45</v>
      </c>
      <c r="W4" t="s">
        <v>45</v>
      </c>
    </row>
    <row r="5" spans="1:23">
      <c r="A5">
        <v>41101</v>
      </c>
      <c r="B5" t="s">
        <v>669</v>
      </c>
      <c r="C5" t="s">
        <v>670</v>
      </c>
      <c r="D5">
        <v>4</v>
      </c>
      <c r="F5" t="s">
        <v>671</v>
      </c>
      <c r="G5" s="3" t="s">
        <v>51</v>
      </c>
      <c r="H5">
        <v>0</v>
      </c>
      <c r="J5">
        <v>168</v>
      </c>
      <c r="U5">
        <v>9999</v>
      </c>
      <c r="W5" t="s">
        <v>672</v>
      </c>
    </row>
    <row r="6" spans="1:23">
      <c r="A6">
        <v>41102</v>
      </c>
      <c r="B6" t="s">
        <v>673</v>
      </c>
      <c r="C6" t="s">
        <v>674</v>
      </c>
      <c r="D6">
        <v>4</v>
      </c>
      <c r="F6" t="s">
        <v>671</v>
      </c>
      <c r="G6" s="3" t="s">
        <v>51</v>
      </c>
      <c r="H6">
        <v>0</v>
      </c>
      <c r="J6">
        <v>99</v>
      </c>
      <c r="U6">
        <v>9999</v>
      </c>
      <c r="W6" t="s">
        <v>675</v>
      </c>
    </row>
    <row r="7" spans="1:23">
      <c r="A7">
        <v>41103</v>
      </c>
      <c r="B7" t="s">
        <v>676</v>
      </c>
      <c r="C7" t="s">
        <v>674</v>
      </c>
      <c r="D7">
        <v>4</v>
      </c>
      <c r="F7" t="s">
        <v>671</v>
      </c>
      <c r="G7" s="3" t="s">
        <v>51</v>
      </c>
      <c r="H7">
        <v>0</v>
      </c>
      <c r="J7">
        <v>106</v>
      </c>
      <c r="M7" t="s">
        <v>677</v>
      </c>
      <c r="O7" t="s">
        <v>678</v>
      </c>
      <c r="U7">
        <v>9999</v>
      </c>
      <c r="W7" t="s">
        <v>679</v>
      </c>
    </row>
    <row r="8" spans="1:23">
      <c r="A8">
        <v>41104</v>
      </c>
      <c r="B8" t="s">
        <v>680</v>
      </c>
      <c r="C8" t="s">
        <v>681</v>
      </c>
      <c r="D8">
        <v>4</v>
      </c>
      <c r="F8" t="s">
        <v>671</v>
      </c>
      <c r="G8" s="3" t="s">
        <v>51</v>
      </c>
      <c r="H8">
        <v>0</v>
      </c>
      <c r="J8">
        <v>69</v>
      </c>
      <c r="M8" t="s">
        <v>682</v>
      </c>
      <c r="N8">
        <v>69</v>
      </c>
      <c r="O8" t="s">
        <v>683</v>
      </c>
      <c r="P8">
        <v>79</v>
      </c>
      <c r="U8">
        <v>9999</v>
      </c>
      <c r="W8" t="s">
        <v>684</v>
      </c>
    </row>
    <row r="9" spans="7:7">
      <c r="G9" s="3"/>
    </row>
    <row r="10" spans="1:23">
      <c r="A10">
        <v>41201</v>
      </c>
      <c r="B10" t="s">
        <v>685</v>
      </c>
      <c r="C10" t="s">
        <v>686</v>
      </c>
      <c r="D10">
        <v>4</v>
      </c>
      <c r="F10" t="s">
        <v>687</v>
      </c>
      <c r="G10" s="3" t="s">
        <v>51</v>
      </c>
      <c r="H10">
        <v>0</v>
      </c>
      <c r="J10">
        <v>58</v>
      </c>
      <c r="U10">
        <v>9999</v>
      </c>
      <c r="W10" t="s">
        <v>688</v>
      </c>
    </row>
    <row r="11" spans="1:23">
      <c r="A11">
        <v>41202</v>
      </c>
      <c r="B11" t="s">
        <v>689</v>
      </c>
      <c r="C11" t="s">
        <v>686</v>
      </c>
      <c r="D11">
        <v>4</v>
      </c>
      <c r="F11" t="s">
        <v>687</v>
      </c>
      <c r="G11" s="3" t="s">
        <v>51</v>
      </c>
      <c r="H11">
        <v>0</v>
      </c>
      <c r="J11">
        <v>58</v>
      </c>
      <c r="U11">
        <v>9999</v>
      </c>
      <c r="W11" t="s">
        <v>690</v>
      </c>
    </row>
    <row r="12" spans="7:7">
      <c r="G12" s="3"/>
    </row>
    <row r="13" spans="7:7">
      <c r="G13" s="3"/>
    </row>
    <row r="14" spans="1:23">
      <c r="A14">
        <v>41301</v>
      </c>
      <c r="B14" t="s">
        <v>691</v>
      </c>
      <c r="C14" t="s">
        <v>681</v>
      </c>
      <c r="D14">
        <v>4</v>
      </c>
      <c r="F14" t="s">
        <v>692</v>
      </c>
      <c r="G14" s="3" t="s">
        <v>51</v>
      </c>
      <c r="H14">
        <v>0</v>
      </c>
      <c r="J14">
        <v>9.9</v>
      </c>
      <c r="U14">
        <v>9999</v>
      </c>
      <c r="W14" t="s">
        <v>693</v>
      </c>
    </row>
    <row r="15" spans="1:23">
      <c r="A15">
        <v>41302</v>
      </c>
      <c r="B15" t="s">
        <v>694</v>
      </c>
      <c r="C15" t="s">
        <v>695</v>
      </c>
      <c r="D15">
        <v>4</v>
      </c>
      <c r="F15" t="s">
        <v>692</v>
      </c>
      <c r="G15" s="3" t="s">
        <v>51</v>
      </c>
      <c r="H15">
        <v>0</v>
      </c>
      <c r="J15">
        <v>26</v>
      </c>
      <c r="U15">
        <v>9999</v>
      </c>
      <c r="W15" t="s">
        <v>696</v>
      </c>
    </row>
    <row r="16" spans="1:23">
      <c r="A16">
        <v>41303</v>
      </c>
      <c r="B16" t="s">
        <v>697</v>
      </c>
      <c r="C16" t="s">
        <v>674</v>
      </c>
      <c r="D16">
        <v>4</v>
      </c>
      <c r="F16" t="s">
        <v>692</v>
      </c>
      <c r="G16" s="3" t="s">
        <v>51</v>
      </c>
      <c r="H16">
        <v>0</v>
      </c>
      <c r="J16">
        <v>25</v>
      </c>
      <c r="M16" t="s">
        <v>698</v>
      </c>
      <c r="O16" t="s">
        <v>699</v>
      </c>
      <c r="Q16" t="s">
        <v>700</v>
      </c>
      <c r="S16" t="s">
        <v>701</v>
      </c>
      <c r="U16">
        <v>9999</v>
      </c>
      <c r="W16" t="s">
        <v>702</v>
      </c>
    </row>
    <row r="17" spans="7:7">
      <c r="G17" s="3"/>
    </row>
    <row r="18" spans="7:7">
      <c r="G18" s="3"/>
    </row>
    <row r="19" spans="1:23">
      <c r="A19">
        <v>41401</v>
      </c>
      <c r="B19" t="s">
        <v>703</v>
      </c>
      <c r="D19">
        <v>4</v>
      </c>
      <c r="F19" t="s">
        <v>704</v>
      </c>
      <c r="G19" s="3" t="s">
        <v>51</v>
      </c>
      <c r="H19">
        <v>0</v>
      </c>
      <c r="J19">
        <v>25</v>
      </c>
      <c r="M19" t="s">
        <v>705</v>
      </c>
      <c r="O19" t="s">
        <v>706</v>
      </c>
      <c r="U19">
        <v>9999</v>
      </c>
      <c r="W19" t="s">
        <v>707</v>
      </c>
    </row>
    <row r="20" spans="1:23">
      <c r="A20">
        <v>41402</v>
      </c>
      <c r="B20" t="s">
        <v>708</v>
      </c>
      <c r="D20">
        <v>4</v>
      </c>
      <c r="F20" t="s">
        <v>704</v>
      </c>
      <c r="G20" s="3" t="s">
        <v>51</v>
      </c>
      <c r="H20">
        <v>0</v>
      </c>
      <c r="J20">
        <v>25</v>
      </c>
      <c r="U20">
        <v>9999</v>
      </c>
      <c r="W20" t="s">
        <v>709</v>
      </c>
    </row>
    <row r="21" spans="1:23">
      <c r="A21">
        <v>41403</v>
      </c>
      <c r="B21" t="s">
        <v>710</v>
      </c>
      <c r="D21">
        <v>4</v>
      </c>
      <c r="F21" t="s">
        <v>704</v>
      </c>
      <c r="G21" s="3" t="s">
        <v>51</v>
      </c>
      <c r="H21">
        <v>0</v>
      </c>
      <c r="J21">
        <v>15</v>
      </c>
      <c r="U21">
        <v>9999</v>
      </c>
      <c r="W21" t="s">
        <v>711</v>
      </c>
    </row>
    <row r="22" spans="7:7">
      <c r="G22" s="3"/>
    </row>
    <row r="23" spans="7:7">
      <c r="G23" s="3"/>
    </row>
    <row r="24" spans="1:23">
      <c r="A24">
        <v>41501</v>
      </c>
      <c r="B24" t="s">
        <v>712</v>
      </c>
      <c r="C24" t="s">
        <v>681</v>
      </c>
      <c r="D24">
        <v>4</v>
      </c>
      <c r="F24" t="s">
        <v>713</v>
      </c>
      <c r="G24" s="3" t="s">
        <v>51</v>
      </c>
      <c r="H24">
        <v>0</v>
      </c>
      <c r="J24">
        <v>18</v>
      </c>
      <c r="U24">
        <v>9999</v>
      </c>
      <c r="W24" t="s">
        <v>714</v>
      </c>
    </row>
    <row r="25" spans="7:7">
      <c r="G25" s="3"/>
    </row>
    <row r="26" spans="7:7">
      <c r="G26" s="3"/>
    </row>
    <row r="27" spans="1:23">
      <c r="A27">
        <v>41601</v>
      </c>
      <c r="B27" t="s">
        <v>715</v>
      </c>
      <c r="C27" t="s">
        <v>686</v>
      </c>
      <c r="D27">
        <v>4</v>
      </c>
      <c r="F27" t="s">
        <v>716</v>
      </c>
      <c r="G27" s="3" t="s">
        <v>51</v>
      </c>
      <c r="H27">
        <v>0</v>
      </c>
      <c r="J27">
        <v>12</v>
      </c>
      <c r="U27">
        <v>9999</v>
      </c>
      <c r="W27" t="s">
        <v>717</v>
      </c>
    </row>
    <row r="28" spans="7:7">
      <c r="G28" s="3"/>
    </row>
    <row r="29" spans="7:7">
      <c r="G29" s="3"/>
    </row>
    <row r="30" spans="1:23">
      <c r="A30">
        <v>41701</v>
      </c>
      <c r="B30" t="s">
        <v>718</v>
      </c>
      <c r="D30">
        <v>4</v>
      </c>
      <c r="F30" t="s">
        <v>719</v>
      </c>
      <c r="G30" s="3" t="s">
        <v>51</v>
      </c>
      <c r="H30">
        <v>0</v>
      </c>
      <c r="J30">
        <v>7.8</v>
      </c>
      <c r="U30">
        <v>9999</v>
      </c>
      <c r="W30" t="s">
        <v>720</v>
      </c>
    </row>
    <row r="31" spans="1:23">
      <c r="A31">
        <v>41702</v>
      </c>
      <c r="B31" t="s">
        <v>721</v>
      </c>
      <c r="D31">
        <v>4</v>
      </c>
      <c r="F31" t="s">
        <v>719</v>
      </c>
      <c r="G31" s="3" t="s">
        <v>51</v>
      </c>
      <c r="H31">
        <v>0</v>
      </c>
      <c r="J31">
        <v>6.8</v>
      </c>
      <c r="U31">
        <v>9999</v>
      </c>
      <c r="W31" t="s">
        <v>722</v>
      </c>
    </row>
    <row r="32" spans="7:7">
      <c r="G32" s="3"/>
    </row>
    <row r="33" spans="7:7">
      <c r="G33" s="3"/>
    </row>
    <row r="34" spans="1:23">
      <c r="A34">
        <v>43101</v>
      </c>
      <c r="B34" t="s">
        <v>723</v>
      </c>
      <c r="C34" t="s">
        <v>724</v>
      </c>
      <c r="D34">
        <v>4</v>
      </c>
      <c r="F34" t="s">
        <v>671</v>
      </c>
      <c r="G34" s="3" t="s">
        <v>51</v>
      </c>
      <c r="H34">
        <v>0</v>
      </c>
      <c r="I34">
        <v>48</v>
      </c>
      <c r="J34">
        <f>I34*0.85</f>
        <v>40.8</v>
      </c>
      <c r="L34">
        <f>0.35*I34</f>
        <v>16.8</v>
      </c>
      <c r="M34" t="s">
        <v>725</v>
      </c>
      <c r="O34" t="s">
        <v>677</v>
      </c>
      <c r="U34">
        <v>9999</v>
      </c>
      <c r="W34" t="s">
        <v>726</v>
      </c>
    </row>
    <row r="35" spans="1:23">
      <c r="A35">
        <v>43102</v>
      </c>
      <c r="B35" t="s">
        <v>727</v>
      </c>
      <c r="C35" t="s">
        <v>724</v>
      </c>
      <c r="D35">
        <v>4</v>
      </c>
      <c r="F35" t="s">
        <v>671</v>
      </c>
      <c r="G35" s="3" t="s">
        <v>51</v>
      </c>
      <c r="H35">
        <v>0</v>
      </c>
      <c r="I35">
        <v>58</v>
      </c>
      <c r="J35">
        <f t="shared" ref="J35:J61" si="0">I35*0.85</f>
        <v>49.3</v>
      </c>
      <c r="L35">
        <f t="shared" ref="L35:L61" si="1">0.35*I35</f>
        <v>20.3</v>
      </c>
      <c r="M35" t="s">
        <v>725</v>
      </c>
      <c r="O35" t="s">
        <v>677</v>
      </c>
      <c r="U35">
        <v>9999</v>
      </c>
      <c r="W35" t="s">
        <v>728</v>
      </c>
    </row>
    <row r="36" spans="1:23">
      <c r="A36">
        <v>43103</v>
      </c>
      <c r="B36" t="s">
        <v>729</v>
      </c>
      <c r="C36" t="s">
        <v>724</v>
      </c>
      <c r="D36">
        <v>4</v>
      </c>
      <c r="F36" t="s">
        <v>671</v>
      </c>
      <c r="G36" s="3" t="s">
        <v>51</v>
      </c>
      <c r="H36">
        <v>0</v>
      </c>
      <c r="I36">
        <v>49</v>
      </c>
      <c r="J36">
        <f t="shared" si="0"/>
        <v>41.65</v>
      </c>
      <c r="L36">
        <f t="shared" si="1"/>
        <v>17.15</v>
      </c>
      <c r="M36" t="s">
        <v>725</v>
      </c>
      <c r="O36" t="s">
        <v>677</v>
      </c>
      <c r="U36">
        <v>9999</v>
      </c>
      <c r="W36" t="s">
        <v>730</v>
      </c>
    </row>
    <row r="37" spans="1:23">
      <c r="A37">
        <v>43104</v>
      </c>
      <c r="B37" t="s">
        <v>731</v>
      </c>
      <c r="C37" t="s">
        <v>724</v>
      </c>
      <c r="D37">
        <v>4</v>
      </c>
      <c r="F37" t="s">
        <v>671</v>
      </c>
      <c r="G37" s="3" t="s">
        <v>51</v>
      </c>
      <c r="H37">
        <v>0</v>
      </c>
      <c r="I37">
        <v>89</v>
      </c>
      <c r="J37">
        <f t="shared" si="0"/>
        <v>75.65</v>
      </c>
      <c r="L37">
        <f t="shared" si="1"/>
        <v>31.15</v>
      </c>
      <c r="M37" t="s">
        <v>725</v>
      </c>
      <c r="O37" t="s">
        <v>677</v>
      </c>
      <c r="U37">
        <v>9999</v>
      </c>
      <c r="W37" t="s">
        <v>732</v>
      </c>
    </row>
    <row r="38" spans="1:23">
      <c r="A38">
        <v>43105</v>
      </c>
      <c r="B38" t="s">
        <v>733</v>
      </c>
      <c r="C38" t="s">
        <v>724</v>
      </c>
      <c r="D38">
        <v>4</v>
      </c>
      <c r="F38" t="s">
        <v>671</v>
      </c>
      <c r="G38" s="3" t="s">
        <v>51</v>
      </c>
      <c r="H38">
        <v>0</v>
      </c>
      <c r="I38">
        <v>29</v>
      </c>
      <c r="J38">
        <f t="shared" si="0"/>
        <v>24.65</v>
      </c>
      <c r="L38">
        <f t="shared" si="1"/>
        <v>10.15</v>
      </c>
      <c r="M38" t="s">
        <v>725</v>
      </c>
      <c r="O38" t="s">
        <v>677</v>
      </c>
      <c r="U38">
        <v>9999</v>
      </c>
      <c r="W38" t="s">
        <v>734</v>
      </c>
    </row>
    <row r="39" spans="1:23">
      <c r="A39">
        <v>43106</v>
      </c>
      <c r="B39" t="s">
        <v>735</v>
      </c>
      <c r="C39" t="s">
        <v>724</v>
      </c>
      <c r="D39">
        <v>4</v>
      </c>
      <c r="F39" t="s">
        <v>671</v>
      </c>
      <c r="G39" s="3" t="s">
        <v>51</v>
      </c>
      <c r="H39">
        <v>0</v>
      </c>
      <c r="I39">
        <v>38</v>
      </c>
      <c r="J39">
        <f t="shared" si="0"/>
        <v>32.3</v>
      </c>
      <c r="L39">
        <f t="shared" si="1"/>
        <v>13.3</v>
      </c>
      <c r="M39" t="s">
        <v>725</v>
      </c>
      <c r="O39" t="s">
        <v>677</v>
      </c>
      <c r="U39">
        <v>9999</v>
      </c>
      <c r="W39" t="s">
        <v>736</v>
      </c>
    </row>
    <row r="40" spans="1:23">
      <c r="A40">
        <v>43107</v>
      </c>
      <c r="B40" t="s">
        <v>737</v>
      </c>
      <c r="C40" t="s">
        <v>724</v>
      </c>
      <c r="D40">
        <v>4</v>
      </c>
      <c r="F40" t="s">
        <v>671</v>
      </c>
      <c r="G40" s="3" t="s">
        <v>51</v>
      </c>
      <c r="H40">
        <v>0</v>
      </c>
      <c r="I40">
        <v>89</v>
      </c>
      <c r="J40">
        <f t="shared" si="0"/>
        <v>75.65</v>
      </c>
      <c r="L40">
        <f t="shared" si="1"/>
        <v>31.15</v>
      </c>
      <c r="M40" t="s">
        <v>725</v>
      </c>
      <c r="O40" t="s">
        <v>677</v>
      </c>
      <c r="U40">
        <v>9999</v>
      </c>
      <c r="W40" t="s">
        <v>738</v>
      </c>
    </row>
    <row r="41" spans="1:23">
      <c r="A41">
        <v>43108</v>
      </c>
      <c r="B41" t="s">
        <v>739</v>
      </c>
      <c r="C41" t="s">
        <v>724</v>
      </c>
      <c r="D41">
        <v>4</v>
      </c>
      <c r="F41" t="s">
        <v>671</v>
      </c>
      <c r="G41" s="3" t="s">
        <v>51</v>
      </c>
      <c r="H41">
        <v>0</v>
      </c>
      <c r="I41">
        <v>95</v>
      </c>
      <c r="J41">
        <f t="shared" si="0"/>
        <v>80.75</v>
      </c>
      <c r="L41">
        <f t="shared" si="1"/>
        <v>33.25</v>
      </c>
      <c r="M41" t="s">
        <v>725</v>
      </c>
      <c r="O41" t="s">
        <v>677</v>
      </c>
      <c r="U41">
        <v>9999</v>
      </c>
      <c r="W41" t="s">
        <v>740</v>
      </c>
    </row>
    <row r="42" spans="1:23">
      <c r="A42">
        <v>43109</v>
      </c>
      <c r="B42" t="s">
        <v>741</v>
      </c>
      <c r="C42" t="s">
        <v>724</v>
      </c>
      <c r="D42">
        <v>4</v>
      </c>
      <c r="F42" t="s">
        <v>671</v>
      </c>
      <c r="G42" s="3" t="s">
        <v>51</v>
      </c>
      <c r="H42">
        <v>0</v>
      </c>
      <c r="I42">
        <v>98</v>
      </c>
      <c r="J42">
        <f t="shared" si="0"/>
        <v>83.3</v>
      </c>
      <c r="L42">
        <f t="shared" si="1"/>
        <v>34.3</v>
      </c>
      <c r="M42" t="s">
        <v>725</v>
      </c>
      <c r="O42" t="s">
        <v>677</v>
      </c>
      <c r="U42">
        <v>9999</v>
      </c>
      <c r="W42" t="s">
        <v>742</v>
      </c>
    </row>
    <row r="43" spans="1:23">
      <c r="A43">
        <v>43110</v>
      </c>
      <c r="B43" t="s">
        <v>743</v>
      </c>
      <c r="C43" t="s">
        <v>724</v>
      </c>
      <c r="D43">
        <v>4</v>
      </c>
      <c r="F43" t="s">
        <v>671</v>
      </c>
      <c r="G43" s="3" t="s">
        <v>51</v>
      </c>
      <c r="H43">
        <v>0</v>
      </c>
      <c r="I43">
        <v>68</v>
      </c>
      <c r="J43">
        <f t="shared" si="0"/>
        <v>57.8</v>
      </c>
      <c r="L43">
        <f t="shared" si="1"/>
        <v>23.8</v>
      </c>
      <c r="M43" t="s">
        <v>725</v>
      </c>
      <c r="O43" t="s">
        <v>677</v>
      </c>
      <c r="U43">
        <v>9999</v>
      </c>
      <c r="W43" t="s">
        <v>744</v>
      </c>
    </row>
    <row r="44" spans="1:23">
      <c r="A44">
        <v>43111</v>
      </c>
      <c r="B44" t="s">
        <v>745</v>
      </c>
      <c r="C44" t="s">
        <v>724</v>
      </c>
      <c r="D44">
        <v>4</v>
      </c>
      <c r="F44" t="s">
        <v>671</v>
      </c>
      <c r="G44" s="3" t="s">
        <v>51</v>
      </c>
      <c r="H44">
        <v>0</v>
      </c>
      <c r="I44">
        <v>99</v>
      </c>
      <c r="J44">
        <f t="shared" si="0"/>
        <v>84.15</v>
      </c>
      <c r="L44">
        <f t="shared" si="1"/>
        <v>34.65</v>
      </c>
      <c r="M44" t="s">
        <v>725</v>
      </c>
      <c r="O44" t="s">
        <v>677</v>
      </c>
      <c r="U44">
        <v>9999</v>
      </c>
      <c r="W44" t="s">
        <v>746</v>
      </c>
    </row>
    <row r="45" spans="1:23">
      <c r="A45">
        <v>43112</v>
      </c>
      <c r="B45" t="s">
        <v>747</v>
      </c>
      <c r="C45" t="s">
        <v>724</v>
      </c>
      <c r="D45">
        <v>4</v>
      </c>
      <c r="F45" t="s">
        <v>671</v>
      </c>
      <c r="G45" s="3" t="s">
        <v>51</v>
      </c>
      <c r="H45">
        <v>0</v>
      </c>
      <c r="I45">
        <v>109</v>
      </c>
      <c r="J45">
        <f t="shared" si="0"/>
        <v>92.65</v>
      </c>
      <c r="L45">
        <f t="shared" si="1"/>
        <v>38.15</v>
      </c>
      <c r="M45" t="s">
        <v>725</v>
      </c>
      <c r="O45" t="s">
        <v>677</v>
      </c>
      <c r="U45">
        <v>9999</v>
      </c>
      <c r="W45" t="s">
        <v>748</v>
      </c>
    </row>
    <row r="46" spans="1:23">
      <c r="A46">
        <v>43113</v>
      </c>
      <c r="B46" t="s">
        <v>749</v>
      </c>
      <c r="C46" t="s">
        <v>724</v>
      </c>
      <c r="D46">
        <v>4</v>
      </c>
      <c r="F46" t="s">
        <v>671</v>
      </c>
      <c r="G46" s="3" t="s">
        <v>51</v>
      </c>
      <c r="H46">
        <v>0</v>
      </c>
      <c r="I46">
        <v>119</v>
      </c>
      <c r="J46">
        <f t="shared" si="0"/>
        <v>101.15</v>
      </c>
      <c r="L46">
        <f t="shared" si="1"/>
        <v>41.65</v>
      </c>
      <c r="M46" t="s">
        <v>725</v>
      </c>
      <c r="O46" t="s">
        <v>677</v>
      </c>
      <c r="U46">
        <v>9999</v>
      </c>
      <c r="W46" t="s">
        <v>750</v>
      </c>
    </row>
    <row r="47" spans="1:23">
      <c r="A47">
        <v>43114</v>
      </c>
      <c r="B47" t="s">
        <v>751</v>
      </c>
      <c r="C47" t="s">
        <v>724</v>
      </c>
      <c r="D47">
        <v>4</v>
      </c>
      <c r="F47" t="s">
        <v>671</v>
      </c>
      <c r="G47" s="3" t="s">
        <v>51</v>
      </c>
      <c r="H47">
        <v>0</v>
      </c>
      <c r="I47">
        <v>128</v>
      </c>
      <c r="J47">
        <f t="shared" si="0"/>
        <v>108.8</v>
      </c>
      <c r="L47">
        <f t="shared" si="1"/>
        <v>44.8</v>
      </c>
      <c r="M47" t="s">
        <v>725</v>
      </c>
      <c r="O47" t="s">
        <v>677</v>
      </c>
      <c r="U47">
        <v>9999</v>
      </c>
      <c r="W47" t="s">
        <v>752</v>
      </c>
    </row>
    <row r="48" spans="1:23">
      <c r="A48">
        <v>43115</v>
      </c>
      <c r="B48" t="s">
        <v>753</v>
      </c>
      <c r="C48" t="s">
        <v>724</v>
      </c>
      <c r="D48">
        <v>4</v>
      </c>
      <c r="F48" t="s">
        <v>671</v>
      </c>
      <c r="G48" s="3" t="s">
        <v>51</v>
      </c>
      <c r="H48">
        <v>0</v>
      </c>
      <c r="I48">
        <v>138</v>
      </c>
      <c r="J48">
        <f t="shared" si="0"/>
        <v>117.3</v>
      </c>
      <c r="L48">
        <f t="shared" si="1"/>
        <v>48.3</v>
      </c>
      <c r="M48" t="s">
        <v>725</v>
      </c>
      <c r="O48" t="s">
        <v>677</v>
      </c>
      <c r="U48">
        <v>9999</v>
      </c>
      <c r="W48" t="s">
        <v>754</v>
      </c>
    </row>
    <row r="49" spans="1:23">
      <c r="A49">
        <v>43116</v>
      </c>
      <c r="B49" t="s">
        <v>755</v>
      </c>
      <c r="C49" t="s">
        <v>724</v>
      </c>
      <c r="D49">
        <v>4</v>
      </c>
      <c r="F49" t="s">
        <v>671</v>
      </c>
      <c r="G49" s="3" t="s">
        <v>51</v>
      </c>
      <c r="H49">
        <v>0</v>
      </c>
      <c r="I49">
        <v>126</v>
      </c>
      <c r="J49">
        <f t="shared" si="0"/>
        <v>107.1</v>
      </c>
      <c r="L49">
        <f t="shared" si="1"/>
        <v>44.1</v>
      </c>
      <c r="M49" t="s">
        <v>725</v>
      </c>
      <c r="O49" t="s">
        <v>677</v>
      </c>
      <c r="U49">
        <v>9999</v>
      </c>
      <c r="W49" t="s">
        <v>756</v>
      </c>
    </row>
    <row r="50" spans="1:23">
      <c r="A50">
        <v>43117</v>
      </c>
      <c r="B50" t="s">
        <v>757</v>
      </c>
      <c r="C50" t="s">
        <v>724</v>
      </c>
      <c r="D50">
        <v>4</v>
      </c>
      <c r="F50" t="s">
        <v>671</v>
      </c>
      <c r="G50" s="3" t="s">
        <v>51</v>
      </c>
      <c r="H50">
        <v>0</v>
      </c>
      <c r="I50">
        <v>136</v>
      </c>
      <c r="J50">
        <f t="shared" si="0"/>
        <v>115.6</v>
      </c>
      <c r="L50">
        <f t="shared" si="1"/>
        <v>47.6</v>
      </c>
      <c r="M50" t="s">
        <v>725</v>
      </c>
      <c r="O50" t="s">
        <v>677</v>
      </c>
      <c r="U50">
        <v>9999</v>
      </c>
      <c r="W50" t="s">
        <v>758</v>
      </c>
    </row>
    <row r="51" spans="1:23">
      <c r="A51">
        <v>43118</v>
      </c>
      <c r="B51" t="s">
        <v>759</v>
      </c>
      <c r="C51" t="s">
        <v>724</v>
      </c>
      <c r="D51">
        <v>4</v>
      </c>
      <c r="F51" t="s">
        <v>671</v>
      </c>
      <c r="G51" s="3" t="s">
        <v>51</v>
      </c>
      <c r="H51">
        <v>0</v>
      </c>
      <c r="I51">
        <v>119</v>
      </c>
      <c r="J51">
        <f t="shared" si="0"/>
        <v>101.15</v>
      </c>
      <c r="L51">
        <f t="shared" si="1"/>
        <v>41.65</v>
      </c>
      <c r="M51" t="s">
        <v>725</v>
      </c>
      <c r="O51" t="s">
        <v>677</v>
      </c>
      <c r="U51">
        <v>9999</v>
      </c>
      <c r="W51" t="s">
        <v>760</v>
      </c>
    </row>
    <row r="52" spans="1:23">
      <c r="A52">
        <v>43119</v>
      </c>
      <c r="B52" t="s">
        <v>761</v>
      </c>
      <c r="C52" t="s">
        <v>724</v>
      </c>
      <c r="D52">
        <v>4</v>
      </c>
      <c r="F52" t="s">
        <v>671</v>
      </c>
      <c r="G52" s="3" t="s">
        <v>51</v>
      </c>
      <c r="H52">
        <v>0</v>
      </c>
      <c r="I52">
        <v>129</v>
      </c>
      <c r="J52">
        <f t="shared" si="0"/>
        <v>109.65</v>
      </c>
      <c r="L52">
        <f t="shared" si="1"/>
        <v>45.15</v>
      </c>
      <c r="M52" t="s">
        <v>725</v>
      </c>
      <c r="O52" t="s">
        <v>677</v>
      </c>
      <c r="U52">
        <v>9999</v>
      </c>
      <c r="W52" t="s">
        <v>762</v>
      </c>
    </row>
    <row r="53" spans="1:23">
      <c r="A53">
        <v>43120</v>
      </c>
      <c r="B53" t="s">
        <v>763</v>
      </c>
      <c r="C53" t="s">
        <v>724</v>
      </c>
      <c r="D53">
        <v>4</v>
      </c>
      <c r="F53" t="s">
        <v>671</v>
      </c>
      <c r="G53" s="3" t="s">
        <v>51</v>
      </c>
      <c r="H53">
        <v>0</v>
      </c>
      <c r="I53">
        <v>139</v>
      </c>
      <c r="J53">
        <f t="shared" si="0"/>
        <v>118.15</v>
      </c>
      <c r="L53">
        <f t="shared" si="1"/>
        <v>48.65</v>
      </c>
      <c r="M53" t="s">
        <v>725</v>
      </c>
      <c r="O53" t="s">
        <v>677</v>
      </c>
      <c r="U53">
        <v>9999</v>
      </c>
      <c r="W53" t="s">
        <v>764</v>
      </c>
    </row>
    <row r="54" spans="1:23">
      <c r="A54">
        <v>43121</v>
      </c>
      <c r="B54" t="s">
        <v>765</v>
      </c>
      <c r="C54" t="s">
        <v>724</v>
      </c>
      <c r="D54">
        <v>4</v>
      </c>
      <c r="F54" t="s">
        <v>671</v>
      </c>
      <c r="G54" s="3" t="s">
        <v>51</v>
      </c>
      <c r="H54">
        <v>0</v>
      </c>
      <c r="I54">
        <v>119</v>
      </c>
      <c r="J54">
        <f t="shared" si="0"/>
        <v>101.15</v>
      </c>
      <c r="L54">
        <f t="shared" si="1"/>
        <v>41.65</v>
      </c>
      <c r="M54" t="s">
        <v>725</v>
      </c>
      <c r="O54" t="s">
        <v>677</v>
      </c>
      <c r="U54">
        <v>9999</v>
      </c>
      <c r="W54" t="s">
        <v>766</v>
      </c>
    </row>
    <row r="55" spans="1:23">
      <c r="A55">
        <v>43122</v>
      </c>
      <c r="B55" t="s">
        <v>767</v>
      </c>
      <c r="C55" t="s">
        <v>724</v>
      </c>
      <c r="D55">
        <v>4</v>
      </c>
      <c r="F55" t="s">
        <v>671</v>
      </c>
      <c r="G55" s="3" t="s">
        <v>51</v>
      </c>
      <c r="H55">
        <v>0</v>
      </c>
      <c r="I55">
        <v>129</v>
      </c>
      <c r="J55">
        <f t="shared" si="0"/>
        <v>109.65</v>
      </c>
      <c r="L55">
        <f t="shared" si="1"/>
        <v>45.15</v>
      </c>
      <c r="M55" t="s">
        <v>725</v>
      </c>
      <c r="O55" t="s">
        <v>677</v>
      </c>
      <c r="U55">
        <v>9999</v>
      </c>
      <c r="W55" t="s">
        <v>768</v>
      </c>
    </row>
    <row r="56" spans="1:23">
      <c r="A56">
        <v>43123</v>
      </c>
      <c r="B56" t="s">
        <v>769</v>
      </c>
      <c r="C56" t="s">
        <v>724</v>
      </c>
      <c r="D56">
        <v>4</v>
      </c>
      <c r="F56" t="s">
        <v>770</v>
      </c>
      <c r="G56" s="3" t="s">
        <v>51</v>
      </c>
      <c r="H56">
        <v>0</v>
      </c>
      <c r="I56">
        <v>18</v>
      </c>
      <c r="J56">
        <f t="shared" si="0"/>
        <v>15.3</v>
      </c>
      <c r="L56">
        <f t="shared" si="1"/>
        <v>6.3</v>
      </c>
      <c r="U56">
        <v>9999</v>
      </c>
      <c r="W56" t="s">
        <v>771</v>
      </c>
    </row>
    <row r="57" spans="1:23">
      <c r="A57">
        <v>43124</v>
      </c>
      <c r="B57" t="s">
        <v>772</v>
      </c>
      <c r="C57" t="s">
        <v>724</v>
      </c>
      <c r="D57">
        <v>4</v>
      </c>
      <c r="F57" t="s">
        <v>770</v>
      </c>
      <c r="G57" s="3" t="s">
        <v>51</v>
      </c>
      <c r="H57">
        <v>0</v>
      </c>
      <c r="I57">
        <v>99</v>
      </c>
      <c r="J57">
        <f t="shared" si="0"/>
        <v>84.15</v>
      </c>
      <c r="L57">
        <f t="shared" si="1"/>
        <v>34.65</v>
      </c>
      <c r="U57">
        <v>9999</v>
      </c>
      <c r="W57" t="s">
        <v>773</v>
      </c>
    </row>
    <row r="58" spans="1:23">
      <c r="A58">
        <v>43125</v>
      </c>
      <c r="B58" t="s">
        <v>774</v>
      </c>
      <c r="C58" t="s">
        <v>724</v>
      </c>
      <c r="D58">
        <v>4</v>
      </c>
      <c r="F58" t="s">
        <v>775</v>
      </c>
      <c r="G58" s="3" t="s">
        <v>51</v>
      </c>
      <c r="H58">
        <v>0</v>
      </c>
      <c r="I58">
        <v>13</v>
      </c>
      <c r="J58">
        <f t="shared" si="0"/>
        <v>11.05</v>
      </c>
      <c r="L58">
        <f t="shared" si="1"/>
        <v>4.55</v>
      </c>
      <c r="U58">
        <v>9999</v>
      </c>
      <c r="W58" t="s">
        <v>776</v>
      </c>
    </row>
    <row r="59" spans="1:23">
      <c r="A59">
        <v>43126</v>
      </c>
      <c r="B59" t="s">
        <v>777</v>
      </c>
      <c r="C59" t="s">
        <v>724</v>
      </c>
      <c r="D59">
        <v>4</v>
      </c>
      <c r="F59" t="s">
        <v>775</v>
      </c>
      <c r="G59" s="3" t="s">
        <v>51</v>
      </c>
      <c r="H59">
        <v>0</v>
      </c>
      <c r="I59">
        <v>16</v>
      </c>
      <c r="J59">
        <f t="shared" si="0"/>
        <v>13.6</v>
      </c>
      <c r="L59">
        <f t="shared" si="1"/>
        <v>5.6</v>
      </c>
      <c r="U59">
        <v>9999</v>
      </c>
      <c r="W59" t="s">
        <v>778</v>
      </c>
    </row>
    <row r="60" spans="1:23">
      <c r="A60">
        <v>43127</v>
      </c>
      <c r="B60" t="s">
        <v>779</v>
      </c>
      <c r="C60" t="s">
        <v>724</v>
      </c>
      <c r="D60">
        <v>4</v>
      </c>
      <c r="F60" t="s">
        <v>775</v>
      </c>
      <c r="G60" s="3" t="s">
        <v>51</v>
      </c>
      <c r="H60">
        <v>0</v>
      </c>
      <c r="I60">
        <v>45</v>
      </c>
      <c r="J60">
        <f t="shared" si="0"/>
        <v>38.25</v>
      </c>
      <c r="L60">
        <f t="shared" si="1"/>
        <v>15.75</v>
      </c>
      <c r="M60" t="s">
        <v>725</v>
      </c>
      <c r="O60" t="s">
        <v>677</v>
      </c>
      <c r="U60">
        <v>9999</v>
      </c>
      <c r="W60" t="s">
        <v>780</v>
      </c>
    </row>
    <row r="61" spans="1:23">
      <c r="A61">
        <v>43128</v>
      </c>
      <c r="B61" t="s">
        <v>781</v>
      </c>
      <c r="C61" t="s">
        <v>724</v>
      </c>
      <c r="D61">
        <v>4</v>
      </c>
      <c r="F61" t="s">
        <v>775</v>
      </c>
      <c r="G61" s="3" t="s">
        <v>51</v>
      </c>
      <c r="H61">
        <v>0</v>
      </c>
      <c r="I61">
        <v>28</v>
      </c>
      <c r="J61">
        <f t="shared" si="0"/>
        <v>23.8</v>
      </c>
      <c r="L61">
        <f t="shared" si="1"/>
        <v>9.8</v>
      </c>
      <c r="U61">
        <v>9999</v>
      </c>
      <c r="W61" t="s">
        <v>782</v>
      </c>
    </row>
    <row r="62" spans="7:7">
      <c r="G62" s="3"/>
    </row>
    <row r="63" spans="1:23">
      <c r="A63">
        <v>43129</v>
      </c>
      <c r="B63" t="s">
        <v>783</v>
      </c>
      <c r="C63" t="s">
        <v>724</v>
      </c>
      <c r="D63">
        <v>4</v>
      </c>
      <c r="F63" t="s">
        <v>692</v>
      </c>
      <c r="G63" s="3" t="s">
        <v>51</v>
      </c>
      <c r="H63">
        <v>0</v>
      </c>
      <c r="I63">
        <v>15</v>
      </c>
      <c r="J63">
        <f>I63*0.85</f>
        <v>12.75</v>
      </c>
      <c r="L63">
        <f>0.35*I63</f>
        <v>5.25</v>
      </c>
      <c r="U63">
        <v>9999</v>
      </c>
      <c r="W63" t="s">
        <v>784</v>
      </c>
    </row>
    <row r="64" spans="1:23">
      <c r="A64">
        <v>43130</v>
      </c>
      <c r="B64" t="s">
        <v>785</v>
      </c>
      <c r="C64" t="s">
        <v>724</v>
      </c>
      <c r="D64">
        <v>4</v>
      </c>
      <c r="F64" t="s">
        <v>786</v>
      </c>
      <c r="G64" s="3" t="s">
        <v>51</v>
      </c>
      <c r="H64">
        <v>0</v>
      </c>
      <c r="I64">
        <v>14</v>
      </c>
      <c r="J64">
        <f t="shared" ref="J64:J70" si="2">I64*0.85</f>
        <v>11.9</v>
      </c>
      <c r="L64">
        <f t="shared" ref="L64:L70" si="3">0.35*I64</f>
        <v>4.9</v>
      </c>
      <c r="U64">
        <v>9999</v>
      </c>
      <c r="W64" t="s">
        <v>787</v>
      </c>
    </row>
    <row r="65" spans="1:23">
      <c r="A65">
        <v>43131</v>
      </c>
      <c r="B65" t="s">
        <v>788</v>
      </c>
      <c r="C65" t="s">
        <v>724</v>
      </c>
      <c r="D65">
        <v>4</v>
      </c>
      <c r="F65" t="s">
        <v>789</v>
      </c>
      <c r="G65" s="3" t="s">
        <v>51</v>
      </c>
      <c r="H65">
        <v>0</v>
      </c>
      <c r="I65">
        <v>18</v>
      </c>
      <c r="J65">
        <f t="shared" si="2"/>
        <v>15.3</v>
      </c>
      <c r="L65">
        <f t="shared" si="3"/>
        <v>6.3</v>
      </c>
      <c r="U65">
        <v>9999</v>
      </c>
      <c r="W65" t="s">
        <v>790</v>
      </c>
    </row>
    <row r="66" spans="1:23">
      <c r="A66">
        <v>43132</v>
      </c>
      <c r="B66" t="s">
        <v>791</v>
      </c>
      <c r="C66" t="s">
        <v>724</v>
      </c>
      <c r="D66">
        <v>4</v>
      </c>
      <c r="F66" t="s">
        <v>792</v>
      </c>
      <c r="G66" s="7" t="s">
        <v>177</v>
      </c>
      <c r="H66">
        <v>0</v>
      </c>
      <c r="I66">
        <v>109</v>
      </c>
      <c r="J66">
        <f t="shared" si="2"/>
        <v>92.65</v>
      </c>
      <c r="L66">
        <f t="shared" si="3"/>
        <v>38.15</v>
      </c>
      <c r="U66">
        <v>9999</v>
      </c>
      <c r="W66" t="s">
        <v>793</v>
      </c>
    </row>
    <row r="67" spans="1:23">
      <c r="A67">
        <v>43133</v>
      </c>
      <c r="B67" t="s">
        <v>794</v>
      </c>
      <c r="C67" t="s">
        <v>724</v>
      </c>
      <c r="D67">
        <v>4</v>
      </c>
      <c r="F67" t="s">
        <v>792</v>
      </c>
      <c r="G67" s="3" t="s">
        <v>51</v>
      </c>
      <c r="H67">
        <v>0</v>
      </c>
      <c r="I67">
        <v>109</v>
      </c>
      <c r="J67">
        <f t="shared" si="2"/>
        <v>92.65</v>
      </c>
      <c r="L67">
        <f t="shared" si="3"/>
        <v>38.15</v>
      </c>
      <c r="U67">
        <v>9999</v>
      </c>
      <c r="W67" t="s">
        <v>795</v>
      </c>
    </row>
    <row r="68" spans="1:23">
      <c r="A68">
        <v>43134</v>
      </c>
      <c r="B68" t="s">
        <v>796</v>
      </c>
      <c r="C68" t="s">
        <v>724</v>
      </c>
      <c r="D68">
        <v>4</v>
      </c>
      <c r="F68" t="s">
        <v>687</v>
      </c>
      <c r="G68" s="3" t="s">
        <v>51</v>
      </c>
      <c r="H68">
        <v>0</v>
      </c>
      <c r="I68">
        <v>69</v>
      </c>
      <c r="J68">
        <f t="shared" si="2"/>
        <v>58.65</v>
      </c>
      <c r="L68">
        <f t="shared" si="3"/>
        <v>24.15</v>
      </c>
      <c r="U68">
        <v>9999</v>
      </c>
      <c r="W68" t="s">
        <v>797</v>
      </c>
    </row>
    <row r="69" spans="1:23">
      <c r="A69">
        <v>43135</v>
      </c>
      <c r="B69" t="s">
        <v>798</v>
      </c>
      <c r="C69" t="s">
        <v>724</v>
      </c>
      <c r="D69">
        <v>4</v>
      </c>
      <c r="F69" t="s">
        <v>687</v>
      </c>
      <c r="G69" s="3" t="s">
        <v>51</v>
      </c>
      <c r="H69">
        <v>0</v>
      </c>
      <c r="I69">
        <v>75</v>
      </c>
      <c r="J69">
        <f t="shared" si="2"/>
        <v>63.75</v>
      </c>
      <c r="L69">
        <f t="shared" si="3"/>
        <v>26.25</v>
      </c>
      <c r="U69">
        <v>9999</v>
      </c>
      <c r="W69" t="s">
        <v>799</v>
      </c>
    </row>
    <row r="70" spans="1:23">
      <c r="A70">
        <v>43136</v>
      </c>
      <c r="B70" t="s">
        <v>800</v>
      </c>
      <c r="C70" t="s">
        <v>724</v>
      </c>
      <c r="D70">
        <v>4</v>
      </c>
      <c r="F70" t="s">
        <v>801</v>
      </c>
      <c r="G70" s="3" t="s">
        <v>51</v>
      </c>
      <c r="H70">
        <v>0</v>
      </c>
      <c r="I70">
        <v>89</v>
      </c>
      <c r="J70">
        <f t="shared" si="2"/>
        <v>75.65</v>
      </c>
      <c r="L70">
        <f t="shared" si="3"/>
        <v>31.15</v>
      </c>
      <c r="U70">
        <v>9999</v>
      </c>
      <c r="W70" t="s">
        <v>802</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9"/>
  <sheetViews>
    <sheetView topLeftCell="D1" workbookViewId="0">
      <selection activeCell="E8" sqref="E8"/>
    </sheetView>
  </sheetViews>
  <sheetFormatPr defaultColWidth="9" defaultRowHeight="13.8"/>
  <cols>
    <col min="2" max="2" width="25.75" customWidth="1"/>
    <col min="3" max="3" width="9.75" customWidth="1"/>
    <col min="4" max="4" width="5.75" customWidth="1"/>
    <col min="6" max="6" width="7.62962962962963" customWidth="1"/>
    <col min="7" max="8" width="6" customWidth="1"/>
    <col min="9" max="9" width="8.5" style="2" customWidth="1"/>
    <col min="10" max="10" width="8.25" style="2" customWidth="1"/>
    <col min="11" max="11" width="7.25" customWidth="1"/>
    <col min="12" max="12" width="7.87962962962963" style="2" customWidth="1"/>
    <col min="14" max="14" width="8" style="1" customWidth="1"/>
    <col min="16" max="16" width="6.37962962962963" style="1" customWidth="1"/>
    <col min="18" max="18" width="7.12962962962963" style="1" customWidth="1"/>
    <col min="19" max="19" width="6.12962962962963" customWidth="1"/>
    <col min="20" max="20" width="8.62962962962963" customWidth="1"/>
    <col min="21" max="21" width="32.3796296296296" customWidth="1"/>
  </cols>
  <sheetData>
    <row r="1" spans="1:21">
      <c r="A1" t="s">
        <v>0</v>
      </c>
      <c r="B1" t="s">
        <v>1</v>
      </c>
      <c r="C1" t="s">
        <v>2</v>
      </c>
      <c r="D1" t="s">
        <v>3</v>
      </c>
      <c r="E1" t="s">
        <v>4</v>
      </c>
      <c r="F1" t="s">
        <v>5</v>
      </c>
      <c r="G1" t="s">
        <v>7</v>
      </c>
      <c r="H1" t="s">
        <v>8</v>
      </c>
      <c r="I1" s="2" t="s">
        <v>9</v>
      </c>
      <c r="J1" s="2" t="s">
        <v>10</v>
      </c>
      <c r="K1" t="s">
        <v>11</v>
      </c>
      <c r="L1" s="2" t="s">
        <v>12</v>
      </c>
      <c r="M1" t="s">
        <v>13</v>
      </c>
      <c r="N1" s="1" t="s">
        <v>14</v>
      </c>
      <c r="O1" t="s">
        <v>15</v>
      </c>
      <c r="P1" s="1" t="s">
        <v>16</v>
      </c>
      <c r="Q1" t="s">
        <v>458</v>
      </c>
      <c r="R1" s="1" t="s">
        <v>459</v>
      </c>
      <c r="S1" t="s">
        <v>17</v>
      </c>
      <c r="T1" t="s">
        <v>19</v>
      </c>
      <c r="U1" s="5" t="s">
        <v>20</v>
      </c>
    </row>
    <row r="2" spans="1:21">
      <c r="A2" t="s">
        <v>21</v>
      </c>
      <c r="B2" t="s">
        <v>22</v>
      </c>
      <c r="C2" t="s">
        <v>23</v>
      </c>
      <c r="D2" t="s">
        <v>24</v>
      </c>
      <c r="E2" t="s">
        <v>25</v>
      </c>
      <c r="F2" t="s">
        <v>26</v>
      </c>
      <c r="G2" t="s">
        <v>28</v>
      </c>
      <c r="H2" t="s">
        <v>29</v>
      </c>
      <c r="I2" s="2" t="s">
        <v>30</v>
      </c>
      <c r="J2" s="2" t="s">
        <v>31</v>
      </c>
      <c r="K2" t="s">
        <v>32</v>
      </c>
      <c r="L2" s="2" t="s">
        <v>33</v>
      </c>
      <c r="M2" t="s">
        <v>34</v>
      </c>
      <c r="N2" s="1" t="s">
        <v>35</v>
      </c>
      <c r="O2" t="s">
        <v>36</v>
      </c>
      <c r="P2" s="1" t="s">
        <v>37</v>
      </c>
      <c r="Q2" t="s">
        <v>463</v>
      </c>
      <c r="R2" s="1" t="s">
        <v>464</v>
      </c>
      <c r="S2" t="s">
        <v>38</v>
      </c>
      <c r="T2" t="s">
        <v>40</v>
      </c>
      <c r="U2" s="5" t="s">
        <v>41</v>
      </c>
    </row>
    <row r="3" spans="1:21">
      <c r="A3" t="s">
        <v>42</v>
      </c>
      <c r="B3" t="s">
        <v>43</v>
      </c>
      <c r="C3" t="s">
        <v>43</v>
      </c>
      <c r="D3" t="s">
        <v>42</v>
      </c>
      <c r="E3" t="s">
        <v>43</v>
      </c>
      <c r="F3" t="s">
        <v>43</v>
      </c>
      <c r="G3" t="s">
        <v>43</v>
      </c>
      <c r="H3" t="s">
        <v>42</v>
      </c>
      <c r="I3" s="2" t="s">
        <v>44</v>
      </c>
      <c r="J3" s="2" t="s">
        <v>44</v>
      </c>
      <c r="L3" s="2" t="s">
        <v>44</v>
      </c>
      <c r="M3" t="s">
        <v>43</v>
      </c>
      <c r="N3" s="1" t="s">
        <v>44</v>
      </c>
      <c r="O3" t="s">
        <v>43</v>
      </c>
      <c r="P3" s="1" t="s">
        <v>44</v>
      </c>
      <c r="Q3" t="s">
        <v>43</v>
      </c>
      <c r="R3" s="1" t="s">
        <v>43</v>
      </c>
      <c r="S3" t="s">
        <v>42</v>
      </c>
      <c r="T3" t="s">
        <v>43</v>
      </c>
      <c r="U3" s="5" t="s">
        <v>43</v>
      </c>
    </row>
    <row r="4" spans="1:21">
      <c r="A4" t="s">
        <v>45</v>
      </c>
      <c r="B4" t="s">
        <v>45</v>
      </c>
      <c r="C4" t="s">
        <v>45</v>
      </c>
      <c r="D4" t="s">
        <v>46</v>
      </c>
      <c r="E4" t="s">
        <v>45</v>
      </c>
      <c r="F4" t="s">
        <v>45</v>
      </c>
      <c r="G4" t="s">
        <v>45</v>
      </c>
      <c r="M4" t="s">
        <v>45</v>
      </c>
      <c r="N4" s="1" t="s">
        <v>45</v>
      </c>
      <c r="O4" t="s">
        <v>45</v>
      </c>
      <c r="P4" s="1" t="s">
        <v>45</v>
      </c>
      <c r="Q4" t="s">
        <v>45</v>
      </c>
      <c r="R4" s="1" t="s">
        <v>45</v>
      </c>
      <c r="S4" s="3">
        <v>99999</v>
      </c>
      <c r="T4" s="3" t="s">
        <v>45</v>
      </c>
      <c r="U4" s="5"/>
    </row>
    <row r="5" ht="14" customHeight="1" spans="1:21">
      <c r="A5">
        <v>40000</v>
      </c>
      <c r="B5" s="10" t="s">
        <v>803</v>
      </c>
      <c r="C5" s="3" t="s">
        <v>804</v>
      </c>
      <c r="D5" s="3">
        <v>7</v>
      </c>
      <c r="E5" s="3" t="s">
        <v>805</v>
      </c>
      <c r="F5" s="3" t="s">
        <v>806</v>
      </c>
      <c r="G5" s="3" t="s">
        <v>51</v>
      </c>
      <c r="H5" s="3">
        <v>1</v>
      </c>
      <c r="I5" s="1">
        <v>45</v>
      </c>
      <c r="J5" s="1">
        <v>19</v>
      </c>
      <c r="K5" s="3"/>
      <c r="L5" s="1">
        <v>15</v>
      </c>
      <c r="M5" s="3" t="s">
        <v>807</v>
      </c>
      <c r="N5" s="1">
        <v>29.9</v>
      </c>
      <c r="O5" s="3" t="s">
        <v>808</v>
      </c>
      <c r="P5" s="1">
        <v>38</v>
      </c>
      <c r="Q5" s="3"/>
      <c r="S5" s="3">
        <v>99999</v>
      </c>
      <c r="T5" s="3" t="s">
        <v>809</v>
      </c>
      <c r="U5" s="3" t="s">
        <v>810</v>
      </c>
    </row>
    <row r="6" ht="13" customHeight="1" spans="2:21">
      <c r="B6" s="10"/>
      <c r="C6" s="3"/>
      <c r="D6" s="3"/>
      <c r="E6" s="3"/>
      <c r="F6" s="3"/>
      <c r="G6" s="3"/>
      <c r="H6" s="3"/>
      <c r="I6" s="1"/>
      <c r="J6" s="1"/>
      <c r="K6" s="3"/>
      <c r="L6" s="1"/>
      <c r="M6" s="3"/>
      <c r="O6" s="3"/>
      <c r="Q6" s="3"/>
      <c r="S6" s="3"/>
      <c r="T6" s="3"/>
      <c r="U6" s="3"/>
    </row>
    <row r="7" ht="13" customHeight="1" spans="2:21">
      <c r="B7" s="10"/>
      <c r="C7" s="3"/>
      <c r="D7" s="3"/>
      <c r="E7" s="3"/>
      <c r="F7" s="3"/>
      <c r="G7" s="3"/>
      <c r="H7" s="3"/>
      <c r="I7" s="1"/>
      <c r="J7" s="1"/>
      <c r="K7" s="3"/>
      <c r="L7" s="1"/>
      <c r="M7" s="3"/>
      <c r="O7" s="3"/>
      <c r="Q7" s="3"/>
      <c r="S7" s="3"/>
      <c r="T7" s="3"/>
      <c r="U7" s="3"/>
    </row>
    <row r="8" ht="13" customHeight="1" spans="1:21">
      <c r="A8">
        <v>71101</v>
      </c>
      <c r="B8" t="s">
        <v>811</v>
      </c>
      <c r="C8" t="s">
        <v>812</v>
      </c>
      <c r="D8" s="3">
        <v>7</v>
      </c>
      <c r="E8" s="3" t="s">
        <v>805</v>
      </c>
      <c r="F8" s="3" t="s">
        <v>813</v>
      </c>
      <c r="G8" s="3" t="s">
        <v>51</v>
      </c>
      <c r="H8" s="3">
        <v>1</v>
      </c>
      <c r="I8" s="2">
        <v>35</v>
      </c>
      <c r="J8" s="2">
        <v>10.8</v>
      </c>
      <c r="M8" t="s">
        <v>814</v>
      </c>
      <c r="N8" s="1">
        <v>22.5</v>
      </c>
      <c r="O8" t="s">
        <v>815</v>
      </c>
      <c r="P8" s="1">
        <v>10.8</v>
      </c>
      <c r="Q8" t="s">
        <v>816</v>
      </c>
      <c r="R8" s="1">
        <v>25</v>
      </c>
      <c r="T8" s="3"/>
      <c r="U8" s="3" t="s">
        <v>817</v>
      </c>
    </row>
    <row r="9" ht="13" customHeight="1" spans="2:21">
      <c r="B9" t="s">
        <v>818</v>
      </c>
      <c r="C9" t="s">
        <v>819</v>
      </c>
      <c r="D9" s="3">
        <v>7</v>
      </c>
      <c r="E9" s="3" t="s">
        <v>805</v>
      </c>
      <c r="F9" t="s">
        <v>813</v>
      </c>
      <c r="G9" s="3" t="s">
        <v>51</v>
      </c>
      <c r="H9" s="3">
        <v>1</v>
      </c>
      <c r="I9" s="2">
        <v>35</v>
      </c>
      <c r="J9" s="2">
        <v>22.5</v>
      </c>
      <c r="T9" s="3"/>
      <c r="U9" s="3" t="s">
        <v>820</v>
      </c>
    </row>
    <row r="10" ht="13" customHeight="1" spans="2:21">
      <c r="B10" t="s">
        <v>821</v>
      </c>
      <c r="C10" t="s">
        <v>822</v>
      </c>
      <c r="D10" s="3">
        <v>7</v>
      </c>
      <c r="E10" s="3" t="s">
        <v>805</v>
      </c>
      <c r="F10" t="s">
        <v>813</v>
      </c>
      <c r="G10" s="3" t="s">
        <v>51</v>
      </c>
      <c r="H10" s="3">
        <v>1</v>
      </c>
      <c r="I10" s="2">
        <v>20</v>
      </c>
      <c r="J10" s="2">
        <v>12.8</v>
      </c>
      <c r="L10" s="2">
        <v>6.9</v>
      </c>
      <c r="M10" t="s">
        <v>823</v>
      </c>
      <c r="O10" t="s">
        <v>824</v>
      </c>
      <c r="Q10" t="s">
        <v>825</v>
      </c>
      <c r="T10" s="3"/>
      <c r="U10" s="3" t="s">
        <v>826</v>
      </c>
    </row>
    <row r="11" ht="13" customHeight="1" spans="2:21">
      <c r="B11" s="10"/>
      <c r="C11" s="3"/>
      <c r="D11" s="3"/>
      <c r="E11" s="3"/>
      <c r="F11" s="3"/>
      <c r="G11" s="3"/>
      <c r="H11" s="3"/>
      <c r="I11" s="1"/>
      <c r="J11" s="1"/>
      <c r="K11" s="3"/>
      <c r="L11" s="1"/>
      <c r="M11" s="3"/>
      <c r="O11" s="3"/>
      <c r="Q11" s="3"/>
      <c r="S11" s="3"/>
      <c r="T11" s="3"/>
      <c r="U11" s="3"/>
    </row>
    <row r="12" ht="13" customHeight="1" spans="2:21">
      <c r="B12" s="10"/>
      <c r="C12" s="3"/>
      <c r="D12" s="3"/>
      <c r="E12" s="3"/>
      <c r="F12" s="3"/>
      <c r="G12" s="3"/>
      <c r="H12" s="3"/>
      <c r="I12" s="1"/>
      <c r="J12" s="1"/>
      <c r="K12" s="3"/>
      <c r="L12" s="1"/>
      <c r="M12" s="3"/>
      <c r="O12" s="3"/>
      <c r="Q12" s="3"/>
      <c r="S12" s="3"/>
      <c r="T12" s="3"/>
      <c r="U12" s="3"/>
    </row>
    <row r="13" ht="14" customHeight="1" spans="2:21">
      <c r="B13" s="10"/>
      <c r="C13" s="3"/>
      <c r="D13" s="3"/>
      <c r="E13" s="3"/>
      <c r="F13" s="3"/>
      <c r="G13" s="3"/>
      <c r="H13" s="3"/>
      <c r="I13" s="1"/>
      <c r="J13" s="1"/>
      <c r="K13" s="3"/>
      <c r="L13" s="1"/>
      <c r="M13" s="3"/>
      <c r="O13" s="3"/>
      <c r="Q13" s="3"/>
      <c r="S13" s="3"/>
      <c r="T13" s="3"/>
      <c r="U13" s="3"/>
    </row>
    <row r="14" spans="2:7">
      <c r="B14" t="s">
        <v>827</v>
      </c>
      <c r="G14" s="3"/>
    </row>
    <row r="15" spans="2:7">
      <c r="B15" t="s">
        <v>828</v>
      </c>
      <c r="G15" s="3"/>
    </row>
    <row r="16" spans="2:7">
      <c r="B16" t="s">
        <v>829</v>
      </c>
      <c r="G16" s="3"/>
    </row>
    <row r="17" spans="2:7">
      <c r="B17" t="s">
        <v>830</v>
      </c>
      <c r="G17" s="3"/>
    </row>
    <row r="18" spans="2:2">
      <c r="B18" t="s">
        <v>831</v>
      </c>
    </row>
    <row r="19" spans="2:2">
      <c r="B19" t="s">
        <v>832</v>
      </c>
    </row>
    <row r="20" spans="2:2">
      <c r="B20" t="s">
        <v>833</v>
      </c>
    </row>
    <row r="21" spans="2:2">
      <c r="B21" t="s">
        <v>834</v>
      </c>
    </row>
    <row r="22" spans="2:2">
      <c r="B22" t="s">
        <v>835</v>
      </c>
    </row>
    <row r="23" spans="2:2">
      <c r="B23" t="s">
        <v>836</v>
      </c>
    </row>
    <row r="24" spans="2:2">
      <c r="B24" t="s">
        <v>837</v>
      </c>
    </row>
    <row r="25" spans="2:2">
      <c r="B25" t="s">
        <v>838</v>
      </c>
    </row>
    <row r="29" spans="2:2">
      <c r="B29" t="s">
        <v>839</v>
      </c>
    </row>
  </sheetData>
  <conditionalFormatting sqref="U5:U13">
    <cfRule type="duplicateValues" dxfId="0" priority="1"/>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
  <sheetViews>
    <sheetView topLeftCell="C1" workbookViewId="0">
      <selection activeCell="H31" sqref="H31"/>
    </sheetView>
  </sheetViews>
  <sheetFormatPr defaultColWidth="9" defaultRowHeight="13.8" outlineLevelRow="7"/>
  <cols>
    <col min="2" max="2" width="28.6296296296296" customWidth="1"/>
    <col min="5" max="5" width="7.25" customWidth="1"/>
    <col min="6" max="6" width="7.87962962962963" customWidth="1"/>
    <col min="7" max="7" width="6.62962962962963" customWidth="1"/>
    <col min="8" max="8" width="7.5" customWidth="1"/>
    <col min="10" max="10" width="8.87962962962963" customWidth="1"/>
    <col min="11" max="11" width="7.75" customWidth="1"/>
    <col min="12" max="12" width="7" customWidth="1"/>
    <col min="13" max="13" width="7.5" customWidth="1"/>
    <col min="14" max="14" width="7.87962962962963" customWidth="1"/>
    <col min="15" max="15" width="7.25" customWidth="1"/>
    <col min="16" max="16" width="8.12962962962963" customWidth="1"/>
    <col min="17" max="17" width="15.5" customWidth="1"/>
  </cols>
  <sheetData>
    <row r="1" spans="1:17">
      <c r="A1" t="s">
        <v>0</v>
      </c>
      <c r="B1" t="s">
        <v>1</v>
      </c>
      <c r="C1" t="s">
        <v>2</v>
      </c>
      <c r="D1" s="1" t="s">
        <v>3</v>
      </c>
      <c r="E1" t="s">
        <v>4</v>
      </c>
      <c r="F1" t="s">
        <v>5</v>
      </c>
      <c r="G1" s="2" t="s">
        <v>7</v>
      </c>
      <c r="H1" s="2" t="s">
        <v>8</v>
      </c>
      <c r="I1" t="s">
        <v>9</v>
      </c>
      <c r="J1" s="4" t="s">
        <v>10</v>
      </c>
      <c r="K1" t="s">
        <v>11</v>
      </c>
      <c r="L1" s="4" t="s">
        <v>12</v>
      </c>
      <c r="M1" t="s">
        <v>13</v>
      </c>
      <c r="N1" t="s">
        <v>15</v>
      </c>
      <c r="O1" t="s">
        <v>17</v>
      </c>
      <c r="P1" t="s">
        <v>19</v>
      </c>
      <c r="Q1" s="5" t="s">
        <v>20</v>
      </c>
    </row>
    <row r="2" spans="1:17">
      <c r="A2" t="s">
        <v>21</v>
      </c>
      <c r="B2" t="s">
        <v>22</v>
      </c>
      <c r="C2" t="s">
        <v>23</v>
      </c>
      <c r="D2" s="1" t="s">
        <v>24</v>
      </c>
      <c r="E2" t="s">
        <v>25</v>
      </c>
      <c r="F2" t="s">
        <v>26</v>
      </c>
      <c r="G2" s="2" t="s">
        <v>28</v>
      </c>
      <c r="H2" s="2" t="s">
        <v>29</v>
      </c>
      <c r="I2" t="s">
        <v>30</v>
      </c>
      <c r="J2" s="4" t="s">
        <v>31</v>
      </c>
      <c r="K2" t="s">
        <v>32</v>
      </c>
      <c r="L2" s="4" t="s">
        <v>33</v>
      </c>
      <c r="M2" t="s">
        <v>34</v>
      </c>
      <c r="N2" t="s">
        <v>36</v>
      </c>
      <c r="O2" t="s">
        <v>38</v>
      </c>
      <c r="P2" t="s">
        <v>40</v>
      </c>
      <c r="Q2" s="5" t="s">
        <v>41</v>
      </c>
    </row>
    <row r="3" spans="1:17">
      <c r="A3" t="s">
        <v>42</v>
      </c>
      <c r="B3" t="s">
        <v>43</v>
      </c>
      <c r="C3" t="s">
        <v>43</v>
      </c>
      <c r="D3" s="1" t="s">
        <v>42</v>
      </c>
      <c r="E3" t="s">
        <v>43</v>
      </c>
      <c r="F3" t="s">
        <v>43</v>
      </c>
      <c r="G3" t="s">
        <v>43</v>
      </c>
      <c r="H3" s="2" t="s">
        <v>42</v>
      </c>
      <c r="I3" t="s">
        <v>44</v>
      </c>
      <c r="J3" s="4" t="s">
        <v>44</v>
      </c>
      <c r="L3" s="4" t="s">
        <v>44</v>
      </c>
      <c r="M3" t="s">
        <v>43</v>
      </c>
      <c r="N3" t="s">
        <v>43</v>
      </c>
      <c r="O3" t="s">
        <v>42</v>
      </c>
      <c r="P3" t="s">
        <v>43</v>
      </c>
      <c r="Q3" s="5" t="s">
        <v>43</v>
      </c>
    </row>
    <row r="4" spans="1:17">
      <c r="A4" t="s">
        <v>45</v>
      </c>
      <c r="B4" t="s">
        <v>45</v>
      </c>
      <c r="C4" t="s">
        <v>45</v>
      </c>
      <c r="D4" t="s">
        <v>45</v>
      </c>
      <c r="E4" t="s">
        <v>45</v>
      </c>
      <c r="F4" t="s">
        <v>45</v>
      </c>
      <c r="G4" t="s">
        <v>45</v>
      </c>
      <c r="H4" t="s">
        <v>45</v>
      </c>
      <c r="I4" t="s">
        <v>45</v>
      </c>
      <c r="J4" t="s">
        <v>45</v>
      </c>
      <c r="K4" t="s">
        <v>45</v>
      </c>
      <c r="L4" t="s">
        <v>45</v>
      </c>
      <c r="M4" t="s">
        <v>45</v>
      </c>
      <c r="N4" t="s">
        <v>45</v>
      </c>
      <c r="O4" t="s">
        <v>45</v>
      </c>
      <c r="P4" t="s">
        <v>45</v>
      </c>
      <c r="Q4" t="s">
        <v>45</v>
      </c>
    </row>
    <row r="5" spans="1:17">
      <c r="A5">
        <v>40101</v>
      </c>
      <c r="B5" t="s">
        <v>840</v>
      </c>
      <c r="C5" t="s">
        <v>841</v>
      </c>
      <c r="D5">
        <v>7</v>
      </c>
      <c r="F5" t="s">
        <v>842</v>
      </c>
      <c r="G5" s="3" t="s">
        <v>51</v>
      </c>
      <c r="H5">
        <v>1</v>
      </c>
      <c r="J5">
        <v>8</v>
      </c>
      <c r="O5">
        <v>99999</v>
      </c>
      <c r="Q5" t="s">
        <v>843</v>
      </c>
    </row>
    <row r="6" spans="1:17">
      <c r="A6">
        <v>40102</v>
      </c>
      <c r="B6" t="s">
        <v>844</v>
      </c>
      <c r="C6" t="s">
        <v>841</v>
      </c>
      <c r="D6">
        <v>7</v>
      </c>
      <c r="F6" t="s">
        <v>842</v>
      </c>
      <c r="G6" s="3" t="s">
        <v>51</v>
      </c>
      <c r="H6">
        <v>0</v>
      </c>
      <c r="J6">
        <v>8</v>
      </c>
      <c r="O6">
        <v>99999</v>
      </c>
      <c r="Q6" t="s">
        <v>845</v>
      </c>
    </row>
    <row r="7" spans="1:17">
      <c r="A7">
        <v>40103</v>
      </c>
      <c r="B7" t="s">
        <v>846</v>
      </c>
      <c r="C7" t="s">
        <v>847</v>
      </c>
      <c r="D7">
        <v>7</v>
      </c>
      <c r="F7" t="s">
        <v>842</v>
      </c>
      <c r="G7" s="3" t="s">
        <v>51</v>
      </c>
      <c r="H7">
        <v>0</v>
      </c>
      <c r="J7">
        <v>1</v>
      </c>
      <c r="O7">
        <v>99999</v>
      </c>
      <c r="Q7" t="s">
        <v>848</v>
      </c>
    </row>
    <row r="8" spans="1:17">
      <c r="A8">
        <v>40104</v>
      </c>
      <c r="B8" t="s">
        <v>849</v>
      </c>
      <c r="C8" t="s">
        <v>850</v>
      </c>
      <c r="D8">
        <v>7</v>
      </c>
      <c r="F8" t="s">
        <v>842</v>
      </c>
      <c r="G8" s="3" t="s">
        <v>51</v>
      </c>
      <c r="H8">
        <v>0</v>
      </c>
      <c r="J8">
        <v>8</v>
      </c>
      <c r="O8">
        <v>99999</v>
      </c>
      <c r="Q8" t="s">
        <v>851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90"/>
  <sheetViews>
    <sheetView topLeftCell="C1" workbookViewId="0">
      <selection activeCell="D97" sqref="D97"/>
    </sheetView>
  </sheetViews>
  <sheetFormatPr defaultColWidth="9" defaultRowHeight="13.8"/>
  <cols>
    <col min="2" max="2" width="49.75" customWidth="1"/>
    <col min="3" max="3" width="7.25" customWidth="1"/>
    <col min="4" max="4" width="5.62962962962963" style="1" customWidth="1"/>
    <col min="5" max="5" width="5.62962962962963" customWidth="1"/>
    <col min="6" max="6" width="6.75" customWidth="1"/>
    <col min="7" max="7" width="5.87962962962963" style="2" customWidth="1"/>
    <col min="8" max="8" width="6.75" style="2" customWidth="1"/>
    <col min="10" max="10" width="9" style="4"/>
    <col min="11" max="11" width="5.37962962962963" customWidth="1"/>
    <col min="12" max="12" width="9" style="4"/>
    <col min="13" max="13" width="6" style="4" customWidth="1"/>
    <col min="14" max="14" width="6.5" style="4" customWidth="1"/>
    <col min="15" max="16" width="5.87962962962963" style="4" customWidth="1"/>
    <col min="17" max="17" width="6.62962962962963" customWidth="1"/>
    <col min="18" max="18" width="8.66666666666667" customWidth="1"/>
    <col min="19" max="19" width="18.6296296296296" customWidth="1"/>
  </cols>
  <sheetData>
    <row r="1" spans="1:19">
      <c r="A1" t="s">
        <v>0</v>
      </c>
      <c r="B1" t="s">
        <v>1</v>
      </c>
      <c r="C1" t="s">
        <v>2</v>
      </c>
      <c r="D1" s="1" t="s">
        <v>3</v>
      </c>
      <c r="E1" t="s">
        <v>4</v>
      </c>
      <c r="F1" t="s">
        <v>5</v>
      </c>
      <c r="G1" s="2" t="s">
        <v>7</v>
      </c>
      <c r="H1" s="2" t="s">
        <v>8</v>
      </c>
      <c r="I1" t="s">
        <v>9</v>
      </c>
      <c r="J1" s="4" t="s">
        <v>10</v>
      </c>
      <c r="K1" t="s">
        <v>11</v>
      </c>
      <c r="L1" s="4" t="s">
        <v>12</v>
      </c>
      <c r="M1" t="s">
        <v>13</v>
      </c>
      <c r="N1" t="s">
        <v>15</v>
      </c>
      <c r="O1" t="s">
        <v>458</v>
      </c>
      <c r="P1" t="s">
        <v>459</v>
      </c>
      <c r="Q1" t="s">
        <v>17</v>
      </c>
      <c r="R1" t="s">
        <v>19</v>
      </c>
      <c r="S1" s="5" t="s">
        <v>20</v>
      </c>
    </row>
    <row r="2" spans="1:19">
      <c r="A2" t="s">
        <v>21</v>
      </c>
      <c r="B2" t="s">
        <v>22</v>
      </c>
      <c r="C2" t="s">
        <v>23</v>
      </c>
      <c r="D2" s="1" t="s">
        <v>24</v>
      </c>
      <c r="E2" t="s">
        <v>25</v>
      </c>
      <c r="F2" t="s">
        <v>26</v>
      </c>
      <c r="G2" s="2" t="s">
        <v>28</v>
      </c>
      <c r="H2" s="2" t="s">
        <v>29</v>
      </c>
      <c r="I2" t="s">
        <v>30</v>
      </c>
      <c r="J2" s="4" t="s">
        <v>31</v>
      </c>
      <c r="K2" t="s">
        <v>32</v>
      </c>
      <c r="L2" s="4" t="s">
        <v>33</v>
      </c>
      <c r="M2" t="s">
        <v>34</v>
      </c>
      <c r="N2" t="s">
        <v>36</v>
      </c>
      <c r="O2" t="s">
        <v>463</v>
      </c>
      <c r="P2" t="s">
        <v>464</v>
      </c>
      <c r="Q2" t="s">
        <v>38</v>
      </c>
      <c r="R2" t="s">
        <v>40</v>
      </c>
      <c r="S2" s="5" t="s">
        <v>41</v>
      </c>
    </row>
    <row r="3" spans="1:19">
      <c r="A3" t="s">
        <v>42</v>
      </c>
      <c r="B3" t="s">
        <v>43</v>
      </c>
      <c r="C3" t="s">
        <v>43</v>
      </c>
      <c r="D3" s="1" t="s">
        <v>42</v>
      </c>
      <c r="E3" t="s">
        <v>43</v>
      </c>
      <c r="F3" t="s">
        <v>43</v>
      </c>
      <c r="G3" t="s">
        <v>43</v>
      </c>
      <c r="H3" s="2" t="s">
        <v>42</v>
      </c>
      <c r="I3" t="s">
        <v>44</v>
      </c>
      <c r="J3" s="4" t="s">
        <v>44</v>
      </c>
      <c r="L3" s="4" t="s">
        <v>44</v>
      </c>
      <c r="M3" t="s">
        <v>43</v>
      </c>
      <c r="N3" t="s">
        <v>43</v>
      </c>
      <c r="O3" t="s">
        <v>43</v>
      </c>
      <c r="P3" t="s">
        <v>43</v>
      </c>
      <c r="Q3" t="s">
        <v>42</v>
      </c>
      <c r="R3" t="s">
        <v>43</v>
      </c>
      <c r="S3" s="5" t="s">
        <v>43</v>
      </c>
    </row>
    <row r="4" spans="1:19">
      <c r="A4" t="s">
        <v>45</v>
      </c>
      <c r="B4" t="s">
        <v>45</v>
      </c>
      <c r="C4" t="s">
        <v>45</v>
      </c>
      <c r="D4" t="s">
        <v>45</v>
      </c>
      <c r="E4" t="s">
        <v>45</v>
      </c>
      <c r="F4" t="s">
        <v>45</v>
      </c>
      <c r="G4" t="s">
        <v>45</v>
      </c>
      <c r="H4" t="s">
        <v>45</v>
      </c>
      <c r="I4" t="s">
        <v>45</v>
      </c>
      <c r="J4" t="s">
        <v>45</v>
      </c>
      <c r="K4" t="s">
        <v>45</v>
      </c>
      <c r="L4" t="s">
        <v>45</v>
      </c>
      <c r="M4" t="s">
        <v>45</v>
      </c>
      <c r="N4" t="s">
        <v>45</v>
      </c>
      <c r="O4" t="s">
        <v>45</v>
      </c>
      <c r="P4" t="s">
        <v>45</v>
      </c>
      <c r="Q4" s="3"/>
      <c r="R4" s="3" t="s">
        <v>45</v>
      </c>
      <c r="S4" s="5"/>
    </row>
    <row r="5" ht="20" customHeight="1" spans="1:19">
      <c r="A5">
        <v>50000</v>
      </c>
      <c r="B5" s="10" t="s">
        <v>852</v>
      </c>
      <c r="C5" s="3" t="s">
        <v>853</v>
      </c>
      <c r="D5" s="1">
        <v>5</v>
      </c>
      <c r="E5" s="3" t="s">
        <v>854</v>
      </c>
      <c r="F5" s="3" t="s">
        <v>855</v>
      </c>
      <c r="G5" s="3" t="s">
        <v>51</v>
      </c>
      <c r="H5" s="1">
        <v>0</v>
      </c>
      <c r="I5" s="3">
        <v>197</v>
      </c>
      <c r="J5" s="11">
        <f>I5*0.75</f>
        <v>147.75</v>
      </c>
      <c r="K5" s="3"/>
      <c r="L5" s="11">
        <f>I5*0.65</f>
        <v>128.05</v>
      </c>
      <c r="M5" s="11" t="s">
        <v>856</v>
      </c>
      <c r="N5" s="11" t="s">
        <v>857</v>
      </c>
      <c r="O5" s="11"/>
      <c r="P5" s="11"/>
      <c r="Q5" s="3">
        <v>99999</v>
      </c>
      <c r="R5" s="3"/>
      <c r="S5" s="3" t="s">
        <v>858</v>
      </c>
    </row>
    <row r="6" ht="28" customHeight="1" spans="1:19">
      <c r="A6">
        <v>50001</v>
      </c>
      <c r="B6" s="10" t="s">
        <v>859</v>
      </c>
      <c r="C6" s="3" t="s">
        <v>860</v>
      </c>
      <c r="D6" s="1">
        <v>5</v>
      </c>
      <c r="E6" s="3" t="s">
        <v>854</v>
      </c>
      <c r="F6" s="3" t="s">
        <v>855</v>
      </c>
      <c r="G6" s="3" t="s">
        <v>51</v>
      </c>
      <c r="H6" s="1">
        <v>0</v>
      </c>
      <c r="I6" s="3">
        <v>288</v>
      </c>
      <c r="J6" s="11">
        <f t="shared" ref="J6:J13" si="0">I6*0.75</f>
        <v>216</v>
      </c>
      <c r="K6" s="3"/>
      <c r="L6" s="11">
        <f t="shared" ref="L6:L13" si="1">I6*0.65</f>
        <v>187.2</v>
      </c>
      <c r="M6" s="11"/>
      <c r="N6" s="11"/>
      <c r="O6" s="11"/>
      <c r="P6" s="11"/>
      <c r="Q6" s="3">
        <v>99999</v>
      </c>
      <c r="R6" s="3"/>
      <c r="S6" s="3" t="s">
        <v>861</v>
      </c>
    </row>
    <row r="7" ht="20" customHeight="1" spans="1:19">
      <c r="A7">
        <v>50002</v>
      </c>
      <c r="B7" s="10" t="s">
        <v>862</v>
      </c>
      <c r="C7" s="3" t="s">
        <v>863</v>
      </c>
      <c r="D7" s="1">
        <v>5</v>
      </c>
      <c r="E7" s="3" t="s">
        <v>854</v>
      </c>
      <c r="F7" s="3" t="s">
        <v>855</v>
      </c>
      <c r="G7" s="3" t="s">
        <v>51</v>
      </c>
      <c r="H7" s="1">
        <v>0</v>
      </c>
      <c r="I7" s="3">
        <v>208</v>
      </c>
      <c r="J7" s="11">
        <f t="shared" si="0"/>
        <v>156</v>
      </c>
      <c r="K7" s="3"/>
      <c r="L7" s="11">
        <f t="shared" si="1"/>
        <v>135.2</v>
      </c>
      <c r="M7" s="11"/>
      <c r="N7" s="11"/>
      <c r="O7" s="11"/>
      <c r="P7" s="11"/>
      <c r="Q7" s="3">
        <v>99999</v>
      </c>
      <c r="R7" s="3"/>
      <c r="S7" s="3" t="s">
        <v>864</v>
      </c>
    </row>
    <row r="8" ht="20" customHeight="1" spans="2:19">
      <c r="B8" s="10"/>
      <c r="C8" s="3"/>
      <c r="E8" s="3"/>
      <c r="F8" s="3"/>
      <c r="G8" s="1"/>
      <c r="H8" s="1"/>
      <c r="I8" s="3"/>
      <c r="J8" s="11"/>
      <c r="K8" s="3"/>
      <c r="L8" s="11"/>
      <c r="M8" s="11"/>
      <c r="N8" s="11"/>
      <c r="O8" s="11"/>
      <c r="P8" s="11"/>
      <c r="Q8" s="3"/>
      <c r="R8" s="3"/>
      <c r="S8" s="3"/>
    </row>
    <row r="9" spans="1:19">
      <c r="A9">
        <v>50100</v>
      </c>
      <c r="B9" s="10" t="s">
        <v>865</v>
      </c>
      <c r="C9" s="3" t="s">
        <v>866</v>
      </c>
      <c r="D9" s="1">
        <v>5</v>
      </c>
      <c r="E9" s="3" t="s">
        <v>854</v>
      </c>
      <c r="F9" s="3" t="s">
        <v>867</v>
      </c>
      <c r="G9" s="3" t="s">
        <v>51</v>
      </c>
      <c r="H9" s="1">
        <v>0</v>
      </c>
      <c r="I9" s="3">
        <v>114</v>
      </c>
      <c r="J9" s="11">
        <f t="shared" si="0"/>
        <v>85.5</v>
      </c>
      <c r="K9" s="3"/>
      <c r="L9" s="11">
        <f t="shared" si="1"/>
        <v>74.1</v>
      </c>
      <c r="M9" s="11" t="s">
        <v>868</v>
      </c>
      <c r="N9" s="11" t="s">
        <v>869</v>
      </c>
      <c r="O9" s="11"/>
      <c r="P9" s="11"/>
      <c r="Q9" s="3">
        <v>99999</v>
      </c>
      <c r="R9" s="3"/>
      <c r="S9" s="3" t="s">
        <v>870</v>
      </c>
    </row>
    <row r="10" spans="1:19">
      <c r="A10">
        <v>50101</v>
      </c>
      <c r="B10" s="10" t="s">
        <v>871</v>
      </c>
      <c r="C10" s="3" t="s">
        <v>872</v>
      </c>
      <c r="D10" s="1">
        <v>5</v>
      </c>
      <c r="E10" s="3" t="s">
        <v>854</v>
      </c>
      <c r="F10" s="3" t="s">
        <v>867</v>
      </c>
      <c r="G10" s="3" t="s">
        <v>51</v>
      </c>
      <c r="H10" s="1">
        <v>0</v>
      </c>
      <c r="I10" s="3">
        <v>232.5</v>
      </c>
      <c r="J10" s="11">
        <f t="shared" si="0"/>
        <v>174.375</v>
      </c>
      <c r="K10" s="3"/>
      <c r="L10" s="11">
        <f t="shared" si="1"/>
        <v>151.125</v>
      </c>
      <c r="M10" s="11" t="s">
        <v>873</v>
      </c>
      <c r="N10" s="11" t="s">
        <v>874</v>
      </c>
      <c r="O10" s="11" t="s">
        <v>705</v>
      </c>
      <c r="P10" s="11" t="s">
        <v>875</v>
      </c>
      <c r="Q10" s="3">
        <v>99999</v>
      </c>
      <c r="R10" s="3"/>
      <c r="S10" s="3" t="s">
        <v>876</v>
      </c>
    </row>
    <row r="11" spans="1:19">
      <c r="A11">
        <v>50102</v>
      </c>
      <c r="B11" s="10" t="s">
        <v>877</v>
      </c>
      <c r="C11" s="3" t="s">
        <v>878</v>
      </c>
      <c r="D11" s="1">
        <v>5</v>
      </c>
      <c r="E11" s="3" t="s">
        <v>854</v>
      </c>
      <c r="F11" s="3" t="s">
        <v>867</v>
      </c>
      <c r="G11" s="3" t="s">
        <v>51</v>
      </c>
      <c r="H11" s="1">
        <v>0</v>
      </c>
      <c r="I11" s="3">
        <v>174</v>
      </c>
      <c r="J11" s="11">
        <f t="shared" si="0"/>
        <v>130.5</v>
      </c>
      <c r="K11" s="3"/>
      <c r="L11" s="11">
        <f t="shared" si="1"/>
        <v>113.1</v>
      </c>
      <c r="M11" s="11" t="s">
        <v>705</v>
      </c>
      <c r="N11" s="11" t="s">
        <v>725</v>
      </c>
      <c r="O11" s="11" t="s">
        <v>879</v>
      </c>
      <c r="P11" s="11"/>
      <c r="Q11" s="3">
        <v>99999</v>
      </c>
      <c r="R11" s="3"/>
      <c r="S11" s="3" t="s">
        <v>880</v>
      </c>
    </row>
    <row r="12" spans="1:19">
      <c r="A12">
        <v>50103</v>
      </c>
      <c r="B12" s="10" t="s">
        <v>881</v>
      </c>
      <c r="C12" s="3" t="s">
        <v>878</v>
      </c>
      <c r="D12" s="1">
        <v>5</v>
      </c>
      <c r="E12" s="3" t="s">
        <v>854</v>
      </c>
      <c r="F12" s="3" t="s">
        <v>867</v>
      </c>
      <c r="G12" s="3" t="s">
        <v>51</v>
      </c>
      <c r="H12" s="1">
        <v>0</v>
      </c>
      <c r="I12" s="3">
        <v>131</v>
      </c>
      <c r="J12" s="11">
        <f t="shared" si="0"/>
        <v>98.25</v>
      </c>
      <c r="K12" s="3"/>
      <c r="L12" s="11">
        <f t="shared" si="1"/>
        <v>85.15</v>
      </c>
      <c r="M12" s="11"/>
      <c r="N12" s="11"/>
      <c r="O12" s="11"/>
      <c r="P12" s="11"/>
      <c r="Q12" s="3">
        <v>99999</v>
      </c>
      <c r="R12" s="3"/>
      <c r="S12" s="3" t="s">
        <v>882</v>
      </c>
    </row>
    <row r="13" spans="1:19">
      <c r="A13">
        <v>50104</v>
      </c>
      <c r="B13" s="10" t="s">
        <v>883</v>
      </c>
      <c r="C13" s="3" t="s">
        <v>884</v>
      </c>
      <c r="D13" s="1">
        <v>5</v>
      </c>
      <c r="E13" s="3" t="s">
        <v>854</v>
      </c>
      <c r="F13" s="3" t="s">
        <v>867</v>
      </c>
      <c r="G13" s="3" t="s">
        <v>51</v>
      </c>
      <c r="H13" s="1">
        <v>0</v>
      </c>
      <c r="I13" s="3">
        <v>151</v>
      </c>
      <c r="J13" s="11">
        <f t="shared" si="0"/>
        <v>113.25</v>
      </c>
      <c r="K13" s="3"/>
      <c r="L13" s="11">
        <f t="shared" si="1"/>
        <v>98.15</v>
      </c>
      <c r="M13" s="11"/>
      <c r="N13" s="11"/>
      <c r="O13" s="11"/>
      <c r="P13" s="11"/>
      <c r="Q13" s="3">
        <v>99999</v>
      </c>
      <c r="R13" s="3"/>
      <c r="S13" s="3" t="s">
        <v>885</v>
      </c>
    </row>
    <row r="14" spans="2:19">
      <c r="B14" s="10"/>
      <c r="C14" s="3"/>
      <c r="E14" s="3"/>
      <c r="F14" s="3"/>
      <c r="G14" s="1"/>
      <c r="H14" s="1"/>
      <c r="I14" s="3"/>
      <c r="J14" s="11"/>
      <c r="K14" s="3"/>
      <c r="L14" s="11"/>
      <c r="M14" s="11"/>
      <c r="N14" s="11"/>
      <c r="O14" s="11"/>
      <c r="P14" s="11"/>
      <c r="Q14" s="3"/>
      <c r="R14" s="3"/>
      <c r="S14" s="3"/>
    </row>
    <row r="15" spans="1:19">
      <c r="A15">
        <v>50200</v>
      </c>
      <c r="B15" t="s">
        <v>886</v>
      </c>
      <c r="C15" t="s">
        <v>853</v>
      </c>
      <c r="D15" s="1">
        <v>5</v>
      </c>
      <c r="E15" s="3" t="s">
        <v>854</v>
      </c>
      <c r="F15" t="s">
        <v>887</v>
      </c>
      <c r="G15" s="3" t="s">
        <v>51</v>
      </c>
      <c r="H15" s="2">
        <v>0</v>
      </c>
      <c r="I15" s="3">
        <v>552.5</v>
      </c>
      <c r="J15" s="11">
        <f t="shared" ref="J15:J24" si="2">I15*0.75</f>
        <v>414.375</v>
      </c>
      <c r="K15" s="3"/>
      <c r="L15" s="11">
        <f t="shared" ref="L15:L24" si="3">I15*0.65</f>
        <v>359.125</v>
      </c>
      <c r="M15" s="11"/>
      <c r="N15" s="11"/>
      <c r="O15" s="11"/>
      <c r="P15" s="11"/>
      <c r="Q15" s="3">
        <v>99999</v>
      </c>
      <c r="S15" t="s">
        <v>888</v>
      </c>
    </row>
    <row r="16" spans="1:19">
      <c r="A16">
        <v>50201</v>
      </c>
      <c r="B16" t="s">
        <v>889</v>
      </c>
      <c r="C16" t="s">
        <v>853</v>
      </c>
      <c r="D16" s="1">
        <v>5</v>
      </c>
      <c r="E16" s="3" t="s">
        <v>854</v>
      </c>
      <c r="F16" t="s">
        <v>887</v>
      </c>
      <c r="G16" s="3" t="s">
        <v>51</v>
      </c>
      <c r="H16" s="2">
        <v>0</v>
      </c>
      <c r="I16" s="3">
        <v>280</v>
      </c>
      <c r="J16" s="11">
        <f t="shared" si="2"/>
        <v>210</v>
      </c>
      <c r="K16" s="3"/>
      <c r="L16" s="11">
        <f t="shared" si="3"/>
        <v>182</v>
      </c>
      <c r="M16" s="11" t="s">
        <v>890</v>
      </c>
      <c r="N16" s="11" t="s">
        <v>891</v>
      </c>
      <c r="O16" s="11" t="s">
        <v>892</v>
      </c>
      <c r="P16" s="11"/>
      <c r="Q16" s="3">
        <v>99999</v>
      </c>
      <c r="S16" t="s">
        <v>893</v>
      </c>
    </row>
    <row r="17" spans="1:19">
      <c r="A17">
        <v>50202</v>
      </c>
      <c r="B17" t="s">
        <v>894</v>
      </c>
      <c r="C17" t="s">
        <v>853</v>
      </c>
      <c r="D17" s="1">
        <v>5</v>
      </c>
      <c r="E17" s="3" t="s">
        <v>854</v>
      </c>
      <c r="F17" t="s">
        <v>887</v>
      </c>
      <c r="G17" s="3" t="s">
        <v>51</v>
      </c>
      <c r="H17" s="2">
        <v>0</v>
      </c>
      <c r="I17" s="3">
        <v>271</v>
      </c>
      <c r="J17" s="11">
        <f t="shared" si="2"/>
        <v>203.25</v>
      </c>
      <c r="K17" s="3"/>
      <c r="L17" s="11">
        <f t="shared" si="3"/>
        <v>176.15</v>
      </c>
      <c r="M17" s="11" t="s">
        <v>895</v>
      </c>
      <c r="N17" s="11" t="s">
        <v>896</v>
      </c>
      <c r="O17" s="11" t="s">
        <v>897</v>
      </c>
      <c r="P17" s="11" t="s">
        <v>898</v>
      </c>
      <c r="Q17" s="3">
        <v>99999</v>
      </c>
      <c r="S17" t="s">
        <v>899</v>
      </c>
    </row>
    <row r="18" spans="1:19">
      <c r="A18">
        <v>50203</v>
      </c>
      <c r="B18" t="s">
        <v>900</v>
      </c>
      <c r="C18" t="s">
        <v>901</v>
      </c>
      <c r="D18" s="1">
        <v>5</v>
      </c>
      <c r="E18" s="3" t="s">
        <v>854</v>
      </c>
      <c r="F18" t="s">
        <v>887</v>
      </c>
      <c r="G18" s="3" t="s">
        <v>51</v>
      </c>
      <c r="H18" s="2">
        <v>0</v>
      </c>
      <c r="I18" s="3">
        <v>185</v>
      </c>
      <c r="J18" s="11">
        <f t="shared" si="2"/>
        <v>138.75</v>
      </c>
      <c r="K18" s="3"/>
      <c r="L18" s="11">
        <f t="shared" si="3"/>
        <v>120.25</v>
      </c>
      <c r="M18" s="11"/>
      <c r="N18" s="11"/>
      <c r="O18" s="11"/>
      <c r="P18" s="11"/>
      <c r="Q18" s="3">
        <v>99999</v>
      </c>
      <c r="S18" t="s">
        <v>902</v>
      </c>
    </row>
    <row r="19" spans="1:19">
      <c r="A19">
        <v>50204</v>
      </c>
      <c r="B19" t="s">
        <v>903</v>
      </c>
      <c r="C19" t="s">
        <v>904</v>
      </c>
      <c r="D19" s="1">
        <v>5</v>
      </c>
      <c r="E19" s="3" t="s">
        <v>854</v>
      </c>
      <c r="F19" t="s">
        <v>887</v>
      </c>
      <c r="G19" s="3" t="s">
        <v>51</v>
      </c>
      <c r="H19" s="2">
        <v>0</v>
      </c>
      <c r="I19" s="3">
        <v>223</v>
      </c>
      <c r="J19" s="11">
        <f t="shared" si="2"/>
        <v>167.25</v>
      </c>
      <c r="K19" s="3"/>
      <c r="L19" s="11">
        <f t="shared" si="3"/>
        <v>144.95</v>
      </c>
      <c r="M19" s="11" t="s">
        <v>905</v>
      </c>
      <c r="N19" s="11" t="s">
        <v>725</v>
      </c>
      <c r="O19" s="11" t="s">
        <v>879</v>
      </c>
      <c r="P19" s="11" t="s">
        <v>875</v>
      </c>
      <c r="Q19" s="3">
        <v>99999</v>
      </c>
      <c r="S19" t="s">
        <v>906</v>
      </c>
    </row>
    <row r="20" spans="1:19">
      <c r="A20">
        <v>50205</v>
      </c>
      <c r="B20" t="s">
        <v>907</v>
      </c>
      <c r="C20" t="s">
        <v>908</v>
      </c>
      <c r="D20" s="1">
        <v>5</v>
      </c>
      <c r="E20" s="3" t="s">
        <v>854</v>
      </c>
      <c r="F20" t="s">
        <v>887</v>
      </c>
      <c r="G20" s="3" t="s">
        <v>51</v>
      </c>
      <c r="H20" s="2">
        <v>0</v>
      </c>
      <c r="I20" s="3">
        <v>220</v>
      </c>
      <c r="J20" s="11">
        <f t="shared" si="2"/>
        <v>165</v>
      </c>
      <c r="K20" s="3"/>
      <c r="L20" s="11">
        <f t="shared" si="3"/>
        <v>143</v>
      </c>
      <c r="M20" s="11" t="s">
        <v>909</v>
      </c>
      <c r="N20" s="11" t="s">
        <v>905</v>
      </c>
      <c r="O20" s="11" t="s">
        <v>725</v>
      </c>
      <c r="P20" s="11"/>
      <c r="Q20" s="3">
        <v>99999</v>
      </c>
      <c r="S20" t="s">
        <v>910</v>
      </c>
    </row>
    <row r="21" spans="1:19">
      <c r="A21">
        <v>50206</v>
      </c>
      <c r="B21" t="s">
        <v>911</v>
      </c>
      <c r="C21" t="s">
        <v>863</v>
      </c>
      <c r="D21" s="1">
        <v>5</v>
      </c>
      <c r="E21" s="3" t="s">
        <v>854</v>
      </c>
      <c r="F21" t="s">
        <v>887</v>
      </c>
      <c r="G21" s="3" t="s">
        <v>51</v>
      </c>
      <c r="H21" s="2">
        <v>0</v>
      </c>
      <c r="I21" s="3">
        <v>428</v>
      </c>
      <c r="J21" s="11">
        <f t="shared" si="2"/>
        <v>321</v>
      </c>
      <c r="K21" s="3"/>
      <c r="L21" s="11">
        <f t="shared" si="3"/>
        <v>278.2</v>
      </c>
      <c r="M21" s="11"/>
      <c r="N21" s="11"/>
      <c r="O21" s="11"/>
      <c r="P21" s="11"/>
      <c r="Q21" s="3">
        <v>99999</v>
      </c>
      <c r="S21" t="s">
        <v>912</v>
      </c>
    </row>
    <row r="22" spans="1:19">
      <c r="A22">
        <v>50207</v>
      </c>
      <c r="B22" t="s">
        <v>913</v>
      </c>
      <c r="C22" t="s">
        <v>914</v>
      </c>
      <c r="D22" s="1">
        <v>5</v>
      </c>
      <c r="E22" s="3" t="s">
        <v>854</v>
      </c>
      <c r="F22" t="s">
        <v>887</v>
      </c>
      <c r="G22" s="3" t="s">
        <v>51</v>
      </c>
      <c r="H22" s="2">
        <v>0</v>
      </c>
      <c r="I22" s="3">
        <v>170</v>
      </c>
      <c r="J22" s="11">
        <f t="shared" si="2"/>
        <v>127.5</v>
      </c>
      <c r="K22" s="3"/>
      <c r="L22" s="11">
        <f t="shared" si="3"/>
        <v>110.5</v>
      </c>
      <c r="M22" s="11" t="s">
        <v>705</v>
      </c>
      <c r="N22" s="11" t="s">
        <v>879</v>
      </c>
      <c r="O22" s="11"/>
      <c r="P22" s="11"/>
      <c r="Q22" s="3">
        <v>99999</v>
      </c>
      <c r="S22" t="s">
        <v>915</v>
      </c>
    </row>
    <row r="23" spans="1:19">
      <c r="A23">
        <v>50208</v>
      </c>
      <c r="B23" t="s">
        <v>916</v>
      </c>
      <c r="C23" t="s">
        <v>914</v>
      </c>
      <c r="D23" s="1">
        <v>5</v>
      </c>
      <c r="E23" s="3" t="s">
        <v>854</v>
      </c>
      <c r="F23" t="s">
        <v>887</v>
      </c>
      <c r="G23" s="3" t="s">
        <v>51</v>
      </c>
      <c r="H23" s="2">
        <v>0</v>
      </c>
      <c r="I23" s="3">
        <v>362</v>
      </c>
      <c r="J23" s="11">
        <f t="shared" si="2"/>
        <v>271.5</v>
      </c>
      <c r="K23" s="3"/>
      <c r="L23" s="11">
        <f t="shared" si="3"/>
        <v>235.3</v>
      </c>
      <c r="M23" s="11" t="s">
        <v>917</v>
      </c>
      <c r="N23" s="11" t="s">
        <v>918</v>
      </c>
      <c r="O23" s="11" t="s">
        <v>919</v>
      </c>
      <c r="P23" s="11" t="s">
        <v>920</v>
      </c>
      <c r="Q23" s="3">
        <v>99999</v>
      </c>
      <c r="S23" t="s">
        <v>921</v>
      </c>
    </row>
    <row r="24" spans="1:19">
      <c r="A24">
        <v>50209</v>
      </c>
      <c r="B24" t="s">
        <v>922</v>
      </c>
      <c r="C24" t="s">
        <v>904</v>
      </c>
      <c r="D24" s="1">
        <v>5</v>
      </c>
      <c r="E24" s="3" t="s">
        <v>854</v>
      </c>
      <c r="F24" t="s">
        <v>887</v>
      </c>
      <c r="G24" s="3" t="s">
        <v>51</v>
      </c>
      <c r="H24" s="2">
        <v>0</v>
      </c>
      <c r="I24" s="3">
        <v>269</v>
      </c>
      <c r="J24" s="11">
        <f t="shared" si="2"/>
        <v>201.75</v>
      </c>
      <c r="K24" s="3"/>
      <c r="L24" s="11">
        <f t="shared" si="3"/>
        <v>174.85</v>
      </c>
      <c r="M24" s="11" t="s">
        <v>879</v>
      </c>
      <c r="N24" s="11" t="s">
        <v>905</v>
      </c>
      <c r="O24" s="11" t="s">
        <v>874</v>
      </c>
      <c r="P24" s="11"/>
      <c r="Q24" s="3">
        <v>99999</v>
      </c>
      <c r="S24" t="s">
        <v>923</v>
      </c>
    </row>
    <row r="25" spans="1:19">
      <c r="A25">
        <v>50210</v>
      </c>
      <c r="B25" t="s">
        <v>924</v>
      </c>
      <c r="C25" t="s">
        <v>860</v>
      </c>
      <c r="D25" s="1">
        <v>5</v>
      </c>
      <c r="E25" s="3" t="s">
        <v>854</v>
      </c>
      <c r="F25" t="s">
        <v>887</v>
      </c>
      <c r="G25" s="3" t="s">
        <v>51</v>
      </c>
      <c r="H25" s="2">
        <v>0</v>
      </c>
      <c r="I25" s="3">
        <v>343</v>
      </c>
      <c r="J25" s="11">
        <f t="shared" ref="J25:J31" si="4">I25*0.75</f>
        <v>257.25</v>
      </c>
      <c r="K25" s="3"/>
      <c r="L25" s="11">
        <f t="shared" ref="L25:L31" si="5">I25*0.65</f>
        <v>222.95</v>
      </c>
      <c r="M25" s="11" t="s">
        <v>879</v>
      </c>
      <c r="N25" s="11" t="s">
        <v>875</v>
      </c>
      <c r="O25" s="11"/>
      <c r="P25" s="11"/>
      <c r="Q25" s="3">
        <v>99999</v>
      </c>
      <c r="S25" t="s">
        <v>925</v>
      </c>
    </row>
    <row r="26" spans="1:19">
      <c r="A26">
        <v>50211</v>
      </c>
      <c r="B26" t="s">
        <v>926</v>
      </c>
      <c r="C26" t="s">
        <v>927</v>
      </c>
      <c r="D26" s="1">
        <v>5</v>
      </c>
      <c r="E26" s="3" t="s">
        <v>854</v>
      </c>
      <c r="F26" t="s">
        <v>887</v>
      </c>
      <c r="G26" s="3" t="s">
        <v>51</v>
      </c>
      <c r="H26" s="2">
        <v>0</v>
      </c>
      <c r="I26" s="3">
        <v>485</v>
      </c>
      <c r="J26" s="11">
        <f t="shared" si="4"/>
        <v>363.75</v>
      </c>
      <c r="K26" s="3"/>
      <c r="L26" s="11">
        <f t="shared" si="5"/>
        <v>315.25</v>
      </c>
      <c r="M26" s="11"/>
      <c r="N26" s="11"/>
      <c r="O26" s="11"/>
      <c r="P26" s="11"/>
      <c r="Q26" s="3">
        <v>99999</v>
      </c>
      <c r="S26" t="s">
        <v>928</v>
      </c>
    </row>
    <row r="27" spans="1:19">
      <c r="A27">
        <v>50212</v>
      </c>
      <c r="B27" t="s">
        <v>929</v>
      </c>
      <c r="C27" t="s">
        <v>914</v>
      </c>
      <c r="D27" s="1">
        <v>5</v>
      </c>
      <c r="E27" s="3" t="s">
        <v>854</v>
      </c>
      <c r="F27" t="s">
        <v>887</v>
      </c>
      <c r="G27" s="3" t="s">
        <v>51</v>
      </c>
      <c r="H27" s="2">
        <v>0</v>
      </c>
      <c r="I27" s="3">
        <v>546</v>
      </c>
      <c r="J27" s="11">
        <f t="shared" si="4"/>
        <v>409.5</v>
      </c>
      <c r="K27" s="3"/>
      <c r="L27" s="11">
        <f t="shared" si="5"/>
        <v>354.9</v>
      </c>
      <c r="M27" s="11" t="s">
        <v>930</v>
      </c>
      <c r="N27" s="11" t="s">
        <v>890</v>
      </c>
      <c r="P27" s="11"/>
      <c r="Q27" s="3">
        <v>99999</v>
      </c>
      <c r="S27" t="s">
        <v>931</v>
      </c>
    </row>
    <row r="28" spans="1:19">
      <c r="A28">
        <v>50213</v>
      </c>
      <c r="B28" t="s">
        <v>932</v>
      </c>
      <c r="C28" t="s">
        <v>914</v>
      </c>
      <c r="D28" s="1">
        <v>5</v>
      </c>
      <c r="E28" s="3" t="s">
        <v>854</v>
      </c>
      <c r="F28" t="s">
        <v>887</v>
      </c>
      <c r="G28" s="3" t="s">
        <v>51</v>
      </c>
      <c r="H28" s="2">
        <v>0</v>
      </c>
      <c r="I28" s="3">
        <v>228</v>
      </c>
      <c r="J28" s="11">
        <f t="shared" si="4"/>
        <v>171</v>
      </c>
      <c r="K28" s="3"/>
      <c r="L28" s="11">
        <f t="shared" si="5"/>
        <v>148.2</v>
      </c>
      <c r="M28" s="11" t="s">
        <v>933</v>
      </c>
      <c r="N28" s="11" t="s">
        <v>934</v>
      </c>
      <c r="O28" s="11" t="s">
        <v>935</v>
      </c>
      <c r="P28" s="11"/>
      <c r="Q28" s="3">
        <v>99999</v>
      </c>
      <c r="S28" t="s">
        <v>936</v>
      </c>
    </row>
    <row r="29" spans="5:17">
      <c r="E29" s="3"/>
      <c r="I29" s="3"/>
      <c r="J29" s="11"/>
      <c r="K29" s="3"/>
      <c r="L29" s="11"/>
      <c r="M29" s="11"/>
      <c r="N29" s="11"/>
      <c r="O29" s="11"/>
      <c r="P29" s="11"/>
      <c r="Q29" s="3"/>
    </row>
    <row r="30" spans="1:19">
      <c r="A30">
        <v>50300</v>
      </c>
      <c r="B30" t="s">
        <v>937</v>
      </c>
      <c r="C30" t="s">
        <v>938</v>
      </c>
      <c r="D30" s="1">
        <v>5</v>
      </c>
      <c r="E30" s="3" t="s">
        <v>854</v>
      </c>
      <c r="F30" t="s">
        <v>939</v>
      </c>
      <c r="G30" s="3" t="s">
        <v>51</v>
      </c>
      <c r="I30" s="3">
        <v>128</v>
      </c>
      <c r="J30" s="11">
        <f t="shared" si="4"/>
        <v>96</v>
      </c>
      <c r="K30" s="3"/>
      <c r="L30" s="11">
        <f t="shared" si="5"/>
        <v>83.2</v>
      </c>
      <c r="M30" s="11"/>
      <c r="N30" s="11"/>
      <c r="O30" s="11"/>
      <c r="P30" s="11"/>
      <c r="Q30" s="3">
        <v>99999</v>
      </c>
      <c r="S30" t="s">
        <v>940</v>
      </c>
    </row>
    <row r="31" spans="1:19">
      <c r="A31">
        <v>50301</v>
      </c>
      <c r="B31" t="s">
        <v>941</v>
      </c>
      <c r="C31" t="s">
        <v>914</v>
      </c>
      <c r="D31" s="1">
        <v>5</v>
      </c>
      <c r="E31" s="3" t="s">
        <v>854</v>
      </c>
      <c r="F31" t="s">
        <v>939</v>
      </c>
      <c r="G31" s="3" t="s">
        <v>51</v>
      </c>
      <c r="I31" s="3">
        <v>211</v>
      </c>
      <c r="J31" s="11">
        <f t="shared" si="4"/>
        <v>158.25</v>
      </c>
      <c r="K31" s="3"/>
      <c r="L31" s="11">
        <f t="shared" si="5"/>
        <v>137.15</v>
      </c>
      <c r="M31" s="11" t="s">
        <v>942</v>
      </c>
      <c r="N31" s="11" t="s">
        <v>943</v>
      </c>
      <c r="O31" s="11"/>
      <c r="P31" s="11"/>
      <c r="Q31" s="3">
        <v>99999</v>
      </c>
      <c r="S31" t="s">
        <v>944</v>
      </c>
    </row>
    <row r="32" spans="5:17">
      <c r="E32" s="3"/>
      <c r="I32" s="3"/>
      <c r="J32" s="11"/>
      <c r="K32" s="3"/>
      <c r="L32" s="11"/>
      <c r="M32" s="11"/>
      <c r="N32" s="11"/>
      <c r="O32" s="11"/>
      <c r="P32" s="11"/>
      <c r="Q32" s="3"/>
    </row>
    <row r="33" spans="1:19">
      <c r="A33">
        <v>50400</v>
      </c>
      <c r="B33" t="s">
        <v>945</v>
      </c>
      <c r="C33" t="s">
        <v>946</v>
      </c>
      <c r="D33" s="1">
        <v>5</v>
      </c>
      <c r="E33" s="3" t="s">
        <v>854</v>
      </c>
      <c r="F33" t="s">
        <v>947</v>
      </c>
      <c r="G33" s="3" t="s">
        <v>51</v>
      </c>
      <c r="H33" s="2">
        <v>0</v>
      </c>
      <c r="I33" s="3">
        <v>131</v>
      </c>
      <c r="J33" s="11">
        <f>I33*0.75</f>
        <v>98.25</v>
      </c>
      <c r="K33" s="3"/>
      <c r="L33" s="11">
        <f>I33*0.65</f>
        <v>85.15</v>
      </c>
      <c r="M33" s="11"/>
      <c r="N33" s="11"/>
      <c r="O33" s="11"/>
      <c r="P33" s="11"/>
      <c r="Q33" s="3">
        <v>99999</v>
      </c>
      <c r="S33" t="s">
        <v>948</v>
      </c>
    </row>
    <row r="34" spans="5:17">
      <c r="E34" s="3"/>
      <c r="I34" s="3"/>
      <c r="J34" s="11"/>
      <c r="K34" s="3"/>
      <c r="L34" s="11"/>
      <c r="M34" s="11"/>
      <c r="N34" s="11"/>
      <c r="O34" s="11"/>
      <c r="P34" s="11"/>
      <c r="Q34" s="3"/>
    </row>
    <row r="35" spans="1:19">
      <c r="A35">
        <v>50500</v>
      </c>
      <c r="B35" t="s">
        <v>949</v>
      </c>
      <c r="C35" t="s">
        <v>946</v>
      </c>
      <c r="D35" s="1">
        <v>5</v>
      </c>
      <c r="E35" s="3" t="s">
        <v>854</v>
      </c>
      <c r="F35" t="s">
        <v>950</v>
      </c>
      <c r="G35" s="3" t="s">
        <v>51</v>
      </c>
      <c r="H35" s="2">
        <v>0</v>
      </c>
      <c r="I35" s="3">
        <v>135.5</v>
      </c>
      <c r="J35" s="11">
        <f t="shared" ref="J35:J40" si="6">I35*0.75</f>
        <v>101.625</v>
      </c>
      <c r="K35" s="3"/>
      <c r="L35" s="11">
        <f t="shared" ref="L35:L40" si="7">I35*0.65</f>
        <v>88.075</v>
      </c>
      <c r="M35" s="11"/>
      <c r="N35" s="11"/>
      <c r="O35" s="11"/>
      <c r="P35" s="11"/>
      <c r="Q35" s="3">
        <v>99999</v>
      </c>
      <c r="S35" t="s">
        <v>951</v>
      </c>
    </row>
    <row r="36" spans="1:19">
      <c r="A36">
        <v>50501</v>
      </c>
      <c r="B36" t="s">
        <v>952</v>
      </c>
      <c r="C36" t="s">
        <v>914</v>
      </c>
      <c r="D36" s="1">
        <v>5</v>
      </c>
      <c r="E36" s="3" t="s">
        <v>854</v>
      </c>
      <c r="F36" t="s">
        <v>950</v>
      </c>
      <c r="G36" s="3" t="s">
        <v>51</v>
      </c>
      <c r="H36" s="2">
        <v>0</v>
      </c>
      <c r="I36" s="3">
        <v>120</v>
      </c>
      <c r="J36" s="11">
        <f t="shared" si="6"/>
        <v>90</v>
      </c>
      <c r="K36" s="3"/>
      <c r="L36" s="11">
        <f t="shared" si="7"/>
        <v>78</v>
      </c>
      <c r="M36" s="11" t="s">
        <v>953</v>
      </c>
      <c r="N36" s="11" t="s">
        <v>954</v>
      </c>
      <c r="O36" s="11" t="s">
        <v>955</v>
      </c>
      <c r="P36" s="11" t="s">
        <v>956</v>
      </c>
      <c r="Q36" s="3">
        <v>99999</v>
      </c>
      <c r="S36" t="s">
        <v>957</v>
      </c>
    </row>
    <row r="37" spans="5:17">
      <c r="E37" s="3"/>
      <c r="I37" s="3"/>
      <c r="J37" s="11"/>
      <c r="K37" s="3"/>
      <c r="L37" s="11"/>
      <c r="M37" s="11"/>
      <c r="N37" s="11"/>
      <c r="O37" s="11"/>
      <c r="P37" s="11"/>
      <c r="Q37" s="3"/>
    </row>
    <row r="38" spans="1:19">
      <c r="A38">
        <v>50600</v>
      </c>
      <c r="B38" t="s">
        <v>958</v>
      </c>
      <c r="C38" t="s">
        <v>959</v>
      </c>
      <c r="D38" s="1">
        <v>5</v>
      </c>
      <c r="E38" s="3" t="s">
        <v>854</v>
      </c>
      <c r="F38" t="s">
        <v>960</v>
      </c>
      <c r="G38" s="3" t="s">
        <v>51</v>
      </c>
      <c r="H38" s="2">
        <v>0</v>
      </c>
      <c r="I38" s="3">
        <v>109.5</v>
      </c>
      <c r="J38" s="11">
        <f t="shared" si="6"/>
        <v>82.125</v>
      </c>
      <c r="K38" s="3"/>
      <c r="L38" s="11">
        <f t="shared" si="7"/>
        <v>71.175</v>
      </c>
      <c r="M38" s="11"/>
      <c r="N38" s="11"/>
      <c r="O38" s="11"/>
      <c r="P38" s="11"/>
      <c r="Q38" s="3">
        <v>99999</v>
      </c>
      <c r="S38" t="s">
        <v>961</v>
      </c>
    </row>
    <row r="39" spans="1:19">
      <c r="A39">
        <v>50601</v>
      </c>
      <c r="B39" t="s">
        <v>962</v>
      </c>
      <c r="C39" t="s">
        <v>963</v>
      </c>
      <c r="D39" s="1">
        <v>5</v>
      </c>
      <c r="E39" s="3" t="s">
        <v>854</v>
      </c>
      <c r="F39" t="s">
        <v>960</v>
      </c>
      <c r="G39" s="3" t="s">
        <v>51</v>
      </c>
      <c r="H39" s="2">
        <v>0</v>
      </c>
      <c r="I39" s="3">
        <v>66.5</v>
      </c>
      <c r="J39" s="11">
        <f t="shared" si="6"/>
        <v>49.875</v>
      </c>
      <c r="K39" s="3"/>
      <c r="L39" s="11">
        <f t="shared" si="7"/>
        <v>43.225</v>
      </c>
      <c r="M39" s="11"/>
      <c r="N39" s="11"/>
      <c r="O39" s="11"/>
      <c r="P39" s="11"/>
      <c r="Q39" s="3">
        <v>99999</v>
      </c>
      <c r="S39" t="s">
        <v>964</v>
      </c>
    </row>
    <row r="40" spans="1:19">
      <c r="A40">
        <v>50602</v>
      </c>
      <c r="B40" t="s">
        <v>965</v>
      </c>
      <c r="C40" t="s">
        <v>966</v>
      </c>
      <c r="D40" s="1">
        <v>5</v>
      </c>
      <c r="E40" s="3" t="s">
        <v>854</v>
      </c>
      <c r="F40" t="s">
        <v>960</v>
      </c>
      <c r="G40" s="3" t="s">
        <v>51</v>
      </c>
      <c r="H40" s="2">
        <v>0</v>
      </c>
      <c r="I40" s="3">
        <v>122</v>
      </c>
      <c r="J40" s="11">
        <f t="shared" si="6"/>
        <v>91.5</v>
      </c>
      <c r="K40" s="3"/>
      <c r="L40" s="11">
        <f t="shared" si="7"/>
        <v>79.3</v>
      </c>
      <c r="M40" s="11" t="s">
        <v>705</v>
      </c>
      <c r="N40" s="11" t="s">
        <v>725</v>
      </c>
      <c r="O40" s="11"/>
      <c r="P40" s="11"/>
      <c r="Q40" s="3">
        <v>99999</v>
      </c>
      <c r="S40" t="s">
        <v>967</v>
      </c>
    </row>
    <row r="41" spans="5:17">
      <c r="E41" s="3"/>
      <c r="I41" s="3"/>
      <c r="J41" s="11"/>
      <c r="K41" s="3"/>
      <c r="L41" s="11"/>
      <c r="M41" s="11"/>
      <c r="N41" s="11"/>
      <c r="O41" s="11"/>
      <c r="P41" s="11"/>
      <c r="Q41" s="3"/>
    </row>
    <row r="42" spans="1:19">
      <c r="A42">
        <v>50700</v>
      </c>
      <c r="B42" t="s">
        <v>968</v>
      </c>
      <c r="C42" t="s">
        <v>969</v>
      </c>
      <c r="D42" s="1">
        <v>5</v>
      </c>
      <c r="E42" s="3" t="s">
        <v>854</v>
      </c>
      <c r="F42" t="s">
        <v>970</v>
      </c>
      <c r="G42" s="3" t="s">
        <v>51</v>
      </c>
      <c r="H42" s="2">
        <v>0</v>
      </c>
      <c r="I42" s="3">
        <v>412.5</v>
      </c>
      <c r="J42" s="11">
        <f>I42*0.75</f>
        <v>309.375</v>
      </c>
      <c r="K42" s="3"/>
      <c r="L42" s="11">
        <f>I42*0.65</f>
        <v>268.125</v>
      </c>
      <c r="M42" s="11"/>
      <c r="N42" s="11"/>
      <c r="O42" s="11"/>
      <c r="P42" s="11"/>
      <c r="Q42" s="3">
        <v>99999</v>
      </c>
      <c r="S42" t="s">
        <v>971</v>
      </c>
    </row>
    <row r="43" spans="1:19">
      <c r="A43">
        <v>50701</v>
      </c>
      <c r="B43" t="s">
        <v>972</v>
      </c>
      <c r="D43" s="1">
        <v>5</v>
      </c>
      <c r="E43" s="3" t="s">
        <v>854</v>
      </c>
      <c r="F43" t="s">
        <v>970</v>
      </c>
      <c r="G43" s="3" t="s">
        <v>51</v>
      </c>
      <c r="H43" s="2">
        <v>0</v>
      </c>
      <c r="I43" s="3">
        <v>566</v>
      </c>
      <c r="J43" s="11">
        <f>I43*0.75</f>
        <v>424.5</v>
      </c>
      <c r="K43" s="3"/>
      <c r="L43" s="11">
        <f>I43*0.65</f>
        <v>367.9</v>
      </c>
      <c r="M43" s="11"/>
      <c r="N43" s="11"/>
      <c r="O43" s="11"/>
      <c r="P43" s="11"/>
      <c r="Q43" s="3">
        <v>99999</v>
      </c>
      <c r="S43" t="s">
        <v>973</v>
      </c>
    </row>
    <row r="44" spans="1:19">
      <c r="A44">
        <v>50702</v>
      </c>
      <c r="B44" t="s">
        <v>974</v>
      </c>
      <c r="C44" t="s">
        <v>975</v>
      </c>
      <c r="D44" s="1">
        <v>5</v>
      </c>
      <c r="E44" s="3" t="s">
        <v>854</v>
      </c>
      <c r="F44" t="s">
        <v>970</v>
      </c>
      <c r="G44" s="3" t="s">
        <v>51</v>
      </c>
      <c r="H44" s="2">
        <v>0</v>
      </c>
      <c r="I44" s="3">
        <v>393</v>
      </c>
      <c r="J44" s="11">
        <f>I44*0.75</f>
        <v>294.75</v>
      </c>
      <c r="K44" s="3"/>
      <c r="L44" s="11">
        <f>I44*0.65</f>
        <v>255.45</v>
      </c>
      <c r="M44" s="11"/>
      <c r="N44" s="11"/>
      <c r="O44" s="11"/>
      <c r="P44" s="11"/>
      <c r="Q44" s="3">
        <v>99999</v>
      </c>
      <c r="S44" t="s">
        <v>976</v>
      </c>
    </row>
    <row r="45" spans="5:17">
      <c r="E45" s="3"/>
      <c r="I45" s="3"/>
      <c r="J45" s="11"/>
      <c r="K45" s="3"/>
      <c r="L45" s="11"/>
      <c r="M45" s="11"/>
      <c r="N45" s="11"/>
      <c r="O45" s="11"/>
      <c r="P45" s="11"/>
      <c r="Q45" s="3"/>
    </row>
    <row r="46" spans="1:19">
      <c r="A46">
        <v>50800</v>
      </c>
      <c r="B46" t="s">
        <v>977</v>
      </c>
      <c r="C46" t="s">
        <v>978</v>
      </c>
      <c r="D46" s="1">
        <v>5</v>
      </c>
      <c r="E46" s="3" t="s">
        <v>854</v>
      </c>
      <c r="F46" t="s">
        <v>979</v>
      </c>
      <c r="G46" s="3" t="s">
        <v>51</v>
      </c>
      <c r="H46" s="2">
        <v>0</v>
      </c>
      <c r="I46" s="3">
        <v>195</v>
      </c>
      <c r="J46" s="11">
        <f>I46*0.75</f>
        <v>146.25</v>
      </c>
      <c r="K46" s="3"/>
      <c r="L46" s="11">
        <f>I46*0.65</f>
        <v>126.75</v>
      </c>
      <c r="M46" s="11" t="s">
        <v>725</v>
      </c>
      <c r="N46" s="11" t="s">
        <v>905</v>
      </c>
      <c r="O46" s="11" t="s">
        <v>678</v>
      </c>
      <c r="P46" s="11" t="s">
        <v>890</v>
      </c>
      <c r="Q46" s="3">
        <v>99999</v>
      </c>
      <c r="S46" t="s">
        <v>980</v>
      </c>
    </row>
    <row r="47" spans="1:19">
      <c r="A47">
        <v>50801</v>
      </c>
      <c r="B47" t="s">
        <v>981</v>
      </c>
      <c r="C47" t="s">
        <v>914</v>
      </c>
      <c r="D47" s="1">
        <v>5</v>
      </c>
      <c r="E47" s="3" t="s">
        <v>854</v>
      </c>
      <c r="F47" t="s">
        <v>979</v>
      </c>
      <c r="G47" s="3" t="s">
        <v>51</v>
      </c>
      <c r="H47" s="2">
        <v>0</v>
      </c>
      <c r="I47" s="3">
        <v>311</v>
      </c>
      <c r="J47" s="11">
        <f>I47*0.75</f>
        <v>233.25</v>
      </c>
      <c r="K47" s="3"/>
      <c r="L47" s="11">
        <f>I47*0.65</f>
        <v>202.15</v>
      </c>
      <c r="M47" s="11"/>
      <c r="N47" s="11"/>
      <c r="O47" s="11"/>
      <c r="P47" s="11"/>
      <c r="Q47" s="3">
        <v>99999</v>
      </c>
      <c r="S47" t="s">
        <v>982</v>
      </c>
    </row>
    <row r="48" spans="1:19">
      <c r="A48">
        <v>50802</v>
      </c>
      <c r="B48" t="s">
        <v>983</v>
      </c>
      <c r="C48" t="s">
        <v>914</v>
      </c>
      <c r="D48" s="1">
        <v>5</v>
      </c>
      <c r="E48" s="3" t="s">
        <v>854</v>
      </c>
      <c r="F48" t="s">
        <v>979</v>
      </c>
      <c r="G48" s="3" t="s">
        <v>51</v>
      </c>
      <c r="H48" s="2">
        <v>0</v>
      </c>
      <c r="I48" s="3">
        <v>312</v>
      </c>
      <c r="J48" s="11">
        <f>I48*0.75</f>
        <v>234</v>
      </c>
      <c r="K48" s="3"/>
      <c r="L48" s="11">
        <f>I48*0.65</f>
        <v>202.8</v>
      </c>
      <c r="M48" s="11" t="s">
        <v>879</v>
      </c>
      <c r="N48" s="11" t="s">
        <v>705</v>
      </c>
      <c r="O48" s="11"/>
      <c r="P48" s="11"/>
      <c r="Q48" s="3">
        <v>99999</v>
      </c>
      <c r="S48" t="s">
        <v>984</v>
      </c>
    </row>
    <row r="49" spans="1:19">
      <c r="A49">
        <v>50803</v>
      </c>
      <c r="B49" t="s">
        <v>985</v>
      </c>
      <c r="C49" t="s">
        <v>914</v>
      </c>
      <c r="D49" s="1">
        <v>5</v>
      </c>
      <c r="E49" s="3" t="s">
        <v>854</v>
      </c>
      <c r="F49" t="s">
        <v>979</v>
      </c>
      <c r="G49" s="3" t="s">
        <v>51</v>
      </c>
      <c r="H49" s="2">
        <v>0</v>
      </c>
      <c r="I49" s="3">
        <v>266</v>
      </c>
      <c r="J49" s="11">
        <f t="shared" ref="J49:J56" si="8">I49*0.75</f>
        <v>199.5</v>
      </c>
      <c r="K49" s="3"/>
      <c r="L49" s="11">
        <f t="shared" ref="L49:L56" si="9">I49*0.65</f>
        <v>172.9</v>
      </c>
      <c r="M49" s="11" t="s">
        <v>890</v>
      </c>
      <c r="N49" s="11" t="s">
        <v>879</v>
      </c>
      <c r="O49" s="11"/>
      <c r="P49" s="11"/>
      <c r="Q49" s="3">
        <v>99999</v>
      </c>
      <c r="S49" t="s">
        <v>986</v>
      </c>
    </row>
    <row r="50" spans="1:19">
      <c r="A50">
        <v>50804</v>
      </c>
      <c r="B50" t="s">
        <v>987</v>
      </c>
      <c r="C50" t="s">
        <v>914</v>
      </c>
      <c r="D50" s="1">
        <v>5</v>
      </c>
      <c r="E50" s="3" t="s">
        <v>854</v>
      </c>
      <c r="F50" t="s">
        <v>979</v>
      </c>
      <c r="G50" s="3" t="s">
        <v>51</v>
      </c>
      <c r="H50" s="2">
        <v>0</v>
      </c>
      <c r="I50" s="3">
        <v>258</v>
      </c>
      <c r="J50" s="11">
        <f t="shared" si="8"/>
        <v>193.5</v>
      </c>
      <c r="K50" s="3"/>
      <c r="L50" s="11">
        <f t="shared" si="9"/>
        <v>167.7</v>
      </c>
      <c r="M50" s="11"/>
      <c r="N50" s="11"/>
      <c r="O50" s="11"/>
      <c r="P50" s="11"/>
      <c r="Q50" s="3">
        <v>99999</v>
      </c>
      <c r="S50" t="s">
        <v>988</v>
      </c>
    </row>
    <row r="51" spans="1:19">
      <c r="A51">
        <v>50805</v>
      </c>
      <c r="B51" t="s">
        <v>989</v>
      </c>
      <c r="D51" s="1">
        <v>5</v>
      </c>
      <c r="E51" s="3" t="s">
        <v>854</v>
      </c>
      <c r="F51" t="s">
        <v>979</v>
      </c>
      <c r="G51" s="3" t="s">
        <v>51</v>
      </c>
      <c r="H51" s="2">
        <v>0</v>
      </c>
      <c r="I51" s="3">
        <v>161.5</v>
      </c>
      <c r="J51" s="11">
        <f t="shared" si="8"/>
        <v>121.125</v>
      </c>
      <c r="K51" s="3"/>
      <c r="L51" s="11">
        <f t="shared" si="9"/>
        <v>104.975</v>
      </c>
      <c r="M51" s="11"/>
      <c r="N51" s="11"/>
      <c r="O51" s="11"/>
      <c r="P51" s="11"/>
      <c r="Q51" s="3">
        <v>99999</v>
      </c>
      <c r="S51" t="s">
        <v>990</v>
      </c>
    </row>
    <row r="52" spans="1:19">
      <c r="A52">
        <v>50806</v>
      </c>
      <c r="B52" t="s">
        <v>991</v>
      </c>
      <c r="D52" s="1">
        <v>5</v>
      </c>
      <c r="E52" s="3" t="s">
        <v>854</v>
      </c>
      <c r="F52" t="s">
        <v>979</v>
      </c>
      <c r="G52" s="3" t="s">
        <v>51</v>
      </c>
      <c r="H52" s="2">
        <v>0</v>
      </c>
      <c r="I52" s="3">
        <v>91</v>
      </c>
      <c r="J52" s="11">
        <f t="shared" si="8"/>
        <v>68.25</v>
      </c>
      <c r="K52" s="3"/>
      <c r="L52" s="11">
        <f t="shared" si="9"/>
        <v>59.15</v>
      </c>
      <c r="M52" s="11"/>
      <c r="N52" s="11"/>
      <c r="O52" s="11"/>
      <c r="P52" s="11"/>
      <c r="Q52" s="3">
        <v>99999</v>
      </c>
      <c r="S52" t="s">
        <v>992</v>
      </c>
    </row>
    <row r="54" spans="1:19">
      <c r="A54">
        <v>50900</v>
      </c>
      <c r="B54" t="s">
        <v>993</v>
      </c>
      <c r="C54" t="s">
        <v>994</v>
      </c>
      <c r="D54" s="1">
        <v>5</v>
      </c>
      <c r="E54" s="3" t="s">
        <v>854</v>
      </c>
      <c r="F54" t="s">
        <v>995</v>
      </c>
      <c r="G54" s="3" t="s">
        <v>51</v>
      </c>
      <c r="H54" s="2">
        <v>0</v>
      </c>
      <c r="I54" s="3">
        <v>212</v>
      </c>
      <c r="J54" s="11">
        <f t="shared" si="8"/>
        <v>159</v>
      </c>
      <c r="K54" s="3"/>
      <c r="L54" s="11">
        <f t="shared" si="9"/>
        <v>137.8</v>
      </c>
      <c r="M54" s="11" t="s">
        <v>996</v>
      </c>
      <c r="N54" s="11" t="s">
        <v>725</v>
      </c>
      <c r="O54" s="11"/>
      <c r="P54" s="11"/>
      <c r="Q54" s="3">
        <v>99999</v>
      </c>
      <c r="S54" t="s">
        <v>997</v>
      </c>
    </row>
    <row r="55" spans="1:19">
      <c r="A55">
        <v>50901</v>
      </c>
      <c r="B55" t="s">
        <v>998</v>
      </c>
      <c r="C55" t="s">
        <v>999</v>
      </c>
      <c r="D55" s="1">
        <v>5</v>
      </c>
      <c r="E55" s="3" t="s">
        <v>854</v>
      </c>
      <c r="F55" t="s">
        <v>995</v>
      </c>
      <c r="G55" s="3" t="s">
        <v>51</v>
      </c>
      <c r="H55" s="2">
        <v>0</v>
      </c>
      <c r="I55" s="3">
        <v>210</v>
      </c>
      <c r="J55" s="11">
        <f t="shared" si="8"/>
        <v>157.5</v>
      </c>
      <c r="K55" s="3"/>
      <c r="L55" s="11">
        <f t="shared" si="9"/>
        <v>136.5</v>
      </c>
      <c r="M55" s="11"/>
      <c r="N55" s="11"/>
      <c r="O55" s="11"/>
      <c r="P55" s="11"/>
      <c r="Q55" s="3">
        <v>99999</v>
      </c>
      <c r="S55" t="s">
        <v>1000</v>
      </c>
    </row>
    <row r="56" spans="1:19">
      <c r="A56">
        <v>50902</v>
      </c>
      <c r="B56" t="s">
        <v>1001</v>
      </c>
      <c r="C56" t="s">
        <v>994</v>
      </c>
      <c r="D56" s="1">
        <v>5</v>
      </c>
      <c r="E56" s="3" t="s">
        <v>854</v>
      </c>
      <c r="F56" t="s">
        <v>995</v>
      </c>
      <c r="G56" s="3" t="s">
        <v>51</v>
      </c>
      <c r="H56" s="2">
        <v>0</v>
      </c>
      <c r="I56" s="3">
        <v>374</v>
      </c>
      <c r="J56" s="11">
        <f t="shared" si="8"/>
        <v>280.5</v>
      </c>
      <c r="K56" s="3"/>
      <c r="L56" s="11">
        <f t="shared" si="9"/>
        <v>243.1</v>
      </c>
      <c r="M56" s="11" t="s">
        <v>879</v>
      </c>
      <c r="N56" s="11" t="s">
        <v>1002</v>
      </c>
      <c r="O56" s="11" t="s">
        <v>705</v>
      </c>
      <c r="P56" s="11" t="s">
        <v>706</v>
      </c>
      <c r="Q56" s="3">
        <v>99999</v>
      </c>
      <c r="S56" t="s">
        <v>1003</v>
      </c>
    </row>
    <row r="58" spans="1:19">
      <c r="A58">
        <v>51000</v>
      </c>
      <c r="B58" t="s">
        <v>1004</v>
      </c>
      <c r="C58" t="s">
        <v>1005</v>
      </c>
      <c r="D58" s="1">
        <v>5</v>
      </c>
      <c r="E58" s="3" t="s">
        <v>854</v>
      </c>
      <c r="F58" t="s">
        <v>1006</v>
      </c>
      <c r="G58" s="3" t="s">
        <v>51</v>
      </c>
      <c r="H58" s="2">
        <v>0</v>
      </c>
      <c r="I58" s="3">
        <v>137</v>
      </c>
      <c r="J58" s="11">
        <f t="shared" ref="J58:J64" si="10">I58*0.75</f>
        <v>102.75</v>
      </c>
      <c r="K58" s="3"/>
      <c r="L58" s="11">
        <f t="shared" ref="L58:L64" si="11">I58*0.65</f>
        <v>89.05</v>
      </c>
      <c r="M58" s="11"/>
      <c r="N58" s="11"/>
      <c r="O58" s="11"/>
      <c r="P58" s="11"/>
      <c r="Q58" s="3">
        <v>99999</v>
      </c>
      <c r="S58" t="s">
        <v>1007</v>
      </c>
    </row>
    <row r="59" spans="1:19">
      <c r="A59">
        <v>51001</v>
      </c>
      <c r="B59" t="s">
        <v>1008</v>
      </c>
      <c r="C59" t="s">
        <v>994</v>
      </c>
      <c r="D59" s="1">
        <v>5</v>
      </c>
      <c r="E59" s="3" t="s">
        <v>854</v>
      </c>
      <c r="F59" t="s">
        <v>1006</v>
      </c>
      <c r="G59" s="3" t="s">
        <v>51</v>
      </c>
      <c r="H59" s="2">
        <v>0</v>
      </c>
      <c r="I59" s="3">
        <v>104.5</v>
      </c>
      <c r="J59" s="11">
        <f t="shared" si="10"/>
        <v>78.375</v>
      </c>
      <c r="K59" s="3"/>
      <c r="L59" s="11">
        <f t="shared" si="11"/>
        <v>67.925</v>
      </c>
      <c r="M59" s="11"/>
      <c r="N59" s="11"/>
      <c r="O59" s="11"/>
      <c r="P59" s="11"/>
      <c r="Q59" s="3">
        <v>99999</v>
      </c>
      <c r="S59" t="s">
        <v>1009</v>
      </c>
    </row>
    <row r="61" spans="1:19">
      <c r="A61">
        <v>51100</v>
      </c>
      <c r="B61" t="s">
        <v>1010</v>
      </c>
      <c r="C61" t="s">
        <v>1011</v>
      </c>
      <c r="D61" s="1">
        <v>5</v>
      </c>
      <c r="E61" s="3" t="s">
        <v>854</v>
      </c>
      <c r="F61" t="s">
        <v>1012</v>
      </c>
      <c r="G61" s="3" t="s">
        <v>51</v>
      </c>
      <c r="H61" s="2">
        <v>0</v>
      </c>
      <c r="I61" s="3">
        <v>100</v>
      </c>
      <c r="J61" s="11">
        <f t="shared" si="10"/>
        <v>75</v>
      </c>
      <c r="K61" s="3"/>
      <c r="L61" s="11">
        <f t="shared" si="11"/>
        <v>65</v>
      </c>
      <c r="M61" s="11" t="s">
        <v>725</v>
      </c>
      <c r="N61" s="11" t="s">
        <v>879</v>
      </c>
      <c r="O61" s="11" t="s">
        <v>705</v>
      </c>
      <c r="P61" s="11"/>
      <c r="Q61" s="3">
        <v>99999</v>
      </c>
      <c r="S61" t="s">
        <v>1013</v>
      </c>
    </row>
    <row r="62" spans="1:19">
      <c r="A62">
        <v>51101</v>
      </c>
      <c r="B62" t="s">
        <v>1014</v>
      </c>
      <c r="C62" t="s">
        <v>1015</v>
      </c>
      <c r="D62" s="1">
        <v>5</v>
      </c>
      <c r="E62" s="3" t="s">
        <v>854</v>
      </c>
      <c r="F62" t="s">
        <v>1012</v>
      </c>
      <c r="G62" s="3" t="s">
        <v>51</v>
      </c>
      <c r="H62" s="2">
        <v>0</v>
      </c>
      <c r="I62" s="3">
        <v>83</v>
      </c>
      <c r="J62" s="11">
        <f t="shared" si="10"/>
        <v>62.25</v>
      </c>
      <c r="K62" s="3"/>
      <c r="L62" s="11">
        <f t="shared" si="11"/>
        <v>53.95</v>
      </c>
      <c r="M62" s="11"/>
      <c r="N62" s="11"/>
      <c r="O62" s="11"/>
      <c r="P62" s="11"/>
      <c r="Q62" s="3">
        <v>99999</v>
      </c>
      <c r="S62" t="s">
        <v>1016</v>
      </c>
    </row>
    <row r="63" spans="1:19">
      <c r="A63">
        <v>51102</v>
      </c>
      <c r="B63" t="s">
        <v>1017</v>
      </c>
      <c r="C63" t="s">
        <v>1015</v>
      </c>
      <c r="D63" s="1">
        <v>5</v>
      </c>
      <c r="E63" s="3" t="s">
        <v>854</v>
      </c>
      <c r="F63" t="s">
        <v>1012</v>
      </c>
      <c r="G63" s="3" t="s">
        <v>51</v>
      </c>
      <c r="H63" s="2">
        <v>0</v>
      </c>
      <c r="I63" s="3">
        <v>65</v>
      </c>
      <c r="J63" s="11">
        <f t="shared" si="10"/>
        <v>48.75</v>
      </c>
      <c r="K63" s="3"/>
      <c r="L63" s="11">
        <f t="shared" si="11"/>
        <v>42.25</v>
      </c>
      <c r="M63" s="11"/>
      <c r="N63" s="11"/>
      <c r="O63" s="11"/>
      <c r="P63" s="11"/>
      <c r="Q63" s="3">
        <v>99999</v>
      </c>
      <c r="S63" t="s">
        <v>1018</v>
      </c>
    </row>
    <row r="64" spans="1:19">
      <c r="A64">
        <v>51103</v>
      </c>
      <c r="B64" t="s">
        <v>1019</v>
      </c>
      <c r="C64" t="s">
        <v>1020</v>
      </c>
      <c r="D64" s="1">
        <v>5</v>
      </c>
      <c r="E64" s="3" t="s">
        <v>854</v>
      </c>
      <c r="F64" t="s">
        <v>1012</v>
      </c>
      <c r="G64" s="3" t="s">
        <v>51</v>
      </c>
      <c r="H64" s="2">
        <v>0</v>
      </c>
      <c r="I64" s="3">
        <v>131</v>
      </c>
      <c r="J64" s="11">
        <f t="shared" si="10"/>
        <v>98.25</v>
      </c>
      <c r="K64" s="3"/>
      <c r="L64" s="11">
        <f t="shared" si="11"/>
        <v>85.15</v>
      </c>
      <c r="M64" s="11" t="s">
        <v>725</v>
      </c>
      <c r="N64" s="11" t="s">
        <v>677</v>
      </c>
      <c r="O64" s="11" t="s">
        <v>705</v>
      </c>
      <c r="P64" s="11" t="s">
        <v>1021</v>
      </c>
      <c r="Q64" s="3">
        <v>99999</v>
      </c>
      <c r="S64" t="s">
        <v>1022</v>
      </c>
    </row>
    <row r="66" spans="1:19">
      <c r="A66">
        <v>51200</v>
      </c>
      <c r="B66" t="s">
        <v>1023</v>
      </c>
      <c r="C66" t="s">
        <v>914</v>
      </c>
      <c r="D66" s="1">
        <v>5</v>
      </c>
      <c r="E66" s="3" t="s">
        <v>854</v>
      </c>
      <c r="F66" t="s">
        <v>1024</v>
      </c>
      <c r="G66" s="3" t="s">
        <v>51</v>
      </c>
      <c r="H66" s="2">
        <v>0</v>
      </c>
      <c r="I66" s="3">
        <v>121.5</v>
      </c>
      <c r="J66" s="11">
        <f t="shared" ref="J66:J69" si="12">I66*0.75</f>
        <v>91.125</v>
      </c>
      <c r="K66" s="3"/>
      <c r="L66" s="11">
        <f t="shared" ref="L66:L69" si="13">I66*0.65</f>
        <v>78.975</v>
      </c>
      <c r="M66" s="11" t="s">
        <v>705</v>
      </c>
      <c r="N66" s="11" t="s">
        <v>1002</v>
      </c>
      <c r="O66" s="11"/>
      <c r="P66" s="11"/>
      <c r="Q66" s="3">
        <v>99999</v>
      </c>
      <c r="S66" t="s">
        <v>1025</v>
      </c>
    </row>
    <row r="67" spans="1:19">
      <c r="A67">
        <v>51201</v>
      </c>
      <c r="B67" t="s">
        <v>1026</v>
      </c>
      <c r="C67" t="s">
        <v>1027</v>
      </c>
      <c r="D67" s="1">
        <v>5</v>
      </c>
      <c r="E67" s="3" t="s">
        <v>854</v>
      </c>
      <c r="F67" t="s">
        <v>1024</v>
      </c>
      <c r="G67" s="3" t="s">
        <v>51</v>
      </c>
      <c r="H67" s="2">
        <v>0</v>
      </c>
      <c r="I67" s="3">
        <v>112.5</v>
      </c>
      <c r="J67" s="11">
        <f t="shared" si="12"/>
        <v>84.375</v>
      </c>
      <c r="K67" s="3"/>
      <c r="L67" s="11">
        <f t="shared" si="13"/>
        <v>73.125</v>
      </c>
      <c r="M67" s="11"/>
      <c r="N67" s="11"/>
      <c r="O67" s="11"/>
      <c r="P67" s="11"/>
      <c r="Q67" s="3">
        <v>99999</v>
      </c>
      <c r="S67" t="s">
        <v>1028</v>
      </c>
    </row>
    <row r="69" spans="1:19">
      <c r="A69">
        <v>51300</v>
      </c>
      <c r="B69" t="s">
        <v>1029</v>
      </c>
      <c r="C69" t="s">
        <v>1030</v>
      </c>
      <c r="D69" s="1">
        <v>5</v>
      </c>
      <c r="E69" s="3" t="s">
        <v>854</v>
      </c>
      <c r="F69" t="s">
        <v>1031</v>
      </c>
      <c r="G69" s="3" t="s">
        <v>51</v>
      </c>
      <c r="H69" s="2">
        <v>0</v>
      </c>
      <c r="I69" s="3">
        <v>397</v>
      </c>
      <c r="J69" s="11">
        <f t="shared" si="12"/>
        <v>297.75</v>
      </c>
      <c r="K69" s="3"/>
      <c r="L69" s="11">
        <f t="shared" si="13"/>
        <v>258.05</v>
      </c>
      <c r="M69" s="11"/>
      <c r="N69" s="11"/>
      <c r="O69" s="11"/>
      <c r="P69" s="11"/>
      <c r="Q69" s="3">
        <v>99999</v>
      </c>
      <c r="S69" t="s">
        <v>1032</v>
      </c>
    </row>
    <row r="71" spans="1:19">
      <c r="A71">
        <v>51400</v>
      </c>
      <c r="B71" t="s">
        <v>1033</v>
      </c>
      <c r="C71" t="s">
        <v>1034</v>
      </c>
      <c r="D71" s="1">
        <v>5</v>
      </c>
      <c r="E71" s="3" t="s">
        <v>854</v>
      </c>
      <c r="F71" t="s">
        <v>1035</v>
      </c>
      <c r="G71" s="3" t="s">
        <v>51</v>
      </c>
      <c r="H71" s="2">
        <v>0</v>
      </c>
      <c r="I71" s="3">
        <v>69</v>
      </c>
      <c r="J71" s="11">
        <f t="shared" ref="J71:J73" si="14">I71*0.75</f>
        <v>51.75</v>
      </c>
      <c r="K71" s="3"/>
      <c r="L71" s="11">
        <f t="shared" ref="L71:L73" si="15">I71*0.65</f>
        <v>44.85</v>
      </c>
      <c r="M71" s="11" t="s">
        <v>705</v>
      </c>
      <c r="N71" s="11" t="s">
        <v>677</v>
      </c>
      <c r="O71" s="11" t="s">
        <v>678</v>
      </c>
      <c r="P71" s="11"/>
      <c r="Q71" s="3">
        <v>99999</v>
      </c>
      <c r="S71" t="s">
        <v>1036</v>
      </c>
    </row>
    <row r="72" spans="1:19">
      <c r="A72">
        <v>51401</v>
      </c>
      <c r="B72" t="s">
        <v>1037</v>
      </c>
      <c r="C72" t="s">
        <v>1034</v>
      </c>
      <c r="D72" s="1">
        <v>5</v>
      </c>
      <c r="E72" s="3" t="s">
        <v>854</v>
      </c>
      <c r="F72" t="s">
        <v>1035</v>
      </c>
      <c r="G72" s="3" t="s">
        <v>51</v>
      </c>
      <c r="H72" s="2">
        <v>0</v>
      </c>
      <c r="I72" s="3">
        <v>42</v>
      </c>
      <c r="J72" s="11">
        <f t="shared" si="14"/>
        <v>31.5</v>
      </c>
      <c r="K72" s="3"/>
      <c r="L72" s="11">
        <f t="shared" si="15"/>
        <v>27.3</v>
      </c>
      <c r="M72" s="11"/>
      <c r="N72" s="11"/>
      <c r="O72" s="11"/>
      <c r="P72" s="11"/>
      <c r="Q72" s="3">
        <v>99999</v>
      </c>
      <c r="S72" t="s">
        <v>1038</v>
      </c>
    </row>
    <row r="73" spans="1:19">
      <c r="A73">
        <v>51402</v>
      </c>
      <c r="B73" t="s">
        <v>1039</v>
      </c>
      <c r="C73" t="s">
        <v>1034</v>
      </c>
      <c r="D73" s="1">
        <v>5</v>
      </c>
      <c r="E73" s="3" t="s">
        <v>854</v>
      </c>
      <c r="F73" t="s">
        <v>1035</v>
      </c>
      <c r="G73" s="3" t="s">
        <v>51</v>
      </c>
      <c r="H73" s="2">
        <v>0</v>
      </c>
      <c r="I73" s="3">
        <v>98</v>
      </c>
      <c r="J73" s="11">
        <f t="shared" si="14"/>
        <v>73.5</v>
      </c>
      <c r="K73" s="3"/>
      <c r="L73" s="11">
        <f t="shared" si="15"/>
        <v>63.7</v>
      </c>
      <c r="M73" s="11"/>
      <c r="N73" s="11"/>
      <c r="O73" s="11"/>
      <c r="P73" s="11"/>
      <c r="Q73" s="3">
        <v>99999</v>
      </c>
      <c r="S73" t="s">
        <v>1040</v>
      </c>
    </row>
    <row r="75" spans="1:19">
      <c r="A75">
        <v>51500</v>
      </c>
      <c r="B75" t="s">
        <v>1041</v>
      </c>
      <c r="C75" t="s">
        <v>1042</v>
      </c>
      <c r="D75" s="1">
        <v>5</v>
      </c>
      <c r="E75" s="3" t="s">
        <v>854</v>
      </c>
      <c r="F75" t="s">
        <v>1043</v>
      </c>
      <c r="G75" s="3" t="s">
        <v>51</v>
      </c>
      <c r="H75" s="2">
        <v>0</v>
      </c>
      <c r="I75" s="3">
        <v>92.5</v>
      </c>
      <c r="J75" s="11">
        <f t="shared" ref="J75:J80" si="16">I75*0.75</f>
        <v>69.375</v>
      </c>
      <c r="K75" s="3"/>
      <c r="L75" s="11">
        <f t="shared" ref="L75:L80" si="17">I75*0.65</f>
        <v>60.125</v>
      </c>
      <c r="M75" s="11" t="s">
        <v>868</v>
      </c>
      <c r="N75" s="11" t="s">
        <v>1044</v>
      </c>
      <c r="O75" s="11" t="s">
        <v>890</v>
      </c>
      <c r="P75" s="11"/>
      <c r="Q75" s="3">
        <v>99999</v>
      </c>
      <c r="S75" t="s">
        <v>1045</v>
      </c>
    </row>
    <row r="76" spans="1:19">
      <c r="A76">
        <v>51501</v>
      </c>
      <c r="B76" t="s">
        <v>1046</v>
      </c>
      <c r="C76" t="s">
        <v>1047</v>
      </c>
      <c r="D76" s="1">
        <v>5</v>
      </c>
      <c r="E76" s="3" t="s">
        <v>854</v>
      </c>
      <c r="F76" t="s">
        <v>1043</v>
      </c>
      <c r="G76" s="3" t="s">
        <v>51</v>
      </c>
      <c r="H76" s="2">
        <v>0</v>
      </c>
      <c r="I76" s="3">
        <v>69.5</v>
      </c>
      <c r="J76" s="11">
        <f t="shared" si="16"/>
        <v>52.125</v>
      </c>
      <c r="K76" s="3"/>
      <c r="L76" s="11">
        <f t="shared" si="17"/>
        <v>45.175</v>
      </c>
      <c r="M76" s="11" t="s">
        <v>868</v>
      </c>
      <c r="N76" s="11" t="s">
        <v>1048</v>
      </c>
      <c r="O76" s="11"/>
      <c r="P76" s="11"/>
      <c r="Q76" s="3">
        <v>99999</v>
      </c>
      <c r="S76" t="s">
        <v>1049</v>
      </c>
    </row>
    <row r="77" spans="1:19">
      <c r="A77">
        <v>51502</v>
      </c>
      <c r="B77" t="s">
        <v>1050</v>
      </c>
      <c r="C77" t="s">
        <v>938</v>
      </c>
      <c r="D77" s="1">
        <v>5</v>
      </c>
      <c r="E77" s="3" t="s">
        <v>854</v>
      </c>
      <c r="F77" t="s">
        <v>1043</v>
      </c>
      <c r="G77" s="3" t="s">
        <v>51</v>
      </c>
      <c r="H77" s="2">
        <v>0</v>
      </c>
      <c r="I77" s="3">
        <v>46</v>
      </c>
      <c r="J77" s="11">
        <f t="shared" si="16"/>
        <v>34.5</v>
      </c>
      <c r="K77" s="3"/>
      <c r="L77" s="11">
        <f t="shared" si="17"/>
        <v>29.9</v>
      </c>
      <c r="M77" s="11" t="s">
        <v>677</v>
      </c>
      <c r="N77" s="11" t="s">
        <v>705</v>
      </c>
      <c r="O77" s="11"/>
      <c r="P77" s="11"/>
      <c r="Q77" s="3">
        <v>99999</v>
      </c>
      <c r="S77" t="s">
        <v>1051</v>
      </c>
    </row>
    <row r="78" spans="1:19">
      <c r="A78">
        <v>51503</v>
      </c>
      <c r="B78" t="s">
        <v>1052</v>
      </c>
      <c r="C78" t="s">
        <v>1053</v>
      </c>
      <c r="D78" s="1">
        <v>5</v>
      </c>
      <c r="E78" s="3" t="s">
        <v>854</v>
      </c>
      <c r="F78" t="s">
        <v>1043</v>
      </c>
      <c r="G78" s="3" t="s">
        <v>51</v>
      </c>
      <c r="H78" s="2">
        <v>0</v>
      </c>
      <c r="I78" s="3">
        <v>63</v>
      </c>
      <c r="J78" s="11">
        <f t="shared" si="16"/>
        <v>47.25</v>
      </c>
      <c r="K78" s="3"/>
      <c r="L78" s="11">
        <f t="shared" si="17"/>
        <v>40.95</v>
      </c>
      <c r="M78" s="11"/>
      <c r="N78" s="11"/>
      <c r="O78" s="11"/>
      <c r="P78" s="11"/>
      <c r="Q78" s="3">
        <v>99999</v>
      </c>
      <c r="S78" t="s">
        <v>1054</v>
      </c>
    </row>
    <row r="79" spans="1:19">
      <c r="A79">
        <v>51504</v>
      </c>
      <c r="B79" t="s">
        <v>1055</v>
      </c>
      <c r="C79" t="s">
        <v>1053</v>
      </c>
      <c r="D79" s="1">
        <v>5</v>
      </c>
      <c r="E79" s="3" t="s">
        <v>854</v>
      </c>
      <c r="F79" t="s">
        <v>1043</v>
      </c>
      <c r="G79" s="3" t="s">
        <v>51</v>
      </c>
      <c r="H79" s="2">
        <v>0</v>
      </c>
      <c r="I79" s="3">
        <v>63</v>
      </c>
      <c r="J79" s="11">
        <f t="shared" si="16"/>
        <v>47.25</v>
      </c>
      <c r="K79" s="3"/>
      <c r="L79" s="11">
        <f t="shared" si="17"/>
        <v>40.95</v>
      </c>
      <c r="M79" s="11"/>
      <c r="N79" s="11"/>
      <c r="O79" s="11"/>
      <c r="P79" s="11"/>
      <c r="Q79" s="3">
        <v>99999</v>
      </c>
      <c r="S79" t="s">
        <v>1056</v>
      </c>
    </row>
    <row r="80" spans="1:19">
      <c r="A80">
        <v>51505</v>
      </c>
      <c r="B80" t="s">
        <v>1057</v>
      </c>
      <c r="C80" t="s">
        <v>1027</v>
      </c>
      <c r="D80" s="1">
        <v>5</v>
      </c>
      <c r="E80" s="3" t="s">
        <v>854</v>
      </c>
      <c r="F80" t="s">
        <v>1043</v>
      </c>
      <c r="G80" s="3" t="s">
        <v>51</v>
      </c>
      <c r="H80" s="2">
        <v>0</v>
      </c>
      <c r="I80" s="3">
        <v>107.5</v>
      </c>
      <c r="J80" s="11">
        <f t="shared" si="16"/>
        <v>80.625</v>
      </c>
      <c r="K80" s="3"/>
      <c r="L80" s="11">
        <f t="shared" si="17"/>
        <v>69.875</v>
      </c>
      <c r="M80" s="11"/>
      <c r="N80" s="11"/>
      <c r="O80" s="11"/>
      <c r="P80" s="11"/>
      <c r="Q80" s="3">
        <v>99999</v>
      </c>
      <c r="S80" t="s">
        <v>1058</v>
      </c>
    </row>
    <row r="82" spans="1:19">
      <c r="A82">
        <v>51600</v>
      </c>
      <c r="B82" t="s">
        <v>1059</v>
      </c>
      <c r="C82" t="s">
        <v>946</v>
      </c>
      <c r="D82" s="1">
        <v>5</v>
      </c>
      <c r="E82" s="3" t="s">
        <v>854</v>
      </c>
      <c r="F82" t="s">
        <v>1060</v>
      </c>
      <c r="G82" s="3" t="s">
        <v>51</v>
      </c>
      <c r="H82" s="2">
        <v>0</v>
      </c>
      <c r="I82" s="3">
        <v>103</v>
      </c>
      <c r="J82" s="11">
        <f t="shared" ref="J82:J90" si="18">I82*0.75</f>
        <v>77.25</v>
      </c>
      <c r="K82" s="3"/>
      <c r="L82" s="11">
        <f t="shared" ref="L82:L90" si="19">I82*0.65</f>
        <v>66.95</v>
      </c>
      <c r="M82" s="11"/>
      <c r="N82" s="11"/>
      <c r="O82" s="11"/>
      <c r="P82" s="11"/>
      <c r="Q82" s="3">
        <v>99999</v>
      </c>
      <c r="S82" t="s">
        <v>1061</v>
      </c>
    </row>
    <row r="85" spans="2:19">
      <c r="B85" t="s">
        <v>1062</v>
      </c>
      <c r="C85" t="s">
        <v>914</v>
      </c>
      <c r="D85" s="1">
        <v>10</v>
      </c>
      <c r="E85" s="3" t="s">
        <v>854</v>
      </c>
      <c r="F85" t="s">
        <v>979</v>
      </c>
      <c r="G85" s="7" t="s">
        <v>177</v>
      </c>
      <c r="H85" s="2">
        <v>0</v>
      </c>
      <c r="I85" s="3">
        <v>103</v>
      </c>
      <c r="J85" s="11">
        <v>199</v>
      </c>
      <c r="K85" s="3"/>
      <c r="L85" s="11">
        <f t="shared" si="19"/>
        <v>66.95</v>
      </c>
      <c r="M85" s="11"/>
      <c r="N85" s="11"/>
      <c r="O85" s="11"/>
      <c r="P85" s="11"/>
      <c r="Q85" s="3">
        <v>99999</v>
      </c>
      <c r="S85" t="s">
        <v>1063</v>
      </c>
    </row>
    <row r="86" spans="2:19">
      <c r="B86" t="s">
        <v>1064</v>
      </c>
      <c r="C86" t="s">
        <v>914</v>
      </c>
      <c r="D86" s="1">
        <v>10</v>
      </c>
      <c r="E86" s="3" t="s">
        <v>854</v>
      </c>
      <c r="F86" t="s">
        <v>887</v>
      </c>
      <c r="G86" s="7" t="s">
        <v>177</v>
      </c>
      <c r="H86" s="2">
        <v>0</v>
      </c>
      <c r="I86" s="3">
        <v>103</v>
      </c>
      <c r="J86" s="11">
        <f t="shared" si="18"/>
        <v>77.25</v>
      </c>
      <c r="K86" s="3"/>
      <c r="L86" s="11">
        <f t="shared" si="19"/>
        <v>66.95</v>
      </c>
      <c r="M86" s="11"/>
      <c r="N86" s="11"/>
      <c r="O86" s="11"/>
      <c r="P86" s="11"/>
      <c r="Q86" s="3">
        <v>99999</v>
      </c>
      <c r="S86" t="s">
        <v>1065</v>
      </c>
    </row>
    <row r="87" spans="2:19">
      <c r="B87" t="s">
        <v>1066</v>
      </c>
      <c r="C87" t="s">
        <v>914</v>
      </c>
      <c r="D87" s="1">
        <v>10</v>
      </c>
      <c r="E87" s="3" t="s">
        <v>854</v>
      </c>
      <c r="F87" t="s">
        <v>887</v>
      </c>
      <c r="G87" s="7" t="s">
        <v>177</v>
      </c>
      <c r="H87" s="2">
        <v>0</v>
      </c>
      <c r="I87" s="3">
        <v>103</v>
      </c>
      <c r="J87" s="11">
        <f t="shared" si="18"/>
        <v>77.25</v>
      </c>
      <c r="K87" s="3"/>
      <c r="L87" s="11">
        <f t="shared" si="19"/>
        <v>66.95</v>
      </c>
      <c r="M87" s="11"/>
      <c r="N87" s="11"/>
      <c r="O87" s="11"/>
      <c r="P87" s="11"/>
      <c r="Q87" s="3">
        <v>99999</v>
      </c>
      <c r="S87" t="s">
        <v>1067</v>
      </c>
    </row>
    <row r="88" spans="2:19">
      <c r="B88" t="s">
        <v>1068</v>
      </c>
      <c r="C88" t="s">
        <v>914</v>
      </c>
      <c r="D88" s="1">
        <v>10</v>
      </c>
      <c r="E88" s="3" t="s">
        <v>854</v>
      </c>
      <c r="F88" t="s">
        <v>979</v>
      </c>
      <c r="G88" s="7" t="s">
        <v>177</v>
      </c>
      <c r="H88" s="2">
        <v>0</v>
      </c>
      <c r="I88" s="3">
        <v>103</v>
      </c>
      <c r="J88" s="11">
        <f t="shared" si="18"/>
        <v>77.25</v>
      </c>
      <c r="K88" s="3"/>
      <c r="L88" s="11">
        <f t="shared" si="19"/>
        <v>66.95</v>
      </c>
      <c r="M88" s="11"/>
      <c r="N88" s="11"/>
      <c r="O88" s="11"/>
      <c r="P88" s="11"/>
      <c r="Q88" s="3">
        <v>99999</v>
      </c>
      <c r="S88" t="s">
        <v>1069</v>
      </c>
    </row>
    <row r="89" spans="2:19">
      <c r="B89" t="s">
        <v>1070</v>
      </c>
      <c r="C89" t="s">
        <v>914</v>
      </c>
      <c r="D89" s="1">
        <v>10</v>
      </c>
      <c r="E89" s="3" t="s">
        <v>854</v>
      </c>
      <c r="F89" t="s">
        <v>887</v>
      </c>
      <c r="G89" s="7" t="s">
        <v>177</v>
      </c>
      <c r="H89" s="2">
        <v>0</v>
      </c>
      <c r="I89" s="3">
        <v>103</v>
      </c>
      <c r="J89" s="11">
        <f t="shared" si="18"/>
        <v>77.25</v>
      </c>
      <c r="K89" s="3"/>
      <c r="L89" s="11">
        <f t="shared" si="19"/>
        <v>66.95</v>
      </c>
      <c r="M89" s="11"/>
      <c r="N89" s="11"/>
      <c r="O89" s="11"/>
      <c r="P89" s="11"/>
      <c r="Q89" s="3">
        <v>99999</v>
      </c>
      <c r="S89" t="s">
        <v>1071</v>
      </c>
    </row>
    <row r="90" spans="2:19">
      <c r="B90" t="s">
        <v>1072</v>
      </c>
      <c r="C90" t="s">
        <v>914</v>
      </c>
      <c r="D90" s="1">
        <v>10</v>
      </c>
      <c r="E90" s="3" t="s">
        <v>854</v>
      </c>
      <c r="F90" t="s">
        <v>979</v>
      </c>
      <c r="G90" s="7" t="s">
        <v>177</v>
      </c>
      <c r="H90" s="2">
        <v>0</v>
      </c>
      <c r="I90" s="3">
        <v>103</v>
      </c>
      <c r="J90" s="11">
        <f t="shared" si="18"/>
        <v>77.25</v>
      </c>
      <c r="K90" s="3"/>
      <c r="L90" s="11">
        <f t="shared" si="19"/>
        <v>66.95</v>
      </c>
      <c r="M90" s="11"/>
      <c r="N90" s="11"/>
      <c r="O90" s="11"/>
      <c r="P90" s="11"/>
      <c r="Q90" s="3">
        <v>99999</v>
      </c>
      <c r="S90" t="s">
        <v>1073</v>
      </c>
    </row>
  </sheetData>
  <conditionalFormatting sqref="S9">
    <cfRule type="duplicateValues" dxfId="0" priority="2"/>
  </conditionalFormatting>
  <conditionalFormatting sqref="S5:S8">
    <cfRule type="duplicateValues" dxfId="0" priority="3"/>
  </conditionalFormatting>
  <conditionalFormatting sqref="S10:S14">
    <cfRule type="duplicateValues" dxfId="0" priority="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47"/>
  <sheetViews>
    <sheetView topLeftCell="C1" workbookViewId="0">
      <selection activeCell="D30" sqref="D30"/>
    </sheetView>
  </sheetViews>
  <sheetFormatPr defaultColWidth="9" defaultRowHeight="13.8"/>
  <cols>
    <col min="2" max="2" width="20.1296296296296" customWidth="1"/>
    <col min="3" max="3" width="6" customWidth="1"/>
    <col min="4" max="4" width="6.55555555555556" customWidth="1"/>
    <col min="5" max="5" width="8.37962962962963" customWidth="1"/>
    <col min="6" max="6" width="13.5" customWidth="1"/>
    <col min="7" max="7" width="5.5" customWidth="1"/>
    <col min="8" max="8" width="5.12962962962963" customWidth="1"/>
    <col min="9" max="9" width="5.87962962962963" customWidth="1"/>
    <col min="10" max="10" width="5.37962962962963" customWidth="1"/>
    <col min="11" max="11" width="5.75" customWidth="1"/>
    <col min="12" max="12" width="5.12962962962963" customWidth="1"/>
    <col min="13" max="13" width="6.62962962962963" customWidth="1"/>
    <col min="14" max="14" width="6.12962962962963" customWidth="1"/>
    <col min="15" max="15" width="6.25" customWidth="1"/>
    <col min="16" max="16" width="6.37962962962963" customWidth="1"/>
    <col min="17" max="17" width="7" customWidth="1"/>
    <col min="18" max="18" width="6.37962962962963" customWidth="1"/>
    <col min="20" max="20" width="20.25" customWidth="1"/>
  </cols>
  <sheetData>
    <row r="1" spans="1:20">
      <c r="A1" t="s">
        <v>0</v>
      </c>
      <c r="B1" t="s">
        <v>1</v>
      </c>
      <c r="C1" t="s">
        <v>2</v>
      </c>
      <c r="D1" s="1" t="s">
        <v>3</v>
      </c>
      <c r="E1" t="s">
        <v>4</v>
      </c>
      <c r="F1" t="s">
        <v>5</v>
      </c>
      <c r="G1" s="2" t="s">
        <v>7</v>
      </c>
      <c r="H1" s="2" t="s">
        <v>8</v>
      </c>
      <c r="I1" t="s">
        <v>9</v>
      </c>
      <c r="J1" s="4" t="s">
        <v>10</v>
      </c>
      <c r="K1" t="s">
        <v>11</v>
      </c>
      <c r="L1" s="4" t="s">
        <v>12</v>
      </c>
      <c r="M1" t="s">
        <v>13</v>
      </c>
      <c r="N1" t="s">
        <v>15</v>
      </c>
      <c r="O1" t="s">
        <v>458</v>
      </c>
      <c r="P1" t="s">
        <v>459</v>
      </c>
      <c r="Q1" t="s">
        <v>460</v>
      </c>
      <c r="R1" t="s">
        <v>17</v>
      </c>
      <c r="S1" t="s">
        <v>19</v>
      </c>
      <c r="T1" s="5" t="s">
        <v>20</v>
      </c>
    </row>
    <row r="2" spans="1:20">
      <c r="A2" t="s">
        <v>21</v>
      </c>
      <c r="B2" t="s">
        <v>22</v>
      </c>
      <c r="C2" t="s">
        <v>23</v>
      </c>
      <c r="D2" s="1" t="s">
        <v>24</v>
      </c>
      <c r="E2" t="s">
        <v>25</v>
      </c>
      <c r="F2" t="s">
        <v>26</v>
      </c>
      <c r="G2" s="2" t="s">
        <v>28</v>
      </c>
      <c r="H2" s="2" t="s">
        <v>29</v>
      </c>
      <c r="I2" t="s">
        <v>30</v>
      </c>
      <c r="J2" s="4" t="s">
        <v>31</v>
      </c>
      <c r="K2" t="s">
        <v>32</v>
      </c>
      <c r="L2" s="4" t="s">
        <v>33</v>
      </c>
      <c r="M2" t="s">
        <v>34</v>
      </c>
      <c r="N2" t="s">
        <v>36</v>
      </c>
      <c r="O2" t="s">
        <v>463</v>
      </c>
      <c r="P2" t="s">
        <v>464</v>
      </c>
      <c r="Q2" t="s">
        <v>465</v>
      </c>
      <c r="R2" t="s">
        <v>38</v>
      </c>
      <c r="S2" t="s">
        <v>40</v>
      </c>
      <c r="T2" s="5" t="s">
        <v>41</v>
      </c>
    </row>
    <row r="3" spans="1:20">
      <c r="A3" t="s">
        <v>42</v>
      </c>
      <c r="B3" t="s">
        <v>43</v>
      </c>
      <c r="C3" t="s">
        <v>43</v>
      </c>
      <c r="D3" s="1" t="s">
        <v>42</v>
      </c>
      <c r="E3" t="s">
        <v>43</v>
      </c>
      <c r="F3" t="s">
        <v>43</v>
      </c>
      <c r="G3" t="s">
        <v>43</v>
      </c>
      <c r="H3" s="2" t="s">
        <v>42</v>
      </c>
      <c r="I3" t="s">
        <v>44</v>
      </c>
      <c r="J3" s="4" t="s">
        <v>44</v>
      </c>
      <c r="L3" s="4" t="s">
        <v>44</v>
      </c>
      <c r="M3" t="s">
        <v>43</v>
      </c>
      <c r="N3" t="s">
        <v>43</v>
      </c>
      <c r="O3" t="s">
        <v>43</v>
      </c>
      <c r="P3" t="s">
        <v>43</v>
      </c>
      <c r="Q3" t="s">
        <v>43</v>
      </c>
      <c r="R3" t="s">
        <v>42</v>
      </c>
      <c r="S3" t="s">
        <v>43</v>
      </c>
      <c r="T3" s="5" t="s">
        <v>43</v>
      </c>
    </row>
    <row r="4" spans="1:20">
      <c r="A4" t="s">
        <v>45</v>
      </c>
      <c r="B4" t="s">
        <v>45</v>
      </c>
      <c r="C4" t="s">
        <v>45</v>
      </c>
      <c r="D4" t="s">
        <v>45</v>
      </c>
      <c r="E4" t="s">
        <v>45</v>
      </c>
      <c r="F4" t="s">
        <v>45</v>
      </c>
      <c r="G4" t="s">
        <v>45</v>
      </c>
      <c r="H4" t="s">
        <v>45</v>
      </c>
      <c r="I4" t="s">
        <v>45</v>
      </c>
      <c r="J4" t="s">
        <v>45</v>
      </c>
      <c r="K4" t="s">
        <v>45</v>
      </c>
      <c r="L4" t="s">
        <v>45</v>
      </c>
      <c r="M4" t="s">
        <v>45</v>
      </c>
      <c r="N4" t="s">
        <v>45</v>
      </c>
      <c r="O4" t="s">
        <v>45</v>
      </c>
      <c r="P4" t="s">
        <v>45</v>
      </c>
      <c r="Q4" t="s">
        <v>45</v>
      </c>
      <c r="R4" t="s">
        <v>45</v>
      </c>
      <c r="S4" t="s">
        <v>45</v>
      </c>
      <c r="T4" t="s">
        <v>45</v>
      </c>
    </row>
    <row r="5" spans="1:20">
      <c r="A5">
        <v>60101</v>
      </c>
      <c r="B5" t="s">
        <v>1074</v>
      </c>
      <c r="D5">
        <v>6</v>
      </c>
      <c r="E5" t="s">
        <v>1075</v>
      </c>
      <c r="F5" t="s">
        <v>1076</v>
      </c>
      <c r="G5" s="3" t="s">
        <v>51</v>
      </c>
      <c r="H5">
        <v>0</v>
      </c>
      <c r="I5">
        <v>28</v>
      </c>
      <c r="J5">
        <v>15</v>
      </c>
      <c r="M5" t="s">
        <v>1077</v>
      </c>
      <c r="N5" t="s">
        <v>1078</v>
      </c>
      <c r="O5" t="s">
        <v>1079</v>
      </c>
      <c r="P5" t="s">
        <v>1080</v>
      </c>
      <c r="Q5" t="s">
        <v>1081</v>
      </c>
      <c r="R5">
        <v>9999</v>
      </c>
      <c r="T5" t="s">
        <v>1082</v>
      </c>
    </row>
    <row r="6" spans="1:20">
      <c r="A6">
        <v>60102</v>
      </c>
      <c r="B6" t="s">
        <v>1083</v>
      </c>
      <c r="D6">
        <v>6</v>
      </c>
      <c r="E6" t="s">
        <v>1075</v>
      </c>
      <c r="F6" t="s">
        <v>1076</v>
      </c>
      <c r="G6" s="3" t="s">
        <v>51</v>
      </c>
      <c r="H6">
        <v>0</v>
      </c>
      <c r="I6">
        <v>28</v>
      </c>
      <c r="J6">
        <v>15</v>
      </c>
      <c r="R6">
        <v>9999</v>
      </c>
      <c r="T6" t="s">
        <v>1084</v>
      </c>
    </row>
    <row r="7" spans="1:20">
      <c r="A7">
        <v>60103</v>
      </c>
      <c r="B7" t="s">
        <v>1085</v>
      </c>
      <c r="D7">
        <v>6</v>
      </c>
      <c r="E7" t="s">
        <v>1075</v>
      </c>
      <c r="F7" t="s">
        <v>1076</v>
      </c>
      <c r="G7" s="3" t="s">
        <v>51</v>
      </c>
      <c r="H7">
        <v>0</v>
      </c>
      <c r="I7">
        <v>28</v>
      </c>
      <c r="J7">
        <v>15</v>
      </c>
      <c r="R7">
        <v>9999</v>
      </c>
      <c r="T7" t="s">
        <v>1086</v>
      </c>
    </row>
    <row r="8" spans="1:20">
      <c r="A8">
        <v>60104</v>
      </c>
      <c r="B8" t="s">
        <v>1087</v>
      </c>
      <c r="D8">
        <v>6</v>
      </c>
      <c r="E8" t="s">
        <v>1075</v>
      </c>
      <c r="F8" t="s">
        <v>1076</v>
      </c>
      <c r="G8" s="3" t="s">
        <v>51</v>
      </c>
      <c r="H8">
        <v>0</v>
      </c>
      <c r="I8">
        <v>28</v>
      </c>
      <c r="J8">
        <v>15</v>
      </c>
      <c r="R8">
        <v>9999</v>
      </c>
      <c r="T8" t="s">
        <v>1088</v>
      </c>
    </row>
    <row r="9" spans="1:20">
      <c r="A9">
        <v>60105</v>
      </c>
      <c r="B9" t="s">
        <v>1089</v>
      </c>
      <c r="D9">
        <v>6</v>
      </c>
      <c r="E9" t="s">
        <v>1075</v>
      </c>
      <c r="F9" t="s">
        <v>1076</v>
      </c>
      <c r="G9" s="3" t="s">
        <v>51</v>
      </c>
      <c r="H9">
        <v>0</v>
      </c>
      <c r="I9">
        <v>28</v>
      </c>
      <c r="J9">
        <v>15</v>
      </c>
      <c r="R9">
        <v>9999</v>
      </c>
      <c r="T9" t="s">
        <v>1090</v>
      </c>
    </row>
    <row r="10" spans="1:20">
      <c r="A10">
        <v>60106</v>
      </c>
      <c r="B10" t="s">
        <v>1091</v>
      </c>
      <c r="D10">
        <v>6</v>
      </c>
      <c r="E10" t="s">
        <v>1075</v>
      </c>
      <c r="F10" t="s">
        <v>1076</v>
      </c>
      <c r="G10" s="3" t="s">
        <v>51</v>
      </c>
      <c r="H10">
        <v>0</v>
      </c>
      <c r="I10">
        <v>28</v>
      </c>
      <c r="J10">
        <v>15</v>
      </c>
      <c r="R10">
        <v>9999</v>
      </c>
      <c r="T10" t="s">
        <v>1092</v>
      </c>
    </row>
    <row r="11" spans="1:20">
      <c r="A11">
        <v>60107</v>
      </c>
      <c r="B11" t="s">
        <v>1093</v>
      </c>
      <c r="D11">
        <v>6</v>
      </c>
      <c r="E11" t="s">
        <v>1075</v>
      </c>
      <c r="F11" t="s">
        <v>1076</v>
      </c>
      <c r="G11" s="3" t="s">
        <v>51</v>
      </c>
      <c r="H11">
        <v>0</v>
      </c>
      <c r="I11">
        <v>28</v>
      </c>
      <c r="J11">
        <v>15</v>
      </c>
      <c r="R11">
        <v>9999</v>
      </c>
      <c r="T11" t="s">
        <v>1094</v>
      </c>
    </row>
    <row r="12" spans="1:20">
      <c r="A12">
        <v>60108</v>
      </c>
      <c r="B12" t="s">
        <v>1095</v>
      </c>
      <c r="D12">
        <v>6</v>
      </c>
      <c r="E12" t="s">
        <v>1075</v>
      </c>
      <c r="F12" t="s">
        <v>1076</v>
      </c>
      <c r="G12" s="3" t="s">
        <v>51</v>
      </c>
      <c r="H12">
        <v>0</v>
      </c>
      <c r="I12">
        <v>28</v>
      </c>
      <c r="J12">
        <v>15</v>
      </c>
      <c r="R12">
        <v>9999</v>
      </c>
      <c r="T12" t="s">
        <v>1096</v>
      </c>
    </row>
    <row r="13" spans="1:20">
      <c r="A13">
        <v>60109</v>
      </c>
      <c r="B13" t="s">
        <v>1097</v>
      </c>
      <c r="D13">
        <v>6</v>
      </c>
      <c r="E13" t="s">
        <v>1098</v>
      </c>
      <c r="F13" t="s">
        <v>1076</v>
      </c>
      <c r="G13" s="3" t="s">
        <v>51</v>
      </c>
      <c r="H13">
        <v>0</v>
      </c>
      <c r="I13">
        <v>28</v>
      </c>
      <c r="J13">
        <v>15</v>
      </c>
      <c r="R13">
        <v>9999</v>
      </c>
      <c r="T13" t="s">
        <v>1099</v>
      </c>
    </row>
    <row r="14" spans="1:20">
      <c r="A14">
        <v>60110</v>
      </c>
      <c r="B14" t="s">
        <v>1100</v>
      </c>
      <c r="D14">
        <v>6</v>
      </c>
      <c r="E14" t="s">
        <v>1098</v>
      </c>
      <c r="F14" t="s">
        <v>1076</v>
      </c>
      <c r="G14" s="3" t="s">
        <v>51</v>
      </c>
      <c r="H14">
        <v>0</v>
      </c>
      <c r="I14">
        <v>28</v>
      </c>
      <c r="J14">
        <v>15</v>
      </c>
      <c r="R14">
        <v>9999</v>
      </c>
      <c r="T14" t="s">
        <v>1101</v>
      </c>
    </row>
    <row r="15" spans="1:20">
      <c r="A15">
        <v>60111</v>
      </c>
      <c r="B15" t="s">
        <v>1102</v>
      </c>
      <c r="D15">
        <v>6</v>
      </c>
      <c r="E15" t="s">
        <v>1098</v>
      </c>
      <c r="F15" t="s">
        <v>1076</v>
      </c>
      <c r="G15" s="3" t="s">
        <v>51</v>
      </c>
      <c r="H15">
        <v>0</v>
      </c>
      <c r="I15">
        <v>28</v>
      </c>
      <c r="J15">
        <v>15</v>
      </c>
      <c r="R15">
        <v>9999</v>
      </c>
      <c r="T15" t="s">
        <v>1103</v>
      </c>
    </row>
    <row r="16" spans="1:20">
      <c r="A16">
        <v>60112</v>
      </c>
      <c r="B16" t="s">
        <v>1104</v>
      </c>
      <c r="D16">
        <v>6</v>
      </c>
      <c r="E16" t="s">
        <v>1098</v>
      </c>
      <c r="F16" t="s">
        <v>1076</v>
      </c>
      <c r="G16" s="3" t="s">
        <v>51</v>
      </c>
      <c r="H16">
        <v>0</v>
      </c>
      <c r="I16">
        <v>28</v>
      </c>
      <c r="J16">
        <v>15</v>
      </c>
      <c r="R16">
        <v>9999</v>
      </c>
      <c r="T16" t="s">
        <v>1105</v>
      </c>
    </row>
    <row r="17" spans="7:7">
      <c r="G17" s="3"/>
    </row>
    <row r="18" spans="1:20">
      <c r="A18">
        <v>60201</v>
      </c>
      <c r="B18" t="s">
        <v>1106</v>
      </c>
      <c r="D18">
        <v>6</v>
      </c>
      <c r="E18" t="s">
        <v>1098</v>
      </c>
      <c r="F18" t="s">
        <v>1107</v>
      </c>
      <c r="G18" s="3" t="s">
        <v>51</v>
      </c>
      <c r="H18">
        <v>0</v>
      </c>
      <c r="I18">
        <v>69</v>
      </c>
      <c r="J18">
        <v>59</v>
      </c>
      <c r="M18" t="s">
        <v>1108</v>
      </c>
      <c r="N18" t="s">
        <v>1109</v>
      </c>
      <c r="O18" t="s">
        <v>1110</v>
      </c>
      <c r="P18" t="s">
        <v>1077</v>
      </c>
      <c r="Q18" t="s">
        <v>1078</v>
      </c>
      <c r="R18">
        <v>9999</v>
      </c>
      <c r="T18" t="s">
        <v>1111</v>
      </c>
    </row>
    <row r="19" spans="1:20">
      <c r="A19">
        <v>60202</v>
      </c>
      <c r="B19" t="s">
        <v>1112</v>
      </c>
      <c r="D19">
        <v>6</v>
      </c>
      <c r="E19" t="s">
        <v>1098</v>
      </c>
      <c r="F19" t="s">
        <v>1107</v>
      </c>
      <c r="G19" s="3" t="s">
        <v>51</v>
      </c>
      <c r="H19">
        <v>0</v>
      </c>
      <c r="I19">
        <v>69</v>
      </c>
      <c r="J19">
        <v>59</v>
      </c>
      <c r="M19" t="s">
        <v>1108</v>
      </c>
      <c r="N19" t="s">
        <v>1109</v>
      </c>
      <c r="O19" t="s">
        <v>1110</v>
      </c>
      <c r="P19" t="s">
        <v>1077</v>
      </c>
      <c r="Q19" t="s">
        <v>1078</v>
      </c>
      <c r="R19">
        <v>9999</v>
      </c>
      <c r="T19" t="s">
        <v>1113</v>
      </c>
    </row>
    <row r="20" spans="1:20">
      <c r="A20">
        <v>60203</v>
      </c>
      <c r="B20" t="s">
        <v>1114</v>
      </c>
      <c r="D20">
        <v>6</v>
      </c>
      <c r="E20" t="s">
        <v>1098</v>
      </c>
      <c r="F20" t="s">
        <v>1107</v>
      </c>
      <c r="G20" s="3" t="s">
        <v>51</v>
      </c>
      <c r="H20">
        <v>0</v>
      </c>
      <c r="I20">
        <v>69</v>
      </c>
      <c r="J20">
        <v>59</v>
      </c>
      <c r="M20" t="s">
        <v>1108</v>
      </c>
      <c r="N20" t="s">
        <v>1109</v>
      </c>
      <c r="O20" t="s">
        <v>1110</v>
      </c>
      <c r="P20" t="s">
        <v>1077</v>
      </c>
      <c r="Q20" t="s">
        <v>1078</v>
      </c>
      <c r="R20">
        <v>9999</v>
      </c>
      <c r="T20" t="s">
        <v>1115</v>
      </c>
    </row>
    <row r="21" spans="1:20">
      <c r="A21">
        <v>60204</v>
      </c>
      <c r="B21" t="s">
        <v>1116</v>
      </c>
      <c r="D21">
        <v>6</v>
      </c>
      <c r="E21" t="s">
        <v>1098</v>
      </c>
      <c r="F21" t="s">
        <v>1107</v>
      </c>
      <c r="G21" s="3" t="s">
        <v>51</v>
      </c>
      <c r="H21">
        <v>0</v>
      </c>
      <c r="I21">
        <v>69</v>
      </c>
      <c r="J21">
        <v>59</v>
      </c>
      <c r="M21" t="s">
        <v>1117</v>
      </c>
      <c r="N21" t="s">
        <v>1108</v>
      </c>
      <c r="O21" t="s">
        <v>1109</v>
      </c>
      <c r="R21">
        <v>9999</v>
      </c>
      <c r="T21" t="s">
        <v>1118</v>
      </c>
    </row>
    <row r="22" spans="1:20">
      <c r="A22">
        <v>60205</v>
      </c>
      <c r="B22" t="s">
        <v>1119</v>
      </c>
      <c r="D22">
        <v>6</v>
      </c>
      <c r="E22" t="s">
        <v>1098</v>
      </c>
      <c r="F22" t="s">
        <v>1107</v>
      </c>
      <c r="G22" s="3" t="s">
        <v>51</v>
      </c>
      <c r="H22">
        <v>0</v>
      </c>
      <c r="I22">
        <v>69</v>
      </c>
      <c r="J22">
        <v>59</v>
      </c>
      <c r="M22" t="s">
        <v>1117</v>
      </c>
      <c r="N22" t="s">
        <v>1108</v>
      </c>
      <c r="O22" t="s">
        <v>1109</v>
      </c>
      <c r="R22">
        <v>9999</v>
      </c>
      <c r="T22" t="s">
        <v>1120</v>
      </c>
    </row>
    <row r="23" spans="1:20">
      <c r="A23">
        <v>60206</v>
      </c>
      <c r="B23" t="s">
        <v>1121</v>
      </c>
      <c r="D23">
        <v>6</v>
      </c>
      <c r="E23" t="s">
        <v>1098</v>
      </c>
      <c r="F23" t="s">
        <v>1107</v>
      </c>
      <c r="G23" s="3" t="s">
        <v>51</v>
      </c>
      <c r="H23">
        <v>0</v>
      </c>
      <c r="I23">
        <v>69</v>
      </c>
      <c r="J23">
        <v>59</v>
      </c>
      <c r="M23" t="s">
        <v>1117</v>
      </c>
      <c r="N23" t="s">
        <v>1108</v>
      </c>
      <c r="O23" t="s">
        <v>1109</v>
      </c>
      <c r="R23">
        <v>9999</v>
      </c>
      <c r="T23" t="s">
        <v>1122</v>
      </c>
    </row>
    <row r="24" spans="1:20">
      <c r="A24">
        <v>60207</v>
      </c>
      <c r="B24" t="s">
        <v>1123</v>
      </c>
      <c r="D24">
        <v>6</v>
      </c>
      <c r="E24" t="s">
        <v>1098</v>
      </c>
      <c r="F24" t="s">
        <v>1107</v>
      </c>
      <c r="G24" s="3" t="s">
        <v>51</v>
      </c>
      <c r="H24">
        <v>0</v>
      </c>
      <c r="I24">
        <v>69</v>
      </c>
      <c r="J24">
        <v>59</v>
      </c>
      <c r="M24" t="s">
        <v>1117</v>
      </c>
      <c r="N24" t="s">
        <v>1108</v>
      </c>
      <c r="O24" t="s">
        <v>1109</v>
      </c>
      <c r="R24">
        <v>9999</v>
      </c>
      <c r="T24" t="s">
        <v>1124</v>
      </c>
    </row>
    <row r="25" spans="1:20">
      <c r="A25">
        <v>60208</v>
      </c>
      <c r="B25" t="s">
        <v>1125</v>
      </c>
      <c r="D25">
        <v>6</v>
      </c>
      <c r="E25" t="s">
        <v>1098</v>
      </c>
      <c r="F25" t="s">
        <v>1107</v>
      </c>
      <c r="G25" s="3" t="s">
        <v>51</v>
      </c>
      <c r="H25">
        <v>0</v>
      </c>
      <c r="I25">
        <v>69</v>
      </c>
      <c r="J25">
        <v>59</v>
      </c>
      <c r="M25" t="s">
        <v>1117</v>
      </c>
      <c r="N25" t="s">
        <v>1108</v>
      </c>
      <c r="O25" t="s">
        <v>1109</v>
      </c>
      <c r="R25">
        <v>9999</v>
      </c>
      <c r="T25" t="s">
        <v>1126</v>
      </c>
    </row>
    <row r="26" spans="1:20">
      <c r="A26">
        <v>60209</v>
      </c>
      <c r="B26" t="s">
        <v>1127</v>
      </c>
      <c r="D26">
        <v>6</v>
      </c>
      <c r="E26" t="s">
        <v>1098</v>
      </c>
      <c r="F26" t="s">
        <v>1107</v>
      </c>
      <c r="G26" s="3" t="s">
        <v>51</v>
      </c>
      <c r="H26">
        <v>0</v>
      </c>
      <c r="I26">
        <v>69</v>
      </c>
      <c r="J26">
        <v>59</v>
      </c>
      <c r="M26" t="s">
        <v>1117</v>
      </c>
      <c r="N26" t="s">
        <v>1108</v>
      </c>
      <c r="O26" t="s">
        <v>1109</v>
      </c>
      <c r="R26">
        <v>9999</v>
      </c>
      <c r="T26" t="s">
        <v>1128</v>
      </c>
    </row>
    <row r="27" spans="7:7">
      <c r="G27" s="3"/>
    </row>
    <row r="28" spans="1:20">
      <c r="A28">
        <v>60301</v>
      </c>
      <c r="B28" t="s">
        <v>1129</v>
      </c>
      <c r="D28">
        <v>6</v>
      </c>
      <c r="E28" t="s">
        <v>1098</v>
      </c>
      <c r="F28" t="s">
        <v>1130</v>
      </c>
      <c r="G28" s="3" t="s">
        <v>51</v>
      </c>
      <c r="H28">
        <v>1</v>
      </c>
      <c r="I28">
        <v>69</v>
      </c>
      <c r="J28">
        <v>59</v>
      </c>
      <c r="M28" t="s">
        <v>1131</v>
      </c>
      <c r="N28" t="s">
        <v>1132</v>
      </c>
      <c r="O28" t="s">
        <v>1133</v>
      </c>
      <c r="P28" t="s">
        <v>1134</v>
      </c>
      <c r="R28">
        <v>9999</v>
      </c>
      <c r="T28" t="s">
        <v>1135</v>
      </c>
    </row>
    <row r="29" spans="1:20">
      <c r="A29">
        <v>60302</v>
      </c>
      <c r="B29" t="s">
        <v>1136</v>
      </c>
      <c r="D29">
        <v>6</v>
      </c>
      <c r="E29" t="s">
        <v>1098</v>
      </c>
      <c r="F29" t="s">
        <v>1130</v>
      </c>
      <c r="G29" s="3" t="s">
        <v>51</v>
      </c>
      <c r="H29">
        <v>0</v>
      </c>
      <c r="I29">
        <v>69</v>
      </c>
      <c r="J29">
        <v>59</v>
      </c>
      <c r="M29" t="s">
        <v>1131</v>
      </c>
      <c r="N29" t="s">
        <v>1132</v>
      </c>
      <c r="O29" t="s">
        <v>1133</v>
      </c>
      <c r="P29" t="s">
        <v>1134</v>
      </c>
      <c r="R29">
        <v>9999</v>
      </c>
      <c r="T29" t="s">
        <v>1137</v>
      </c>
    </row>
    <row r="30" spans="1:20">
      <c r="A30">
        <v>60303</v>
      </c>
      <c r="B30" t="s">
        <v>1138</v>
      </c>
      <c r="D30">
        <v>6</v>
      </c>
      <c r="E30" t="s">
        <v>1098</v>
      </c>
      <c r="F30" t="s">
        <v>1130</v>
      </c>
      <c r="G30" s="3" t="s">
        <v>51</v>
      </c>
      <c r="H30">
        <v>2</v>
      </c>
      <c r="I30">
        <v>69</v>
      </c>
      <c r="J30">
        <v>59</v>
      </c>
      <c r="M30" t="s">
        <v>1131</v>
      </c>
      <c r="N30" t="s">
        <v>1132</v>
      </c>
      <c r="O30" t="s">
        <v>1133</v>
      </c>
      <c r="P30" t="s">
        <v>1134</v>
      </c>
      <c r="R30">
        <v>9999</v>
      </c>
      <c r="T30" t="s">
        <v>1139</v>
      </c>
    </row>
    <row r="31" spans="1:20">
      <c r="A31">
        <v>60304</v>
      </c>
      <c r="B31" t="s">
        <v>1140</v>
      </c>
      <c r="D31">
        <v>6</v>
      </c>
      <c r="E31" t="s">
        <v>1098</v>
      </c>
      <c r="F31" t="s">
        <v>1130</v>
      </c>
      <c r="G31" s="3" t="s">
        <v>51</v>
      </c>
      <c r="H31">
        <v>0</v>
      </c>
      <c r="I31">
        <v>69</v>
      </c>
      <c r="J31">
        <v>59</v>
      </c>
      <c r="M31" t="s">
        <v>1131</v>
      </c>
      <c r="N31" t="s">
        <v>1132</v>
      </c>
      <c r="O31" t="s">
        <v>1133</v>
      </c>
      <c r="P31" t="s">
        <v>1134</v>
      </c>
      <c r="R31">
        <v>9999</v>
      </c>
      <c r="T31" t="s">
        <v>1141</v>
      </c>
    </row>
    <row r="32" spans="7:7">
      <c r="G32" s="3"/>
    </row>
    <row r="33" spans="1:20">
      <c r="A33">
        <v>60401</v>
      </c>
      <c r="B33" t="s">
        <v>1142</v>
      </c>
      <c r="D33">
        <v>6</v>
      </c>
      <c r="E33" t="s">
        <v>1098</v>
      </c>
      <c r="F33" t="s">
        <v>1143</v>
      </c>
      <c r="G33" s="3" t="s">
        <v>51</v>
      </c>
      <c r="H33">
        <v>3</v>
      </c>
      <c r="I33">
        <v>48</v>
      </c>
      <c r="J33">
        <v>39</v>
      </c>
      <c r="M33" t="s">
        <v>1144</v>
      </c>
      <c r="N33" t="s">
        <v>1117</v>
      </c>
      <c r="O33" t="s">
        <v>1108</v>
      </c>
      <c r="P33" t="s">
        <v>1109</v>
      </c>
      <c r="R33">
        <v>9999</v>
      </c>
      <c r="T33" t="s">
        <v>1145</v>
      </c>
    </row>
    <row r="34" spans="1:20">
      <c r="A34">
        <v>60402</v>
      </c>
      <c r="B34" t="s">
        <v>1146</v>
      </c>
      <c r="D34">
        <v>6</v>
      </c>
      <c r="E34" t="s">
        <v>1098</v>
      </c>
      <c r="F34" t="s">
        <v>1143</v>
      </c>
      <c r="G34" s="3" t="s">
        <v>51</v>
      </c>
      <c r="H34">
        <v>0</v>
      </c>
      <c r="I34">
        <v>48</v>
      </c>
      <c r="J34">
        <v>39</v>
      </c>
      <c r="M34" t="s">
        <v>1144</v>
      </c>
      <c r="N34" t="s">
        <v>1117</v>
      </c>
      <c r="O34" t="s">
        <v>1108</v>
      </c>
      <c r="P34" t="s">
        <v>1109</v>
      </c>
      <c r="R34">
        <v>9999</v>
      </c>
      <c r="T34" t="s">
        <v>1147</v>
      </c>
    </row>
    <row r="35" spans="1:20">
      <c r="A35">
        <v>60403</v>
      </c>
      <c r="B35" t="s">
        <v>1148</v>
      </c>
      <c r="D35">
        <v>6</v>
      </c>
      <c r="E35" t="s">
        <v>1098</v>
      </c>
      <c r="F35" t="s">
        <v>1143</v>
      </c>
      <c r="G35" s="3" t="s">
        <v>51</v>
      </c>
      <c r="H35">
        <v>4</v>
      </c>
      <c r="I35">
        <v>48</v>
      </c>
      <c r="J35">
        <v>39</v>
      </c>
      <c r="M35" t="s">
        <v>1144</v>
      </c>
      <c r="N35" t="s">
        <v>1117</v>
      </c>
      <c r="O35" t="s">
        <v>1108</v>
      </c>
      <c r="P35" t="s">
        <v>1109</v>
      </c>
      <c r="R35">
        <v>9999</v>
      </c>
      <c r="T35" t="s">
        <v>1149</v>
      </c>
    </row>
    <row r="36" spans="1:20">
      <c r="A36">
        <v>60404</v>
      </c>
      <c r="B36" t="s">
        <v>1150</v>
      </c>
      <c r="D36">
        <v>6</v>
      </c>
      <c r="E36" t="s">
        <v>1098</v>
      </c>
      <c r="F36" t="s">
        <v>1143</v>
      </c>
      <c r="G36" s="3" t="s">
        <v>51</v>
      </c>
      <c r="H36">
        <v>0</v>
      </c>
      <c r="I36">
        <v>48</v>
      </c>
      <c r="J36">
        <v>39</v>
      </c>
      <c r="M36" t="s">
        <v>1144</v>
      </c>
      <c r="N36" t="s">
        <v>1117</v>
      </c>
      <c r="O36" t="s">
        <v>1108</v>
      </c>
      <c r="P36" t="s">
        <v>1109</v>
      </c>
      <c r="R36">
        <v>9999</v>
      </c>
      <c r="T36" t="s">
        <v>1151</v>
      </c>
    </row>
    <row r="37" spans="1:20">
      <c r="A37">
        <v>60405</v>
      </c>
      <c r="B37" t="s">
        <v>1152</v>
      </c>
      <c r="D37">
        <v>6</v>
      </c>
      <c r="E37" t="s">
        <v>1098</v>
      </c>
      <c r="F37" t="s">
        <v>1143</v>
      </c>
      <c r="G37" s="3" t="s">
        <v>51</v>
      </c>
      <c r="H37">
        <v>0</v>
      </c>
      <c r="I37">
        <v>48</v>
      </c>
      <c r="J37">
        <v>39</v>
      </c>
      <c r="M37" t="s">
        <v>1144</v>
      </c>
      <c r="N37" t="s">
        <v>1117</v>
      </c>
      <c r="O37" t="s">
        <v>1108</v>
      </c>
      <c r="P37" t="s">
        <v>1109</v>
      </c>
      <c r="R37">
        <v>9999</v>
      </c>
      <c r="T37" t="s">
        <v>1153</v>
      </c>
    </row>
    <row r="38" spans="1:20">
      <c r="A38">
        <v>60406</v>
      </c>
      <c r="B38" t="s">
        <v>1154</v>
      </c>
      <c r="D38">
        <v>6</v>
      </c>
      <c r="E38" t="s">
        <v>1098</v>
      </c>
      <c r="F38" t="s">
        <v>1143</v>
      </c>
      <c r="G38" s="3" t="s">
        <v>51</v>
      </c>
      <c r="H38">
        <v>0</v>
      </c>
      <c r="I38">
        <v>48</v>
      </c>
      <c r="J38">
        <v>39</v>
      </c>
      <c r="M38" t="s">
        <v>1144</v>
      </c>
      <c r="N38" t="s">
        <v>1117</v>
      </c>
      <c r="O38" t="s">
        <v>1108</v>
      </c>
      <c r="P38" t="s">
        <v>1109</v>
      </c>
      <c r="R38">
        <v>9999</v>
      </c>
      <c r="T38" t="s">
        <v>1155</v>
      </c>
    </row>
    <row r="39" spans="1:20">
      <c r="A39">
        <v>60407</v>
      </c>
      <c r="B39" t="s">
        <v>1156</v>
      </c>
      <c r="D39">
        <v>6</v>
      </c>
      <c r="E39" t="s">
        <v>1098</v>
      </c>
      <c r="F39" t="s">
        <v>1143</v>
      </c>
      <c r="G39" s="3" t="s">
        <v>51</v>
      </c>
      <c r="H39">
        <v>5</v>
      </c>
      <c r="I39">
        <v>48</v>
      </c>
      <c r="J39">
        <v>39</v>
      </c>
      <c r="M39" t="s">
        <v>1144</v>
      </c>
      <c r="N39" t="s">
        <v>1117</v>
      </c>
      <c r="O39" t="s">
        <v>1108</v>
      </c>
      <c r="P39" t="s">
        <v>1109</v>
      </c>
      <c r="R39">
        <v>9999</v>
      </c>
      <c r="T39" t="s">
        <v>1157</v>
      </c>
    </row>
    <row r="40" spans="7:7">
      <c r="G40" s="3"/>
    </row>
    <row r="41" spans="1:20">
      <c r="A41">
        <v>60501</v>
      </c>
      <c r="B41" t="s">
        <v>1158</v>
      </c>
      <c r="D41">
        <v>6</v>
      </c>
      <c r="E41" t="s">
        <v>1098</v>
      </c>
      <c r="F41" t="s">
        <v>1143</v>
      </c>
      <c r="G41" s="3" t="s">
        <v>51</v>
      </c>
      <c r="H41">
        <v>6</v>
      </c>
      <c r="I41">
        <v>48</v>
      </c>
      <c r="J41">
        <v>39</v>
      </c>
      <c r="M41" t="s">
        <v>1144</v>
      </c>
      <c r="N41" t="s">
        <v>1117</v>
      </c>
      <c r="O41" t="s">
        <v>1108</v>
      </c>
      <c r="P41" t="s">
        <v>1109</v>
      </c>
      <c r="R41">
        <v>9999</v>
      </c>
      <c r="T41" t="s">
        <v>1159</v>
      </c>
    </row>
    <row r="42" spans="1:20">
      <c r="A42">
        <v>60502</v>
      </c>
      <c r="B42" t="s">
        <v>1160</v>
      </c>
      <c r="D42">
        <v>6</v>
      </c>
      <c r="E42" t="s">
        <v>1098</v>
      </c>
      <c r="F42" t="s">
        <v>1143</v>
      </c>
      <c r="G42" s="3" t="s">
        <v>51</v>
      </c>
      <c r="H42">
        <v>0</v>
      </c>
      <c r="I42">
        <v>48</v>
      </c>
      <c r="J42">
        <v>39</v>
      </c>
      <c r="M42" t="s">
        <v>1144</v>
      </c>
      <c r="N42" t="s">
        <v>1117</v>
      </c>
      <c r="O42" t="s">
        <v>1108</v>
      </c>
      <c r="P42" t="s">
        <v>1109</v>
      </c>
      <c r="R42">
        <v>9999</v>
      </c>
      <c r="T42" t="s">
        <v>1161</v>
      </c>
    </row>
    <row r="43" spans="1:20">
      <c r="A43">
        <v>60503</v>
      </c>
      <c r="B43" t="s">
        <v>1162</v>
      </c>
      <c r="D43">
        <v>6</v>
      </c>
      <c r="E43" t="s">
        <v>1098</v>
      </c>
      <c r="F43" t="s">
        <v>1143</v>
      </c>
      <c r="G43" s="3" t="s">
        <v>51</v>
      </c>
      <c r="H43">
        <v>0</v>
      </c>
      <c r="I43">
        <v>48</v>
      </c>
      <c r="J43">
        <v>39</v>
      </c>
      <c r="M43" t="s">
        <v>1144</v>
      </c>
      <c r="N43" t="s">
        <v>1117</v>
      </c>
      <c r="O43" t="s">
        <v>1108</v>
      </c>
      <c r="P43" t="s">
        <v>1109</v>
      </c>
      <c r="R43">
        <v>9999</v>
      </c>
      <c r="T43" t="s">
        <v>1163</v>
      </c>
    </row>
    <row r="44" spans="1:20">
      <c r="A44">
        <v>60504</v>
      </c>
      <c r="B44" t="s">
        <v>1164</v>
      </c>
      <c r="D44">
        <v>6</v>
      </c>
      <c r="E44" t="s">
        <v>1098</v>
      </c>
      <c r="F44" t="s">
        <v>1143</v>
      </c>
      <c r="G44" s="3" t="s">
        <v>51</v>
      </c>
      <c r="H44">
        <v>0</v>
      </c>
      <c r="I44">
        <v>48</v>
      </c>
      <c r="J44">
        <v>39</v>
      </c>
      <c r="M44" t="s">
        <v>1144</v>
      </c>
      <c r="N44" t="s">
        <v>1117</v>
      </c>
      <c r="O44" t="s">
        <v>1108</v>
      </c>
      <c r="P44" t="s">
        <v>1109</v>
      </c>
      <c r="R44">
        <v>9999</v>
      </c>
      <c r="T44" t="s">
        <v>1165</v>
      </c>
    </row>
    <row r="45" spans="1:20">
      <c r="A45">
        <v>60505</v>
      </c>
      <c r="B45" t="s">
        <v>1166</v>
      </c>
      <c r="D45">
        <v>6</v>
      </c>
      <c r="E45" t="s">
        <v>1098</v>
      </c>
      <c r="F45" t="s">
        <v>1143</v>
      </c>
      <c r="G45" s="3" t="s">
        <v>51</v>
      </c>
      <c r="H45">
        <v>0</v>
      </c>
      <c r="I45">
        <v>48</v>
      </c>
      <c r="J45">
        <v>39</v>
      </c>
      <c r="M45" t="s">
        <v>1144</v>
      </c>
      <c r="N45" t="s">
        <v>1117</v>
      </c>
      <c r="O45" t="s">
        <v>1108</v>
      </c>
      <c r="P45" t="s">
        <v>1109</v>
      </c>
      <c r="R45">
        <v>9999</v>
      </c>
      <c r="T45" t="s">
        <v>1167</v>
      </c>
    </row>
    <row r="46" spans="1:20">
      <c r="A46">
        <v>60506</v>
      </c>
      <c r="B46" t="s">
        <v>1168</v>
      </c>
      <c r="D46">
        <v>6</v>
      </c>
      <c r="E46" t="s">
        <v>1098</v>
      </c>
      <c r="F46" t="s">
        <v>1143</v>
      </c>
      <c r="G46" s="3" t="s">
        <v>51</v>
      </c>
      <c r="H46">
        <v>0</v>
      </c>
      <c r="I46">
        <v>48</v>
      </c>
      <c r="J46">
        <v>39</v>
      </c>
      <c r="M46" t="s">
        <v>1144</v>
      </c>
      <c r="N46" t="s">
        <v>1117</v>
      </c>
      <c r="O46" t="s">
        <v>1108</v>
      </c>
      <c r="P46" t="s">
        <v>1109</v>
      </c>
      <c r="R46">
        <v>9999</v>
      </c>
      <c r="T46" t="s">
        <v>1169</v>
      </c>
    </row>
    <row r="47" spans="1:20">
      <c r="A47">
        <v>60507</v>
      </c>
      <c r="B47" t="s">
        <v>1170</v>
      </c>
      <c r="D47">
        <v>6</v>
      </c>
      <c r="E47" t="s">
        <v>1098</v>
      </c>
      <c r="F47" t="s">
        <v>1143</v>
      </c>
      <c r="G47" s="3" t="s">
        <v>51</v>
      </c>
      <c r="H47">
        <v>0</v>
      </c>
      <c r="I47">
        <v>48</v>
      </c>
      <c r="J47">
        <v>39</v>
      </c>
      <c r="M47" t="s">
        <v>1144</v>
      </c>
      <c r="N47" t="s">
        <v>1117</v>
      </c>
      <c r="O47" t="s">
        <v>1108</v>
      </c>
      <c r="P47" t="s">
        <v>1109</v>
      </c>
      <c r="R47">
        <v>9999</v>
      </c>
      <c r="T47" t="s">
        <v>1171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奶粉</vt:lpstr>
      <vt:lpstr>纸尿裤</vt:lpstr>
      <vt:lpstr>营养品</vt:lpstr>
      <vt:lpstr>辅食</vt:lpstr>
      <vt:lpstr>奶瓶</vt:lpstr>
      <vt:lpstr>日常用品</vt:lpstr>
      <vt:lpstr>湿纸巾</vt:lpstr>
      <vt:lpstr>童车</vt:lpstr>
      <vt:lpstr>童装</vt:lpstr>
      <vt:lpstr>鞋子</vt:lpstr>
      <vt:lpstr>成装</vt:lpstr>
      <vt:lpstr>美妆</vt:lpstr>
      <vt:lpstr>秒杀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linyo</cp:lastModifiedBy>
  <dcterms:created xsi:type="dcterms:W3CDTF">2015-06-17T18:19:00Z</dcterms:created>
  <dcterms:modified xsi:type="dcterms:W3CDTF">2021-04-11T08:03:13Z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WorkbookGuid">
    <vt:lpwstr>ca09944b-fad5-42e0-9c3b-b5d262d7ac6b</vt:lpwstr>
  </property>
  <property fmtid="{D5CDD505-2E9C-101B-9397-08002B2CF9AE}" pid="4" name="ICV">
    <vt:lpwstr>83695CC54B7F4091BCEAD04D11FE2391</vt:lpwstr>
  </property>
</Properties>
</file>