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328 Meeting\"/>
    </mc:Choice>
  </mc:AlternateContent>
  <bookViews>
    <workbookView xWindow="240" yWindow="15" windowWidth="16095" windowHeight="9660" activeTab="1"/>
  </bookViews>
  <sheets>
    <sheet name="梁名編號" sheetId="1" r:id="rId1"/>
    <sheet name="多點斷筋" sheetId="2" r:id="rId2"/>
    <sheet name="傳統斷筋" sheetId="3" r:id="rId3"/>
    <sheet name="etabs_design" sheetId="4" r:id="rId4"/>
  </sheets>
  <calcPr calcId="162913" refMode="R1C1"/>
</workbook>
</file>

<file path=xl/calcChain.xml><?xml version="1.0" encoding="utf-8"?>
<calcChain xmlns="http://schemas.openxmlformats.org/spreadsheetml/2006/main">
  <c r="AH3" i="2" l="1"/>
  <c r="AH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4" i="2"/>
  <c r="AA51" i="2" l="1"/>
  <c r="Z51" i="2"/>
  <c r="AH50" i="2"/>
  <c r="AE50" i="2"/>
  <c r="AA50" i="2"/>
  <c r="Z50" i="2"/>
  <c r="AH49" i="2"/>
  <c r="AE49" i="2"/>
  <c r="AA49" i="2"/>
  <c r="Z49" i="2"/>
  <c r="AH48" i="2"/>
  <c r="AE48" i="2"/>
  <c r="AA48" i="2"/>
  <c r="Z48" i="2"/>
  <c r="AH47" i="2"/>
  <c r="AE47" i="2"/>
  <c r="AA47" i="2"/>
  <c r="Z47" i="2"/>
  <c r="AH46" i="2"/>
  <c r="AE46" i="2"/>
  <c r="AA46" i="2"/>
  <c r="Z46" i="2"/>
  <c r="AH45" i="2"/>
  <c r="AE45" i="2"/>
  <c r="AA45" i="2"/>
  <c r="Z45" i="2"/>
  <c r="AH44" i="2"/>
  <c r="AE44" i="2"/>
  <c r="AA44" i="2"/>
  <c r="Z44" i="2"/>
  <c r="AH43" i="2"/>
  <c r="AE43" i="2"/>
  <c r="AA43" i="2"/>
  <c r="Z43" i="2"/>
  <c r="AH42" i="2"/>
  <c r="AE42" i="2"/>
  <c r="AA42" i="2"/>
  <c r="Z42" i="2"/>
  <c r="AH41" i="2"/>
  <c r="AE41" i="2"/>
  <c r="AA41" i="2"/>
  <c r="Z41" i="2"/>
  <c r="AH40" i="2"/>
  <c r="AE40" i="2"/>
  <c r="AA40" i="2"/>
  <c r="Z40" i="2"/>
  <c r="AH39" i="2"/>
  <c r="AE39" i="2"/>
  <c r="AA39" i="2"/>
  <c r="Z39" i="2"/>
  <c r="AH38" i="2"/>
  <c r="AE38" i="2"/>
  <c r="AA38" i="2"/>
  <c r="Z38" i="2"/>
  <c r="AH37" i="2"/>
  <c r="AE37" i="2"/>
  <c r="AA37" i="2"/>
  <c r="Z37" i="2"/>
  <c r="AH36" i="2"/>
  <c r="AE36" i="2"/>
  <c r="AA36" i="2"/>
  <c r="Z36" i="2"/>
  <c r="AH35" i="2"/>
  <c r="AE35" i="2"/>
  <c r="AA35" i="2"/>
  <c r="Z35" i="2"/>
  <c r="AH34" i="2"/>
  <c r="AE34" i="2"/>
  <c r="AA34" i="2"/>
  <c r="Z34" i="2"/>
  <c r="AE33" i="2"/>
  <c r="AA33" i="2"/>
  <c r="Z33" i="2"/>
  <c r="AH32" i="2"/>
  <c r="AE32" i="2"/>
  <c r="AA32" i="2"/>
  <c r="Z32" i="2"/>
  <c r="AH31" i="2"/>
  <c r="AE31" i="2"/>
  <c r="AA31" i="2"/>
  <c r="Z31" i="2"/>
  <c r="AA30" i="2"/>
  <c r="Z30" i="2"/>
  <c r="AA29" i="2"/>
  <c r="Z29" i="2"/>
  <c r="AH28" i="2"/>
  <c r="AE28" i="2"/>
  <c r="AA28" i="2"/>
  <c r="Z28" i="2"/>
  <c r="AH27" i="2"/>
  <c r="AE27" i="2"/>
  <c r="AA27" i="2"/>
  <c r="Z27" i="2"/>
  <c r="AH26" i="2"/>
  <c r="AE26" i="2"/>
  <c r="AA26" i="2"/>
  <c r="Z26" i="2"/>
  <c r="AH25" i="2"/>
  <c r="AE25" i="2"/>
  <c r="AA25" i="2"/>
  <c r="Z25" i="2"/>
  <c r="AH24" i="2"/>
  <c r="AE24" i="2"/>
  <c r="AA24" i="2"/>
  <c r="Z24" i="2"/>
  <c r="AH23" i="2"/>
  <c r="AE23" i="2"/>
  <c r="AA23" i="2"/>
  <c r="Z23" i="2"/>
  <c r="AH22" i="2"/>
  <c r="AE22" i="2"/>
  <c r="AA22" i="2"/>
  <c r="Z22" i="2"/>
  <c r="AE21" i="2"/>
  <c r="AA21" i="2"/>
  <c r="Z21" i="2"/>
  <c r="AH20" i="2"/>
  <c r="AE20" i="2"/>
  <c r="AA20" i="2"/>
  <c r="Z20" i="2"/>
  <c r="AH19" i="2"/>
  <c r="AE19" i="2"/>
  <c r="AA19" i="2"/>
  <c r="Z19" i="2"/>
  <c r="AH18" i="2"/>
  <c r="AE18" i="2"/>
  <c r="AA18" i="2"/>
  <c r="Z18" i="2"/>
  <c r="AH17" i="2"/>
  <c r="AE17" i="2"/>
  <c r="AA17" i="2"/>
  <c r="Z17" i="2"/>
  <c r="AH16" i="2"/>
  <c r="AE16" i="2"/>
  <c r="AA16" i="2"/>
  <c r="Z16" i="2"/>
  <c r="AH15" i="2"/>
  <c r="AE15" i="2"/>
  <c r="AA15" i="2"/>
  <c r="Z15" i="2"/>
  <c r="AH14" i="2"/>
  <c r="AE14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E9" i="2"/>
  <c r="AA4" i="2"/>
  <c r="AH21" i="2" s="1"/>
  <c r="Z4" i="2"/>
  <c r="AH33" i="2" s="1"/>
  <c r="AH9" i="2"/>
  <c r="AE2" i="2"/>
  <c r="AE8" i="2" l="1"/>
  <c r="AH11" i="2"/>
  <c r="AH8" i="2"/>
  <c r="AE10" i="2"/>
  <c r="AE7" i="2"/>
  <c r="AH10" i="2"/>
  <c r="AH7" i="2"/>
  <c r="AH6" i="2"/>
  <c r="AE11" i="2"/>
  <c r="AE6" i="2"/>
  <c r="AE5" i="2" l="1"/>
  <c r="K4" i="1"/>
  <c r="D4" i="1" s="1"/>
  <c r="L4" i="1" s="1"/>
  <c r="E4" i="1" s="1"/>
  <c r="J4" i="1"/>
  <c r="I4" i="1"/>
  <c r="K3" i="1"/>
  <c r="D3" i="1" s="1"/>
  <c r="L3" i="1" s="1"/>
  <c r="E3" i="1" s="1"/>
  <c r="J3" i="1"/>
  <c r="I3" i="1"/>
  <c r="K2" i="1"/>
  <c r="D2" i="1" s="1"/>
  <c r="L2" i="1" s="1"/>
  <c r="E2" i="1" s="1"/>
  <c r="J2" i="1"/>
  <c r="I2" i="1"/>
  <c r="M4" i="1"/>
  <c r="M2" i="1"/>
  <c r="M3" i="1"/>
  <c r="N1" i="1" l="1"/>
</calcChain>
</file>

<file path=xl/sharedStrings.xml><?xml version="1.0" encoding="utf-8"?>
<sst xmlns="http://schemas.openxmlformats.org/spreadsheetml/2006/main" count="3487" uniqueCount="133">
  <si>
    <t>樓層</t>
  </si>
  <si>
    <t>RF</t>
  </si>
  <si>
    <t>3F</t>
  </si>
  <si>
    <t>2F</t>
  </si>
  <si>
    <t>B1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</si>
  <si>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</si>
  <si>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</si>
  <si>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</si>
  <si>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</si>
  <si>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</si>
  <si>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</si>
  <si>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</si>
  <si>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</si>
  <si>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</si>
  <si>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</si>
  <si>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</si>
  <si>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</si>
  <si>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</si>
  <si>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</si>
  <si>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</si>
  <si>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</si>
  <si>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</si>
  <si>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</si>
  <si>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7-#8</t>
  </si>
  <si>
    <t>2-#8</t>
  </si>
  <si>
    <t>6-#8</t>
  </si>
  <si>
    <t>8-#8</t>
  </si>
  <si>
    <t>3-#8</t>
  </si>
  <si>
    <t>2#4@15</t>
  </si>
  <si>
    <t>#4@12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</si>
  <si>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</si>
  <si>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</si>
  <si>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</si>
  <si>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</si>
  <si>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</si>
  <si>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</si>
  <si>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</si>
  <si>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</si>
  <si>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</si>
  <si>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</si>
  <si>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</si>
  <si>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</si>
  <si>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</si>
  <si>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</si>
  <si>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</si>
  <si>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</si>
  <si>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</si>
  <si>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</si>
  <si>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</si>
  <si>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</si>
  <si>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</si>
  <si>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</si>
  <si>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</si>
  <si>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</si>
  <si>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</si>
  <si>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</si>
  <si>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</si>
  <si>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</si>
  <si>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</si>
  <si>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</si>
  <si>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</si>
  <si>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</si>
  <si>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</si>
  <si>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</si>
  <si>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</si>
  <si>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</si>
  <si>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</si>
  <si>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</si>
  <si>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</si>
  <si>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</si>
  <si>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B60X80C28</t>
  </si>
  <si>
    <t>No Message</t>
  </si>
  <si>
    <t>USS02</t>
  </si>
  <si>
    <t>USS07</t>
  </si>
  <si>
    <t>USS69S</t>
  </si>
  <si>
    <t>USS05</t>
  </si>
  <si>
    <t>USS77S</t>
  </si>
  <si>
    <t>USS15</t>
  </si>
  <si>
    <t>USS13</t>
  </si>
  <si>
    <t>USS74S</t>
  </si>
  <si>
    <t>USS83S</t>
  </si>
  <si>
    <t>USS79S</t>
  </si>
  <si>
    <t>2#4</t>
  </si>
  <si>
    <t>#4</t>
  </si>
  <si>
    <t>#8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</si>
  <si>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</si>
  <si>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</si>
  <si>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</si>
  <si>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</si>
  <si>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</si>
  <si>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主筋長度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</si>
  <si>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</si>
  <si>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</si>
  <si>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箍筋長度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</si>
  <si>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</si>
  <si>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</si>
  <si>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</si>
  <si>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</si>
  <si>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</si>
  <si>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</si>
  <si>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</si>
  <si>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</si>
  <si>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</si>
  <si>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整體優化結果</t>
    </r>
  </si>
  <si>
    <t>sum</t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</si>
  <si>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</si>
  <si>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</si>
  <si>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</si>
  <si>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</si>
  <si>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</si>
  <si>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</si>
  <si>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b/>
        <sz val="11"/>
        <color rgb="FF00B050"/>
        <rFont val="微軟正黑體"/>
        <family val="2"/>
        <charset val="136"/>
      </rPr>
      <t>施工圖編號</t>
    </r>
  </si>
  <si>
    <r>
      <rPr>
        <b/>
        <sz val="11"/>
        <color rgb="FF00B050"/>
        <rFont val="微軟正黑體"/>
        <family val="2"/>
        <charset val="136"/>
      </rPr>
      <t>一台梁</t>
    </r>
  </si>
  <si>
    <t>B2-1</t>
  </si>
  <si>
    <t>G3-1</t>
  </si>
  <si>
    <t>G2-1</t>
  </si>
  <si>
    <t>ERROR:</t>
    <phoneticPr fontId="6" type="noConversion"/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</si>
  <si>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</si>
  <si>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</si>
  <si>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</si>
  <si>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</si>
  <si>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</si>
  <si>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</si>
  <si>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</si>
  <si>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</si>
  <si>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</si>
  <si>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</si>
  <si>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</si>
  <si>
    <r>
      <rPr>
        <b/>
        <sz val="11"/>
        <color rgb="FF0070C0"/>
        <rFont val="微軟正黑體"/>
        <family val="2"/>
        <charset val="136"/>
      </rPr>
      <t>樓層</t>
    </r>
  </si>
  <si>
    <r>
      <t xml:space="preserve">ETABS </t>
    </r>
    <r>
      <rPr>
        <b/>
        <sz val="11"/>
        <color rgb="FF0070C0"/>
        <rFont val="微軟正黑體"/>
        <family val="2"/>
        <charset val="136"/>
      </rPr>
      <t>編號</t>
    </r>
  </si>
  <si>
    <r>
      <rPr>
        <sz val="11"/>
        <color rgb="FFFF0000"/>
        <rFont val="微軟正黑體"/>
        <family val="2"/>
        <charset val="136"/>
      </rPr>
      <t>自訂編號</t>
    </r>
    <phoneticPr fontId="6" type="noConversion"/>
  </si>
  <si>
    <r>
      <rPr>
        <sz val="11"/>
        <color rgb="FFFF0000"/>
        <rFont val="微軟正黑體"/>
        <family val="2"/>
        <charset val="136"/>
      </rPr>
      <t>同名編號</t>
    </r>
    <phoneticPr fontId="6" type="noConversion"/>
  </si>
  <si>
    <r>
      <rPr>
        <sz val="11"/>
        <color rgb="FFFF0000"/>
        <rFont val="微軟正黑體"/>
        <family val="2"/>
        <charset val="136"/>
      </rPr>
      <t>自訂一台梁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</si>
</sst>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00B050"/>
      <name val="微軟正黑體"/>
      <family val="2"/>
      <charset val="136"/>
    </font>
    <font>
      <sz val="11"/>
      <color rgb="FFFF0000"/>
      <name val="Calibri"/>
      <family val="2"/>
    </font>
    <font>
      <sz val="11"/>
      <color rgb="FFFF0000"/>
      <name val="微軟正黑體"/>
      <family val="2"/>
      <charset val="136"/>
    </font>
    <font>
      <sz val="12"/>
      <color rgb="FF00B05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center"/>
    </xf>
    <xf numFmtId="9" fontId="8" fillId="0" borderId="0" xfId="1" applyFont="1" applyAlignment="1">
      <alignment horizontal="center"/>
    </xf>
    <xf numFmtId="176" fontId="8" fillId="0" borderId="0" xfId="1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13" fillId="0" borderId="0" xfId="2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7" fillId="0" borderId="0" xfId="0" applyFont="1" applyAlignment="1">
      <alignment horizontal="center"/>
    </xf>
    <xf numFmtId="176" fontId="8" fillId="2" borderId="0" xfId="1" applyNumberFormat="1" applyFont="1" applyFill="1" applyAlignment="1">
      <alignment horizontal="right"/>
    </xf>
    <xf numFmtId="176" fontId="8" fillId="0" borderId="0" xfId="1" applyNumberFormat="1" applyFont="1" applyFill="1" applyAlignment="1">
      <alignment horizontal="right"/>
    </xf>
    <xf numFmtId="0" fontId="7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3">
    <cellStyle name="一般" xfId="0" builtinId="0"/>
    <cellStyle name="一般 2" xfId="2"/>
    <cellStyle name="百分比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1" sqref="N1"/>
    </sheetView>
  </sheetViews>
  <sheetFormatPr defaultRowHeight="15" x14ac:dyDescent="0.25"/>
  <cols>
    <col min="1" max="1" width="9.140625" style="3"/>
    <col min="2" max="2" width="6" style="3" bestFit="1" customWidth="1"/>
    <col min="3" max="3" width="12" style="3" bestFit="1" customWidth="1"/>
    <col min="4" max="4" width="12.7109375" style="3" bestFit="1" customWidth="1"/>
    <col min="5" max="5" width="8.140625" style="3" bestFit="1" customWidth="1"/>
    <col min="6" max="7" width="10.28515625" style="3" bestFit="1" customWidth="1"/>
    <col min="8" max="8" width="12.7109375" style="3" bestFit="1" customWidth="1"/>
    <col min="9" max="16384" width="9.140625" style="3"/>
  </cols>
  <sheetData>
    <row r="1" spans="1:14" x14ac:dyDescent="0.25">
      <c r="A1" s="4"/>
      <c r="B1" s="14" t="s">
        <v>128</v>
      </c>
      <c r="C1" s="14" t="s">
        <v>129</v>
      </c>
      <c r="D1" s="8" t="s">
        <v>111</v>
      </c>
      <c r="E1" s="8" t="s">
        <v>112</v>
      </c>
      <c r="F1" s="9" t="s">
        <v>130</v>
      </c>
      <c r="G1" s="9" t="s">
        <v>131</v>
      </c>
      <c r="H1" s="9" t="s">
        <v>132</v>
      </c>
      <c r="I1" s="4"/>
      <c r="J1" s="4"/>
      <c r="K1" s="4"/>
      <c r="L1" s="4"/>
      <c r="M1" s="4" t="s">
        <v>116</v>
      </c>
      <c r="N1" s="4">
        <f ca="1">SUM(M:M)</f>
        <v>0</v>
      </c>
    </row>
    <row r="2" spans="1:14" ht="15.75" x14ac:dyDescent="0.25">
      <c r="A2" s="2">
        <v>0</v>
      </c>
      <c r="B2" s="15" t="s">
        <v>1</v>
      </c>
      <c r="C2" s="15" t="s">
        <v>4</v>
      </c>
      <c r="D2" s="10" t="str">
        <f>K2</f>
        <v>B2-1</v>
      </c>
      <c r="E2" s="11" t="str">
        <f>IF(H2="",L2,H2)</f>
        <v>B2</v>
      </c>
      <c r="F2" s="12" t="s">
        <v>113</v>
      </c>
      <c r="G2" s="12"/>
      <c r="H2" s="12"/>
      <c r="I2" s="13" t="str">
        <f>IF(G2="","-",G2&amp;"-"&amp;C2)</f>
        <v>-</v>
      </c>
      <c r="J2" s="13" t="str">
        <f>B2&amp;"-"&amp;C2</f>
        <v>RF-B1</v>
      </c>
      <c r="K2" s="13" t="str">
        <f>IF(F2="",VLOOKUP(I2,J:K,2,FALSE),F2)</f>
        <v>B2-1</v>
      </c>
      <c r="L2" s="4" t="str">
        <f>IFERROR(LEFT(D2,FIND("-",D2)-1),D2)</f>
        <v>B2</v>
      </c>
      <c r="M2" s="4" t="str">
        <f ca="1">IFERROR(_xlfn.IFS(_xlfn.IFNA(E2,1)=1,1,_xlfn.IFNA(D2,1)=1,1),"")</f>
        <v/>
      </c>
      <c r="N2" s="4"/>
    </row>
    <row r="3" spans="1:14" ht="15.75" x14ac:dyDescent="0.25">
      <c r="A3" s="2">
        <v>1</v>
      </c>
      <c r="B3" s="15" t="s">
        <v>2</v>
      </c>
      <c r="C3" s="15" t="s">
        <v>4</v>
      </c>
      <c r="D3" s="10" t="str">
        <f t="shared" ref="D3:D4" si="0">K3</f>
        <v>G3-1</v>
      </c>
      <c r="E3" s="11" t="str">
        <f t="shared" ref="E3:E4" si="1">IF(H3="",L3,H3)</f>
        <v>G3</v>
      </c>
      <c r="F3" s="12" t="s">
        <v>114</v>
      </c>
      <c r="G3" s="12"/>
      <c r="H3" s="12"/>
      <c r="I3" s="13" t="str">
        <f t="shared" ref="I3:I4" si="2">IF(G3="","-",G3&amp;"-"&amp;C3)</f>
        <v>-</v>
      </c>
      <c r="J3" s="13" t="str">
        <f t="shared" ref="J3:J4" si="3">B3&amp;"-"&amp;C3</f>
        <v>3F-B1</v>
      </c>
      <c r="K3" s="13" t="str">
        <f t="shared" ref="K3:K4" si="4">IF(F3="",VLOOKUP(I3,J:K,2,FALSE),F3)</f>
        <v>G3-1</v>
      </c>
      <c r="L3" s="4" t="str">
        <f t="shared" ref="L3:L4" si="5">IFERROR(LEFT(D3,FIND("-",D3)-1),D3)</f>
        <v>G3</v>
      </c>
      <c r="M3" s="4" t="str">
        <f t="shared" ref="M3:M4" ca="1" si="6">IFERROR(_xlfn.IFS(_xlfn.IFNA(E3,1)=1,1,_xlfn.IFNA(D3,1)=1,1),"")</f>
        <v/>
      </c>
      <c r="N3" s="4"/>
    </row>
    <row r="4" spans="1:14" ht="15.75" x14ac:dyDescent="0.25">
      <c r="A4" s="2">
        <v>2</v>
      </c>
      <c r="B4" s="15" t="s">
        <v>3</v>
      </c>
      <c r="C4" s="15" t="s">
        <v>4</v>
      </c>
      <c r="D4" s="10" t="str">
        <f t="shared" si="0"/>
        <v>G2-1</v>
      </c>
      <c r="E4" s="11" t="str">
        <f t="shared" si="1"/>
        <v>G2</v>
      </c>
      <c r="F4" s="12" t="s">
        <v>115</v>
      </c>
      <c r="G4" s="12"/>
      <c r="H4" s="12"/>
      <c r="I4" s="13" t="str">
        <f t="shared" si="2"/>
        <v>-</v>
      </c>
      <c r="J4" s="13" t="str">
        <f t="shared" si="3"/>
        <v>2F-B1</v>
      </c>
      <c r="K4" s="13" t="str">
        <f t="shared" si="4"/>
        <v>G2-1</v>
      </c>
      <c r="L4" s="4" t="str">
        <f t="shared" si="5"/>
        <v>G2</v>
      </c>
      <c r="M4" s="4" t="str">
        <f t="shared" ca="1" si="6"/>
        <v/>
      </c>
      <c r="N4" s="4"/>
    </row>
  </sheetData>
  <phoneticPr fontId="6" type="noConversion"/>
  <conditionalFormatting sqref="N1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51"/>
  <sheetViews>
    <sheetView tabSelected="1" workbookViewId="0">
      <selection activeCell="AB17" sqref="AB17"/>
    </sheetView>
  </sheetViews>
  <sheetFormatPr defaultRowHeight="15" x14ac:dyDescent="0.25"/>
  <cols>
    <col min="1" max="1" width="9.28515625" style="3" bestFit="1" customWidth="1"/>
    <col min="2" max="3" width="9.140625" style="3"/>
    <col min="4" max="5" width="9.28515625" style="3" bestFit="1" customWidth="1"/>
    <col min="6" max="6" width="9.140625" style="3"/>
    <col min="7" max="12" width="9.28515625" style="3" bestFit="1" customWidth="1"/>
    <col min="13" max="16" width="9.140625" style="3"/>
    <col min="17" max="24" width="9.28515625" style="3" bestFit="1" customWidth="1"/>
    <col min="25" max="25" width="10.85546875" style="4" bestFit="1" customWidth="1"/>
    <col min="26" max="27" width="9.85546875" style="4" bestFit="1" customWidth="1"/>
    <col min="28" max="28" width="9.140625" style="4"/>
    <col min="29" max="29" width="20" style="4" bestFit="1" customWidth="1"/>
    <col min="30" max="30" width="9.85546875" style="4" bestFit="1" customWidth="1"/>
    <col min="31" max="31" width="9.5703125" style="6" bestFit="1" customWidth="1"/>
    <col min="32" max="32" width="20" style="4" bestFit="1" customWidth="1"/>
    <col min="33" max="33" width="9.85546875" style="4" bestFit="1" customWidth="1"/>
    <col min="34" max="34" width="9.85546875" style="6" bestFit="1" customWidth="1"/>
    <col min="35" max="16384" width="9.140625" style="3"/>
  </cols>
  <sheetData>
    <row r="1" spans="1:34" x14ac:dyDescent="0.25">
      <c r="A1" s="2"/>
      <c r="B1" s="2" t="s">
        <v>85</v>
      </c>
      <c r="C1" s="2" t="s">
        <v>86</v>
      </c>
      <c r="D1" s="2" t="s">
        <v>87</v>
      </c>
      <c r="E1" s="2" t="s">
        <v>88</v>
      </c>
      <c r="F1" s="18" t="s">
        <v>89</v>
      </c>
      <c r="G1" s="18"/>
      <c r="H1" s="18"/>
      <c r="I1" s="18"/>
      <c r="J1" s="18" t="s">
        <v>90</v>
      </c>
      <c r="K1" s="18"/>
      <c r="L1" s="18"/>
      <c r="M1" s="2" t="s">
        <v>91</v>
      </c>
      <c r="N1" s="18" t="s">
        <v>92</v>
      </c>
      <c r="O1" s="18"/>
      <c r="P1" s="18"/>
      <c r="Q1" s="18" t="s">
        <v>93</v>
      </c>
      <c r="R1" s="18"/>
      <c r="S1" s="18"/>
      <c r="T1" s="2" t="s">
        <v>94</v>
      </c>
      <c r="U1" s="18" t="s">
        <v>95</v>
      </c>
      <c r="V1" s="18"/>
      <c r="W1" s="2" t="s">
        <v>15</v>
      </c>
      <c r="X1" s="2" t="s">
        <v>15</v>
      </c>
    </row>
    <row r="2" spans="1:34" x14ac:dyDescent="0.25">
      <c r="A2" s="2"/>
      <c r="B2" s="2"/>
      <c r="C2" s="2"/>
      <c r="D2" s="2"/>
      <c r="E2" s="2"/>
      <c r="F2" s="2"/>
      <c r="G2" s="2" t="s">
        <v>96</v>
      </c>
      <c r="H2" s="2" t="s">
        <v>97</v>
      </c>
      <c r="I2" s="2" t="s">
        <v>98</v>
      </c>
      <c r="J2" s="2" t="s">
        <v>96</v>
      </c>
      <c r="K2" s="2" t="s">
        <v>97</v>
      </c>
      <c r="L2" s="2" t="s">
        <v>98</v>
      </c>
      <c r="M2" s="2"/>
      <c r="N2" s="2" t="s">
        <v>96</v>
      </c>
      <c r="O2" s="2" t="s">
        <v>97</v>
      </c>
      <c r="P2" s="2" t="s">
        <v>98</v>
      </c>
      <c r="Q2" s="2" t="s">
        <v>96</v>
      </c>
      <c r="R2" s="2" t="s">
        <v>97</v>
      </c>
      <c r="S2" s="2" t="s">
        <v>98</v>
      </c>
      <c r="T2" s="2"/>
      <c r="U2" s="2" t="s">
        <v>96</v>
      </c>
      <c r="V2" s="2" t="s">
        <v>98</v>
      </c>
      <c r="W2" s="2"/>
      <c r="X2" s="2"/>
      <c r="AC2" s="4" t="s">
        <v>103</v>
      </c>
      <c r="AE2" s="16">
        <f>SUM(W:W)/SUM(X:X)</f>
        <v>0.94470230034635494</v>
      </c>
      <c r="AF2" s="4" t="s">
        <v>117</v>
      </c>
      <c r="AG2" s="4" t="s">
        <v>118</v>
      </c>
      <c r="AH2" s="6">
        <f>SUMIF(F:F,AG2&amp;" 第一排",W:W)/SUMIF(F:F,AG2&amp;" 第一排",X:X)</f>
        <v>0.90876603291708502</v>
      </c>
    </row>
    <row r="3" spans="1:34" x14ac:dyDescent="0.25">
      <c r="AE3" s="17"/>
      <c r="AF3" s="4" t="s">
        <v>119</v>
      </c>
      <c r="AG3" s="4" t="s">
        <v>120</v>
      </c>
      <c r="AH3" s="6">
        <f>SUMIF(F:F,AG3&amp;" 第一排",W:W)/SUMIF(F:F,AG3&amp;" 第一排",X:X)</f>
        <v>0.97732736698268396</v>
      </c>
    </row>
    <row r="4" spans="1:34" x14ac:dyDescent="0.25">
      <c r="A4" s="2">
        <v>0</v>
      </c>
      <c r="B4" s="3" t="s">
        <v>1</v>
      </c>
      <c r="C4" s="3" t="s">
        <v>4</v>
      </c>
      <c r="D4" s="3">
        <v>60</v>
      </c>
      <c r="E4" s="3">
        <v>80</v>
      </c>
      <c r="F4" s="3" t="s">
        <v>99</v>
      </c>
      <c r="G4" s="3" t="s">
        <v>23</v>
      </c>
      <c r="H4" s="3" t="s">
        <v>27</v>
      </c>
      <c r="I4" s="3" t="s">
        <v>23</v>
      </c>
      <c r="J4" s="3">
        <v>189.9999916553499</v>
      </c>
      <c r="K4" s="3">
        <v>330.00001907348599</v>
      </c>
      <c r="L4" s="3">
        <v>190.00000953674299</v>
      </c>
      <c r="N4" s="3" t="s">
        <v>28</v>
      </c>
      <c r="O4" s="3" t="s">
        <v>29</v>
      </c>
      <c r="P4" s="3" t="s">
        <v>28</v>
      </c>
      <c r="Q4" s="3">
        <v>177.50000506639469</v>
      </c>
      <c r="R4" s="3">
        <v>355.00001013278938</v>
      </c>
      <c r="S4" s="3">
        <v>177.50000506639469</v>
      </c>
      <c r="T4" s="3">
        <v>800</v>
      </c>
      <c r="U4" s="3">
        <v>45</v>
      </c>
      <c r="V4" s="3">
        <v>45</v>
      </c>
      <c r="W4" s="3">
        <v>22345.470344299069</v>
      </c>
      <c r="X4" s="3">
        <v>25182.990718799821</v>
      </c>
      <c r="Y4" s="4" t="str">
        <f>IF(W4,RIGHT(G4,LEN(G4)-FIND("-",G4)),"")</f>
        <v>#8</v>
      </c>
      <c r="Z4" s="5">
        <f>IFERROR(W4/X4, "")</f>
        <v>0.88732393200691362</v>
      </c>
      <c r="AA4" s="5">
        <f>IF(AND(W4&gt;0,W7&gt;0),(W4+W7)/(X4+X7),"")</f>
        <v>0.93958486445521783</v>
      </c>
    </row>
    <row r="5" spans="1:34" x14ac:dyDescent="0.25">
      <c r="A5" s="2">
        <v>1</v>
      </c>
      <c r="F5" s="3" t="s">
        <v>100</v>
      </c>
      <c r="G5" s="3" t="s">
        <v>24</v>
      </c>
      <c r="H5" s="3">
        <v>0</v>
      </c>
      <c r="I5" s="3" t="s">
        <v>24</v>
      </c>
      <c r="Y5" s="4" t="str">
        <f t="shared" ref="Y5:Y51" si="0">IF(W5,RIGHT(G5,LEN(G5)-FIND("-",G5)),"")</f>
        <v/>
      </c>
      <c r="Z5" s="5" t="str">
        <f t="shared" ref="Z5:Z51" si="1">IFERROR(W5/X5, "")</f>
        <v/>
      </c>
      <c r="AA5" s="5" t="str">
        <f t="shared" ref="AA5:AA51" si="2">IF(AND(W5&gt;0,W8&gt;0),(W5+W8)/(X5+X8),"")</f>
        <v/>
      </c>
      <c r="AC5" s="4" t="s">
        <v>121</v>
      </c>
      <c r="AD5" s="4" t="s">
        <v>104</v>
      </c>
      <c r="AE5" s="6">
        <f>SUM(AE6:AE10)</f>
        <v>1</v>
      </c>
      <c r="AF5" s="4" t="s">
        <v>121</v>
      </c>
    </row>
    <row r="6" spans="1:34" x14ac:dyDescent="0.25">
      <c r="A6" s="2">
        <v>2</v>
      </c>
      <c r="F6" s="3" t="s">
        <v>101</v>
      </c>
      <c r="G6" s="3">
        <v>0</v>
      </c>
      <c r="H6" s="3" t="s">
        <v>24</v>
      </c>
      <c r="I6" s="3">
        <v>0</v>
      </c>
      <c r="Y6" s="4" t="str">
        <f t="shared" si="0"/>
        <v/>
      </c>
      <c r="Z6" s="5" t="str">
        <f t="shared" si="1"/>
        <v/>
      </c>
      <c r="AA6" s="5" t="str">
        <f t="shared" si="2"/>
        <v/>
      </c>
      <c r="AC6" s="4" t="s">
        <v>122</v>
      </c>
      <c r="AD6" s="4" t="s">
        <v>105</v>
      </c>
      <c r="AE6" s="6" t="str">
        <f t="shared" ref="AE6:AE11" si="3">IF(SUMIF(Y:Y,AD6,W:W)/SUM(W:W)=0, "",SUMIF(Y:Y,AD6,W:W)/SUM(W:W))</f>
        <v/>
      </c>
      <c r="AF6" s="4" t="s">
        <v>119</v>
      </c>
      <c r="AG6" s="4" t="s">
        <v>123</v>
      </c>
      <c r="AH6" s="6" t="str">
        <f t="shared" ref="AH6:AH11" si="4">IFERROR(SUMIF(Y:Y,AG6,W:W)/SUMIF(Y:Y,AG6,X:X),"")</f>
        <v/>
      </c>
    </row>
    <row r="7" spans="1:34" x14ac:dyDescent="0.25">
      <c r="A7" s="2">
        <v>3</v>
      </c>
      <c r="F7" s="3" t="s">
        <v>102</v>
      </c>
      <c r="G7" s="3" t="s">
        <v>25</v>
      </c>
      <c r="H7" s="3" t="s">
        <v>23</v>
      </c>
      <c r="I7" s="3" t="s">
        <v>25</v>
      </c>
      <c r="J7" s="3">
        <v>109.9999964237209</v>
      </c>
      <c r="K7" s="3">
        <v>489.99998569488599</v>
      </c>
      <c r="L7" s="3">
        <v>110.0000381469719</v>
      </c>
      <c r="W7" s="3">
        <v>29033.91039866209</v>
      </c>
      <c r="X7" s="3">
        <v>29500.074842022641</v>
      </c>
      <c r="Y7" s="4" t="str">
        <f t="shared" si="0"/>
        <v>#8</v>
      </c>
      <c r="Z7" s="5">
        <f t="shared" si="1"/>
        <v>0.9841978555696238</v>
      </c>
      <c r="AA7" s="5" t="str">
        <f t="shared" si="2"/>
        <v/>
      </c>
      <c r="AD7" s="4" t="s">
        <v>106</v>
      </c>
      <c r="AE7" s="6">
        <f t="shared" si="3"/>
        <v>1</v>
      </c>
      <c r="AG7" s="4" t="s">
        <v>124</v>
      </c>
      <c r="AH7" s="6">
        <f t="shared" si="4"/>
        <v>0.94470230034635494</v>
      </c>
    </row>
    <row r="8" spans="1:34" x14ac:dyDescent="0.25">
      <c r="A8" s="2">
        <v>4</v>
      </c>
      <c r="B8" s="3" t="s">
        <v>2</v>
      </c>
      <c r="C8" s="3" t="s">
        <v>4</v>
      </c>
      <c r="D8" s="3">
        <v>60</v>
      </c>
      <c r="E8" s="3">
        <v>80</v>
      </c>
      <c r="F8" s="3" t="s">
        <v>99</v>
      </c>
      <c r="G8" s="3" t="s">
        <v>26</v>
      </c>
      <c r="H8" s="3" t="s">
        <v>27</v>
      </c>
      <c r="I8" s="3" t="s">
        <v>26</v>
      </c>
      <c r="J8" s="3">
        <v>209.99999642372089</v>
      </c>
      <c r="K8" s="3">
        <v>289.99998569488599</v>
      </c>
      <c r="L8" s="3">
        <v>210.00003814697189</v>
      </c>
      <c r="N8" s="3" t="s">
        <v>28</v>
      </c>
      <c r="O8" s="3" t="s">
        <v>30</v>
      </c>
      <c r="P8" s="3" t="s">
        <v>28</v>
      </c>
      <c r="Q8" s="3">
        <v>177.50000506639469</v>
      </c>
      <c r="R8" s="3">
        <v>355.00001013278938</v>
      </c>
      <c r="S8" s="3">
        <v>177.50000506639469</v>
      </c>
      <c r="T8" s="3">
        <v>800</v>
      </c>
      <c r="U8" s="3">
        <v>45</v>
      </c>
      <c r="V8" s="3">
        <v>45</v>
      </c>
      <c r="W8" s="3">
        <v>25689.691534244968</v>
      </c>
      <c r="X8" s="3">
        <v>27581.370787256939</v>
      </c>
      <c r="Y8" s="4" t="str">
        <f t="shared" si="0"/>
        <v>#8</v>
      </c>
      <c r="Z8" s="5">
        <f t="shared" si="1"/>
        <v>0.9314146034436418</v>
      </c>
      <c r="AA8" s="5">
        <f t="shared" si="2"/>
        <v>0.95336727095290819</v>
      </c>
      <c r="AB8" s="7"/>
      <c r="AD8" s="4" t="s">
        <v>125</v>
      </c>
      <c r="AE8" s="6" t="str">
        <f t="shared" si="3"/>
        <v/>
      </c>
      <c r="AG8" s="4" t="s">
        <v>107</v>
      </c>
      <c r="AH8" s="6" t="str">
        <f t="shared" si="4"/>
        <v/>
      </c>
    </row>
    <row r="9" spans="1:34" x14ac:dyDescent="0.25">
      <c r="A9" s="2">
        <v>5</v>
      </c>
      <c r="F9" s="3" t="s">
        <v>100</v>
      </c>
      <c r="G9" s="3" t="s">
        <v>24</v>
      </c>
      <c r="H9" s="3">
        <v>0</v>
      </c>
      <c r="I9" s="3" t="s">
        <v>24</v>
      </c>
      <c r="Y9" s="4" t="str">
        <f t="shared" si="0"/>
        <v/>
      </c>
      <c r="Z9" s="5" t="str">
        <f t="shared" si="1"/>
        <v/>
      </c>
      <c r="AA9" s="5" t="str">
        <f t="shared" si="2"/>
        <v/>
      </c>
      <c r="AD9" s="4" t="s">
        <v>108</v>
      </c>
      <c r="AE9" s="6" t="str">
        <f t="shared" si="3"/>
        <v/>
      </c>
      <c r="AG9" s="4" t="s">
        <v>108</v>
      </c>
      <c r="AH9" s="6" t="str">
        <f t="shared" si="4"/>
        <v/>
      </c>
    </row>
    <row r="10" spans="1:34" x14ac:dyDescent="0.25">
      <c r="A10" s="2">
        <v>6</v>
      </c>
      <c r="F10" s="3" t="s">
        <v>101</v>
      </c>
      <c r="G10" s="3">
        <v>0</v>
      </c>
      <c r="H10" s="3" t="s">
        <v>24</v>
      </c>
      <c r="I10" s="3">
        <v>0</v>
      </c>
      <c r="Y10" s="4" t="str">
        <f t="shared" si="0"/>
        <v/>
      </c>
      <c r="Z10" s="5" t="str">
        <f t="shared" si="1"/>
        <v/>
      </c>
      <c r="AA10" s="5" t="str">
        <f t="shared" si="2"/>
        <v/>
      </c>
      <c r="AD10" s="4" t="s">
        <v>109</v>
      </c>
      <c r="AE10" s="6" t="str">
        <f t="shared" si="3"/>
        <v/>
      </c>
      <c r="AG10" s="4" t="s">
        <v>109</v>
      </c>
      <c r="AH10" s="6" t="str">
        <f t="shared" si="4"/>
        <v/>
      </c>
    </row>
    <row r="11" spans="1:34" x14ac:dyDescent="0.25">
      <c r="A11" s="2">
        <v>7</v>
      </c>
      <c r="F11" s="3" t="s">
        <v>102</v>
      </c>
      <c r="G11" s="3" t="s">
        <v>25</v>
      </c>
      <c r="H11" s="3" t="s">
        <v>23</v>
      </c>
      <c r="I11" s="3" t="s">
        <v>25</v>
      </c>
      <c r="J11" s="3">
        <v>119.99999880790691</v>
      </c>
      <c r="K11" s="3">
        <v>469.99999284744302</v>
      </c>
      <c r="L11" s="3">
        <v>120.00002861022899</v>
      </c>
      <c r="W11" s="3">
        <v>28729.890507388111</v>
      </c>
      <c r="X11" s="3">
        <v>29500.074842022641</v>
      </c>
      <c r="Y11" s="4" t="str">
        <f t="shared" si="0"/>
        <v>#8</v>
      </c>
      <c r="Z11" s="5">
        <f t="shared" si="1"/>
        <v>0.9738921226892141</v>
      </c>
      <c r="AA11" s="5" t="str">
        <f t="shared" si="2"/>
        <v/>
      </c>
      <c r="AD11" s="4" t="s">
        <v>110</v>
      </c>
      <c r="AE11" s="6" t="str">
        <f t="shared" si="3"/>
        <v/>
      </c>
      <c r="AG11" s="4" t="s">
        <v>110</v>
      </c>
      <c r="AH11" s="6" t="str">
        <f t="shared" si="4"/>
        <v/>
      </c>
    </row>
    <row r="12" spans="1:34" x14ac:dyDescent="0.25">
      <c r="A12" s="2">
        <v>8</v>
      </c>
      <c r="B12" s="3" t="s">
        <v>3</v>
      </c>
      <c r="C12" s="3" t="s">
        <v>4</v>
      </c>
      <c r="D12" s="3">
        <v>60</v>
      </c>
      <c r="E12" s="3">
        <v>80</v>
      </c>
      <c r="F12" s="3" t="s">
        <v>99</v>
      </c>
      <c r="G12" s="3" t="s">
        <v>26</v>
      </c>
      <c r="H12" s="3" t="s">
        <v>27</v>
      </c>
      <c r="I12" s="3" t="s">
        <v>26</v>
      </c>
      <c r="J12" s="3">
        <v>200.0000059604649</v>
      </c>
      <c r="K12" s="3">
        <v>310.00001430511401</v>
      </c>
      <c r="L12" s="3">
        <v>200</v>
      </c>
      <c r="N12" s="3" t="s">
        <v>28</v>
      </c>
      <c r="O12" s="3" t="s">
        <v>30</v>
      </c>
      <c r="P12" s="3" t="s">
        <v>28</v>
      </c>
      <c r="Q12" s="3">
        <v>177.50000506639469</v>
      </c>
      <c r="R12" s="3">
        <v>355.00001013278938</v>
      </c>
      <c r="S12" s="3">
        <v>177.50000506639469</v>
      </c>
      <c r="T12" s="3">
        <v>800</v>
      </c>
      <c r="U12" s="3">
        <v>45</v>
      </c>
      <c r="V12" s="3">
        <v>45</v>
      </c>
      <c r="W12" s="3">
        <v>24980.310519468789</v>
      </c>
      <c r="X12" s="3">
        <v>27581.370787256939</v>
      </c>
      <c r="Y12" s="4" t="str">
        <f t="shared" si="0"/>
        <v>#8</v>
      </c>
      <c r="Z12" s="5">
        <f t="shared" si="1"/>
        <v>0.90569503278677199</v>
      </c>
      <c r="AA12" s="5">
        <f t="shared" si="2"/>
        <v>0.94093974731618535</v>
      </c>
      <c r="AB12" s="7"/>
    </row>
    <row r="13" spans="1:34" x14ac:dyDescent="0.25">
      <c r="A13" s="2">
        <v>9</v>
      </c>
      <c r="F13" s="3" t="s">
        <v>100</v>
      </c>
      <c r="G13" s="3" t="s">
        <v>24</v>
      </c>
      <c r="H13" s="3">
        <v>0</v>
      </c>
      <c r="I13" s="3" t="s">
        <v>24</v>
      </c>
      <c r="Y13" s="4" t="str">
        <f t="shared" si="0"/>
        <v/>
      </c>
      <c r="Z13" s="5" t="str">
        <f t="shared" si="1"/>
        <v/>
      </c>
      <c r="AA13" s="5" t="str">
        <f t="shared" si="2"/>
        <v/>
      </c>
      <c r="AC13" s="4" t="s">
        <v>126</v>
      </c>
      <c r="AD13" s="4">
        <v>0</v>
      </c>
      <c r="AF13" s="4" t="s">
        <v>126</v>
      </c>
      <c r="AG13" s="4">
        <v>0</v>
      </c>
    </row>
    <row r="14" spans="1:34" x14ac:dyDescent="0.25">
      <c r="A14" s="2">
        <v>10</v>
      </c>
      <c r="F14" s="3" t="s">
        <v>101</v>
      </c>
      <c r="G14" s="3">
        <v>0</v>
      </c>
      <c r="H14" s="3" t="s">
        <v>24</v>
      </c>
      <c r="I14" s="3">
        <v>0</v>
      </c>
      <c r="Y14" s="4" t="str">
        <f t="shared" si="0"/>
        <v/>
      </c>
      <c r="Z14" s="5" t="str">
        <f t="shared" si="1"/>
        <v/>
      </c>
      <c r="AA14" s="5" t="str">
        <f t="shared" si="2"/>
        <v/>
      </c>
      <c r="AC14" s="4" t="s">
        <v>122</v>
      </c>
      <c r="AD14" s="4">
        <v>100</v>
      </c>
      <c r="AE14" s="6" t="str">
        <f>IF(COUNTIFS(T:T,"&gt;"&amp;AD13,T:T,"&lt;="&amp;AD14)=0,"",COUNTIFS(T:T,"&gt;"&amp;AD13,T:T,"&lt;="&amp;AD14)/COUNT(T:T))</f>
        <v/>
      </c>
      <c r="AF14" s="4" t="s">
        <v>119</v>
      </c>
      <c r="AG14" s="4">
        <v>100</v>
      </c>
      <c r="AH14" s="6" t="str">
        <f>IFERROR(AVERAGEIFS(AA:AA,T:T,"&gt;"&amp;AG13,T:T,"&lt;="&amp;AG14),"")</f>
        <v/>
      </c>
    </row>
    <row r="15" spans="1:34" x14ac:dyDescent="0.25">
      <c r="A15" s="2">
        <v>11</v>
      </c>
      <c r="F15" s="3" t="s">
        <v>102</v>
      </c>
      <c r="G15" s="3" t="s">
        <v>25</v>
      </c>
      <c r="H15" s="3" t="s">
        <v>23</v>
      </c>
      <c r="I15" s="3" t="s">
        <v>25</v>
      </c>
      <c r="J15" s="3">
        <v>119.99999880790691</v>
      </c>
      <c r="K15" s="3">
        <v>469.99999284744302</v>
      </c>
      <c r="L15" s="3">
        <v>120.00002861022899</v>
      </c>
      <c r="W15" s="3">
        <v>28729.890507388111</v>
      </c>
      <c r="X15" s="3">
        <v>29500.074842022641</v>
      </c>
      <c r="Y15" s="4" t="str">
        <f t="shared" si="0"/>
        <v>#8</v>
      </c>
      <c r="Z15" s="5">
        <f t="shared" si="1"/>
        <v>0.9738921226892141</v>
      </c>
      <c r="AA15" s="5" t="str">
        <f t="shared" si="2"/>
        <v/>
      </c>
      <c r="AD15" s="4">
        <v>200</v>
      </c>
      <c r="AE15" s="6" t="str">
        <f t="shared" ref="AE15:AE28" si="5">IF(COUNTIFS(T:T,"&gt;"&amp;AD14,T:T,"&lt;="&amp;AD15)=0,"",COUNTIFS(T:T,"&gt;"&amp;AD14,T:T,"&lt;="&amp;AD15)/COUNT(T:T))</f>
        <v/>
      </c>
      <c r="AG15" s="4">
        <v>200</v>
      </c>
      <c r="AH15" s="6" t="str">
        <f t="shared" ref="AH15:AH28" si="6">IFERROR(AVERAGEIFS(AA:AA,T:T,"&gt;"&amp;AG14,T:T,"&lt;="&amp;AG15),"")</f>
        <v/>
      </c>
    </row>
    <row r="16" spans="1:34" x14ac:dyDescent="0.25">
      <c r="Y16" s="4" t="str">
        <f t="shared" si="0"/>
        <v/>
      </c>
      <c r="Z16" s="5" t="str">
        <f t="shared" si="1"/>
        <v/>
      </c>
      <c r="AA16" s="5" t="str">
        <f t="shared" si="2"/>
        <v/>
      </c>
      <c r="AD16" s="7">
        <v>300</v>
      </c>
      <c r="AE16" s="6" t="str">
        <f t="shared" si="5"/>
        <v/>
      </c>
      <c r="AG16" s="7">
        <v>300</v>
      </c>
      <c r="AH16" s="6" t="str">
        <f t="shared" si="6"/>
        <v/>
      </c>
    </row>
    <row r="17" spans="25:34" x14ac:dyDescent="0.25">
      <c r="Y17" s="4" t="str">
        <f t="shared" si="0"/>
        <v/>
      </c>
      <c r="Z17" s="5" t="str">
        <f t="shared" si="1"/>
        <v/>
      </c>
      <c r="AA17" s="5" t="str">
        <f t="shared" si="2"/>
        <v/>
      </c>
      <c r="AD17" s="4">
        <v>400</v>
      </c>
      <c r="AE17" s="6" t="str">
        <f t="shared" si="5"/>
        <v/>
      </c>
      <c r="AG17" s="4">
        <v>400</v>
      </c>
      <c r="AH17" s="6" t="str">
        <f t="shared" si="6"/>
        <v/>
      </c>
    </row>
    <row r="18" spans="25:34" x14ac:dyDescent="0.25">
      <c r="Y18" s="4" t="str">
        <f t="shared" si="0"/>
        <v/>
      </c>
      <c r="Z18" s="5" t="str">
        <f t="shared" si="1"/>
        <v/>
      </c>
      <c r="AA18" s="5" t="str">
        <f t="shared" si="2"/>
        <v/>
      </c>
      <c r="AD18" s="4">
        <v>500</v>
      </c>
      <c r="AE18" s="6" t="str">
        <f t="shared" si="5"/>
        <v/>
      </c>
      <c r="AG18" s="4">
        <v>500</v>
      </c>
      <c r="AH18" s="6" t="str">
        <f t="shared" si="6"/>
        <v/>
      </c>
    </row>
    <row r="19" spans="25:34" x14ac:dyDescent="0.25">
      <c r="Y19" s="4" t="str">
        <f t="shared" si="0"/>
        <v/>
      </c>
      <c r="Z19" s="5" t="str">
        <f t="shared" si="1"/>
        <v/>
      </c>
      <c r="AA19" s="5" t="str">
        <f t="shared" si="2"/>
        <v/>
      </c>
      <c r="AD19" s="4">
        <v>600</v>
      </c>
      <c r="AE19" s="6" t="str">
        <f t="shared" si="5"/>
        <v/>
      </c>
      <c r="AG19" s="4">
        <v>600</v>
      </c>
      <c r="AH19" s="6" t="str">
        <f t="shared" si="6"/>
        <v/>
      </c>
    </row>
    <row r="20" spans="25:34" x14ac:dyDescent="0.25">
      <c r="Y20" s="4" t="str">
        <f t="shared" si="0"/>
        <v/>
      </c>
      <c r="Z20" s="5" t="str">
        <f t="shared" si="1"/>
        <v/>
      </c>
      <c r="AA20" s="5" t="str">
        <f t="shared" si="2"/>
        <v/>
      </c>
      <c r="AD20" s="4">
        <v>700</v>
      </c>
      <c r="AE20" s="6" t="str">
        <f t="shared" si="5"/>
        <v/>
      </c>
      <c r="AG20" s="4">
        <v>700</v>
      </c>
      <c r="AH20" s="6" t="str">
        <f t="shared" si="6"/>
        <v/>
      </c>
    </row>
    <row r="21" spans="25:34" x14ac:dyDescent="0.25">
      <c r="Y21" s="4" t="str">
        <f t="shared" si="0"/>
        <v/>
      </c>
      <c r="Z21" s="5" t="str">
        <f t="shared" si="1"/>
        <v/>
      </c>
      <c r="AA21" s="5" t="str">
        <f t="shared" si="2"/>
        <v/>
      </c>
      <c r="AD21" s="4">
        <v>800</v>
      </c>
      <c r="AE21" s="6">
        <f t="shared" si="5"/>
        <v>1</v>
      </c>
      <c r="AG21" s="4">
        <v>800</v>
      </c>
      <c r="AH21" s="6">
        <f t="shared" si="6"/>
        <v>0.94463062757477045</v>
      </c>
    </row>
    <row r="22" spans="25:34" x14ac:dyDescent="0.25">
      <c r="Y22" s="4" t="str">
        <f t="shared" si="0"/>
        <v/>
      </c>
      <c r="Z22" s="5" t="str">
        <f t="shared" si="1"/>
        <v/>
      </c>
      <c r="AA22" s="5" t="str">
        <f t="shared" si="2"/>
        <v/>
      </c>
      <c r="AD22" s="4">
        <v>900</v>
      </c>
      <c r="AE22" s="6" t="str">
        <f t="shared" si="5"/>
        <v/>
      </c>
      <c r="AG22" s="4">
        <v>900</v>
      </c>
      <c r="AH22" s="6" t="str">
        <f t="shared" si="6"/>
        <v/>
      </c>
    </row>
    <row r="23" spans="25:34" x14ac:dyDescent="0.25">
      <c r="Y23" s="4" t="str">
        <f t="shared" si="0"/>
        <v/>
      </c>
      <c r="Z23" s="5" t="str">
        <f t="shared" si="1"/>
        <v/>
      </c>
      <c r="AA23" s="5" t="str">
        <f t="shared" si="2"/>
        <v/>
      </c>
      <c r="AD23" s="4">
        <v>1000</v>
      </c>
      <c r="AE23" s="6" t="str">
        <f t="shared" si="5"/>
        <v/>
      </c>
      <c r="AG23" s="4">
        <v>1000</v>
      </c>
      <c r="AH23" s="6" t="str">
        <f t="shared" si="6"/>
        <v/>
      </c>
    </row>
    <row r="24" spans="25:34" x14ac:dyDescent="0.25">
      <c r="Y24" s="4" t="str">
        <f t="shared" si="0"/>
        <v/>
      </c>
      <c r="Z24" s="5" t="str">
        <f t="shared" si="1"/>
        <v/>
      </c>
      <c r="AA24" s="5" t="str">
        <f t="shared" si="2"/>
        <v/>
      </c>
      <c r="AD24" s="4">
        <v>1100</v>
      </c>
      <c r="AE24" s="6" t="str">
        <f t="shared" si="5"/>
        <v/>
      </c>
      <c r="AG24" s="4">
        <v>1100</v>
      </c>
      <c r="AH24" s="6" t="str">
        <f t="shared" si="6"/>
        <v/>
      </c>
    </row>
    <row r="25" spans="25:34" x14ac:dyDescent="0.25">
      <c r="Y25" s="4" t="str">
        <f t="shared" si="0"/>
        <v/>
      </c>
      <c r="Z25" s="5" t="str">
        <f t="shared" si="1"/>
        <v/>
      </c>
      <c r="AA25" s="5" t="str">
        <f t="shared" si="2"/>
        <v/>
      </c>
      <c r="AD25" s="4">
        <v>1200</v>
      </c>
      <c r="AE25" s="6" t="str">
        <f t="shared" si="5"/>
        <v/>
      </c>
      <c r="AG25" s="4">
        <v>1200</v>
      </c>
      <c r="AH25" s="6" t="str">
        <f t="shared" si="6"/>
        <v/>
      </c>
    </row>
    <row r="26" spans="25:34" x14ac:dyDescent="0.25">
      <c r="Y26" s="4" t="str">
        <f t="shared" si="0"/>
        <v/>
      </c>
      <c r="Z26" s="5" t="str">
        <f t="shared" si="1"/>
        <v/>
      </c>
      <c r="AA26" s="5" t="str">
        <f t="shared" si="2"/>
        <v/>
      </c>
      <c r="AD26" s="4">
        <v>1300</v>
      </c>
      <c r="AE26" s="6" t="str">
        <f t="shared" si="5"/>
        <v/>
      </c>
      <c r="AG26" s="4">
        <v>1300</v>
      </c>
      <c r="AH26" s="6" t="str">
        <f t="shared" si="6"/>
        <v/>
      </c>
    </row>
    <row r="27" spans="25:34" x14ac:dyDescent="0.25">
      <c r="Y27" s="4" t="str">
        <f t="shared" si="0"/>
        <v/>
      </c>
      <c r="Z27" s="5" t="str">
        <f t="shared" si="1"/>
        <v/>
      </c>
      <c r="AA27" s="5" t="str">
        <f t="shared" si="2"/>
        <v/>
      </c>
      <c r="AD27" s="4">
        <v>1400</v>
      </c>
      <c r="AE27" s="6" t="str">
        <f t="shared" si="5"/>
        <v/>
      </c>
      <c r="AG27" s="4">
        <v>1400</v>
      </c>
      <c r="AH27" s="6" t="str">
        <f t="shared" si="6"/>
        <v/>
      </c>
    </row>
    <row r="28" spans="25:34" x14ac:dyDescent="0.25">
      <c r="Y28" s="4" t="str">
        <f t="shared" si="0"/>
        <v/>
      </c>
      <c r="Z28" s="5" t="str">
        <f t="shared" si="1"/>
        <v/>
      </c>
      <c r="AA28" s="5" t="str">
        <f t="shared" si="2"/>
        <v/>
      </c>
      <c r="AD28" s="4">
        <v>1500</v>
      </c>
      <c r="AE28" s="6" t="str">
        <f t="shared" si="5"/>
        <v/>
      </c>
      <c r="AG28" s="4">
        <v>1500</v>
      </c>
      <c r="AH28" s="6" t="str">
        <f t="shared" si="6"/>
        <v/>
      </c>
    </row>
    <row r="29" spans="25:34" x14ac:dyDescent="0.25">
      <c r="Y29" s="4" t="str">
        <f t="shared" si="0"/>
        <v/>
      </c>
      <c r="Z29" s="5" t="str">
        <f t="shared" si="1"/>
        <v/>
      </c>
      <c r="AA29" s="5" t="str">
        <f t="shared" si="2"/>
        <v/>
      </c>
    </row>
    <row r="30" spans="25:34" x14ac:dyDescent="0.25">
      <c r="Y30" s="4" t="str">
        <f t="shared" si="0"/>
        <v/>
      </c>
      <c r="Z30" s="5" t="str">
        <f t="shared" si="1"/>
        <v/>
      </c>
      <c r="AA30" s="5" t="str">
        <f t="shared" si="2"/>
        <v/>
      </c>
      <c r="AC30" s="4" t="s">
        <v>127</v>
      </c>
      <c r="AD30" s="4">
        <v>0</v>
      </c>
      <c r="AF30" s="4" t="s">
        <v>127</v>
      </c>
      <c r="AG30" s="4">
        <v>0</v>
      </c>
    </row>
    <row r="31" spans="25:34" x14ac:dyDescent="0.25">
      <c r="Y31" s="4" t="str">
        <f t="shared" si="0"/>
        <v/>
      </c>
      <c r="Z31" s="5" t="str">
        <f t="shared" si="1"/>
        <v/>
      </c>
      <c r="AA31" s="5" t="str">
        <f t="shared" si="2"/>
        <v/>
      </c>
      <c r="AC31" s="4" t="s">
        <v>122</v>
      </c>
      <c r="AD31" s="4">
        <v>10000</v>
      </c>
      <c r="AE31" s="6" t="str">
        <f>IF(COUNTIFS(X:X,"&gt;"&amp;AD30,X:X,"&lt;="&amp;AD31)=0,"",COUNTIFS(X:X,"&gt;"&amp;AD30,X:X,"&lt;="&amp;AD31)/COUNT(X:X))</f>
        <v/>
      </c>
      <c r="AF31" s="4" t="s">
        <v>119</v>
      </c>
      <c r="AG31" s="4">
        <v>10000</v>
      </c>
      <c r="AH31" s="6" t="str">
        <f>IFERROR(AVERAGEIFS(Z:Z,X:X,"&gt;"&amp;AG30,X:X,"&lt;="&amp;AG31),"")</f>
        <v/>
      </c>
    </row>
    <row r="32" spans="25:34" x14ac:dyDescent="0.25">
      <c r="Y32" s="4" t="str">
        <f t="shared" si="0"/>
        <v/>
      </c>
      <c r="Z32" s="5" t="str">
        <f t="shared" si="1"/>
        <v/>
      </c>
      <c r="AA32" s="5" t="str">
        <f t="shared" si="2"/>
        <v/>
      </c>
      <c r="AD32" s="4">
        <v>20000</v>
      </c>
      <c r="AE32" s="6" t="str">
        <f t="shared" ref="AE32:AE50" si="7">IF(COUNTIFS(X:X,"&gt;"&amp;AD31,X:X,"&lt;="&amp;AD32)=0,"",COUNTIFS(X:X,"&gt;"&amp;AD31,X:X,"&lt;="&amp;AD32)/COUNT(X:X))</f>
        <v/>
      </c>
      <c r="AG32" s="4">
        <v>20000</v>
      </c>
      <c r="AH32" s="6" t="str">
        <f t="shared" ref="AH32:AH50" si="8">IFERROR(AVERAGEIFS(Z:Z,X:X,"&gt;"&amp;AG31,X:X,"&lt;="&amp;AG32),"")</f>
        <v/>
      </c>
    </row>
    <row r="33" spans="25:34" x14ac:dyDescent="0.25">
      <c r="Y33" s="4" t="str">
        <f t="shared" si="0"/>
        <v/>
      </c>
      <c r="Z33" s="5" t="str">
        <f t="shared" si="1"/>
        <v/>
      </c>
      <c r="AA33" s="5" t="str">
        <f t="shared" si="2"/>
        <v/>
      </c>
      <c r="AD33" s="4">
        <v>30000</v>
      </c>
      <c r="AE33" s="6">
        <f t="shared" si="7"/>
        <v>1</v>
      </c>
      <c r="AG33" s="4">
        <v>30000</v>
      </c>
      <c r="AH33" s="6">
        <f t="shared" si="8"/>
        <v>0.94273594486422996</v>
      </c>
    </row>
    <row r="34" spans="25:34" x14ac:dyDescent="0.25">
      <c r="Y34" s="4" t="str">
        <f t="shared" si="0"/>
        <v/>
      </c>
      <c r="Z34" s="5" t="str">
        <f t="shared" si="1"/>
        <v/>
      </c>
      <c r="AA34" s="5" t="str">
        <f t="shared" si="2"/>
        <v/>
      </c>
      <c r="AD34" s="4">
        <v>40000</v>
      </c>
      <c r="AE34" s="6" t="str">
        <f t="shared" si="7"/>
        <v/>
      </c>
      <c r="AG34" s="4">
        <v>40000</v>
      </c>
      <c r="AH34" s="6" t="str">
        <f t="shared" si="8"/>
        <v/>
      </c>
    </row>
    <row r="35" spans="25:34" x14ac:dyDescent="0.25">
      <c r="Y35" s="4" t="str">
        <f t="shared" si="0"/>
        <v/>
      </c>
      <c r="Z35" s="5" t="str">
        <f t="shared" si="1"/>
        <v/>
      </c>
      <c r="AA35" s="5" t="str">
        <f t="shared" si="2"/>
        <v/>
      </c>
      <c r="AD35" s="4">
        <v>50000</v>
      </c>
      <c r="AE35" s="6" t="str">
        <f t="shared" si="7"/>
        <v/>
      </c>
      <c r="AG35" s="4">
        <v>50000</v>
      </c>
      <c r="AH35" s="6" t="str">
        <f t="shared" si="8"/>
        <v/>
      </c>
    </row>
    <row r="36" spans="25:34" x14ac:dyDescent="0.25">
      <c r="Y36" s="4" t="str">
        <f t="shared" si="0"/>
        <v/>
      </c>
      <c r="Z36" s="5" t="str">
        <f t="shared" si="1"/>
        <v/>
      </c>
      <c r="AA36" s="5" t="str">
        <f t="shared" si="2"/>
        <v/>
      </c>
      <c r="AD36" s="4">
        <v>60000</v>
      </c>
      <c r="AE36" s="6" t="str">
        <f t="shared" si="7"/>
        <v/>
      </c>
      <c r="AG36" s="4">
        <v>60000</v>
      </c>
      <c r="AH36" s="6" t="str">
        <f t="shared" si="8"/>
        <v/>
      </c>
    </row>
    <row r="37" spans="25:34" x14ac:dyDescent="0.25">
      <c r="Y37" s="4" t="str">
        <f t="shared" si="0"/>
        <v/>
      </c>
      <c r="Z37" s="5" t="str">
        <f t="shared" si="1"/>
        <v/>
      </c>
      <c r="AA37" s="5" t="str">
        <f t="shared" si="2"/>
        <v/>
      </c>
      <c r="AD37" s="4">
        <v>70000</v>
      </c>
      <c r="AE37" s="6" t="str">
        <f t="shared" si="7"/>
        <v/>
      </c>
      <c r="AG37" s="4">
        <v>70000</v>
      </c>
      <c r="AH37" s="6" t="str">
        <f t="shared" si="8"/>
        <v/>
      </c>
    </row>
    <row r="38" spans="25:34" x14ac:dyDescent="0.25">
      <c r="Y38" s="4" t="str">
        <f t="shared" si="0"/>
        <v/>
      </c>
      <c r="Z38" s="5" t="str">
        <f t="shared" si="1"/>
        <v/>
      </c>
      <c r="AA38" s="5" t="str">
        <f t="shared" si="2"/>
        <v/>
      </c>
      <c r="AD38" s="4">
        <v>80000</v>
      </c>
      <c r="AE38" s="6" t="str">
        <f t="shared" si="7"/>
        <v/>
      </c>
      <c r="AG38" s="4">
        <v>80000</v>
      </c>
      <c r="AH38" s="6" t="str">
        <f t="shared" si="8"/>
        <v/>
      </c>
    </row>
    <row r="39" spans="25:34" x14ac:dyDescent="0.25">
      <c r="Y39" s="4" t="str">
        <f t="shared" si="0"/>
        <v/>
      </c>
      <c r="Z39" s="5" t="str">
        <f t="shared" si="1"/>
        <v/>
      </c>
      <c r="AA39" s="5" t="str">
        <f t="shared" si="2"/>
        <v/>
      </c>
      <c r="AD39" s="4">
        <v>90000</v>
      </c>
      <c r="AE39" s="6" t="str">
        <f t="shared" si="7"/>
        <v/>
      </c>
      <c r="AG39" s="4">
        <v>90000</v>
      </c>
      <c r="AH39" s="6" t="str">
        <f t="shared" si="8"/>
        <v/>
      </c>
    </row>
    <row r="40" spans="25:34" x14ac:dyDescent="0.25">
      <c r="Y40" s="4" t="str">
        <f t="shared" si="0"/>
        <v/>
      </c>
      <c r="Z40" s="5" t="str">
        <f t="shared" si="1"/>
        <v/>
      </c>
      <c r="AA40" s="5" t="str">
        <f t="shared" si="2"/>
        <v/>
      </c>
      <c r="AD40" s="4">
        <v>100000</v>
      </c>
      <c r="AE40" s="6" t="str">
        <f t="shared" si="7"/>
        <v/>
      </c>
      <c r="AG40" s="4">
        <v>100000</v>
      </c>
      <c r="AH40" s="6" t="str">
        <f t="shared" si="8"/>
        <v/>
      </c>
    </row>
    <row r="41" spans="25:34" x14ac:dyDescent="0.25">
      <c r="Y41" s="4" t="str">
        <f t="shared" si="0"/>
        <v/>
      </c>
      <c r="Z41" s="5" t="str">
        <f t="shared" si="1"/>
        <v/>
      </c>
      <c r="AA41" s="5" t="str">
        <f t="shared" si="2"/>
        <v/>
      </c>
      <c r="AD41" s="4">
        <v>110000</v>
      </c>
      <c r="AE41" s="6" t="str">
        <f t="shared" si="7"/>
        <v/>
      </c>
      <c r="AG41" s="4">
        <v>110000</v>
      </c>
      <c r="AH41" s="6" t="str">
        <f t="shared" si="8"/>
        <v/>
      </c>
    </row>
    <row r="42" spans="25:34" x14ac:dyDescent="0.25">
      <c r="Y42" s="4" t="str">
        <f t="shared" si="0"/>
        <v/>
      </c>
      <c r="Z42" s="5" t="str">
        <f t="shared" si="1"/>
        <v/>
      </c>
      <c r="AA42" s="5" t="str">
        <f t="shared" si="2"/>
        <v/>
      </c>
      <c r="AD42" s="4">
        <v>120000</v>
      </c>
      <c r="AE42" s="6" t="str">
        <f t="shared" si="7"/>
        <v/>
      </c>
      <c r="AG42" s="4">
        <v>120000</v>
      </c>
      <c r="AH42" s="6" t="str">
        <f t="shared" si="8"/>
        <v/>
      </c>
    </row>
    <row r="43" spans="25:34" x14ac:dyDescent="0.25">
      <c r="Y43" s="4" t="str">
        <f t="shared" si="0"/>
        <v/>
      </c>
      <c r="Z43" s="5" t="str">
        <f t="shared" si="1"/>
        <v/>
      </c>
      <c r="AA43" s="5" t="str">
        <f t="shared" si="2"/>
        <v/>
      </c>
      <c r="AD43" s="4">
        <v>130000</v>
      </c>
      <c r="AE43" s="6" t="str">
        <f t="shared" si="7"/>
        <v/>
      </c>
      <c r="AG43" s="4">
        <v>130000</v>
      </c>
      <c r="AH43" s="6" t="str">
        <f t="shared" si="8"/>
        <v/>
      </c>
    </row>
    <row r="44" spans="25:34" x14ac:dyDescent="0.25">
      <c r="Y44" s="4" t="str">
        <f t="shared" si="0"/>
        <v/>
      </c>
      <c r="Z44" s="5" t="str">
        <f t="shared" si="1"/>
        <v/>
      </c>
      <c r="AA44" s="5" t="str">
        <f t="shared" si="2"/>
        <v/>
      </c>
      <c r="AD44" s="4">
        <v>140000</v>
      </c>
      <c r="AE44" s="6" t="str">
        <f t="shared" si="7"/>
        <v/>
      </c>
      <c r="AG44" s="4">
        <v>140000</v>
      </c>
      <c r="AH44" s="6" t="str">
        <f t="shared" si="8"/>
        <v/>
      </c>
    </row>
    <row r="45" spans="25:34" x14ac:dyDescent="0.25">
      <c r="Y45" s="4" t="str">
        <f t="shared" si="0"/>
        <v/>
      </c>
      <c r="Z45" s="5" t="str">
        <f t="shared" si="1"/>
        <v/>
      </c>
      <c r="AA45" s="5" t="str">
        <f t="shared" si="2"/>
        <v/>
      </c>
      <c r="AD45" s="4">
        <v>150000</v>
      </c>
      <c r="AE45" s="6" t="str">
        <f t="shared" si="7"/>
        <v/>
      </c>
      <c r="AG45" s="4">
        <v>150000</v>
      </c>
      <c r="AH45" s="6" t="str">
        <f t="shared" si="8"/>
        <v/>
      </c>
    </row>
    <row r="46" spans="25:34" x14ac:dyDescent="0.25">
      <c r="Y46" s="4" t="str">
        <f t="shared" si="0"/>
        <v/>
      </c>
      <c r="Z46" s="5" t="str">
        <f t="shared" si="1"/>
        <v/>
      </c>
      <c r="AA46" s="5" t="str">
        <f t="shared" si="2"/>
        <v/>
      </c>
      <c r="AD46" s="4">
        <v>160000</v>
      </c>
      <c r="AE46" s="6" t="str">
        <f t="shared" si="7"/>
        <v/>
      </c>
      <c r="AG46" s="4">
        <v>160000</v>
      </c>
      <c r="AH46" s="6" t="str">
        <f t="shared" si="8"/>
        <v/>
      </c>
    </row>
    <row r="47" spans="25:34" x14ac:dyDescent="0.25">
      <c r="Y47" s="4" t="str">
        <f t="shared" si="0"/>
        <v/>
      </c>
      <c r="Z47" s="5" t="str">
        <f t="shared" si="1"/>
        <v/>
      </c>
      <c r="AA47" s="5" t="str">
        <f t="shared" si="2"/>
        <v/>
      </c>
      <c r="AD47" s="4">
        <v>170000</v>
      </c>
      <c r="AE47" s="6" t="str">
        <f t="shared" si="7"/>
        <v/>
      </c>
      <c r="AG47" s="4">
        <v>170000</v>
      </c>
      <c r="AH47" s="6" t="str">
        <f t="shared" si="8"/>
        <v/>
      </c>
    </row>
    <row r="48" spans="25:34" x14ac:dyDescent="0.25">
      <c r="Y48" s="4" t="str">
        <f t="shared" si="0"/>
        <v/>
      </c>
      <c r="Z48" s="5" t="str">
        <f t="shared" si="1"/>
        <v/>
      </c>
      <c r="AA48" s="5" t="str">
        <f t="shared" si="2"/>
        <v/>
      </c>
      <c r="AD48" s="4">
        <v>180000</v>
      </c>
      <c r="AE48" s="6" t="str">
        <f t="shared" si="7"/>
        <v/>
      </c>
      <c r="AG48" s="4">
        <v>180000</v>
      </c>
      <c r="AH48" s="6" t="str">
        <f t="shared" si="8"/>
        <v/>
      </c>
    </row>
    <row r="49" spans="25:34" x14ac:dyDescent="0.25">
      <c r="Y49" s="4" t="str">
        <f t="shared" si="0"/>
        <v/>
      </c>
      <c r="Z49" s="5" t="str">
        <f t="shared" si="1"/>
        <v/>
      </c>
      <c r="AA49" s="5" t="str">
        <f t="shared" si="2"/>
        <v/>
      </c>
      <c r="AD49" s="4">
        <v>190000</v>
      </c>
      <c r="AE49" s="6" t="str">
        <f t="shared" si="7"/>
        <v/>
      </c>
      <c r="AG49" s="4">
        <v>190000</v>
      </c>
      <c r="AH49" s="6" t="str">
        <f t="shared" si="8"/>
        <v/>
      </c>
    </row>
    <row r="50" spans="25:34" x14ac:dyDescent="0.25">
      <c r="Y50" s="4" t="str">
        <f t="shared" si="0"/>
        <v/>
      </c>
      <c r="Z50" s="5" t="str">
        <f t="shared" si="1"/>
        <v/>
      </c>
      <c r="AA50" s="5" t="str">
        <f t="shared" si="2"/>
        <v/>
      </c>
      <c r="AD50" s="4">
        <v>200000</v>
      </c>
      <c r="AE50" s="6" t="str">
        <f t="shared" si="7"/>
        <v/>
      </c>
      <c r="AG50" s="4">
        <v>200000</v>
      </c>
      <c r="AH50" s="6" t="str">
        <f t="shared" si="8"/>
        <v/>
      </c>
    </row>
    <row r="51" spans="25:34" x14ac:dyDescent="0.25">
      <c r="Y51" s="4" t="str">
        <f t="shared" si="0"/>
        <v/>
      </c>
      <c r="Z51" s="5" t="str">
        <f t="shared" si="1"/>
        <v/>
      </c>
      <c r="AA51" s="5" t="str">
        <f t="shared" si="2"/>
        <v/>
      </c>
    </row>
    <row r="52" spans="25:34" x14ac:dyDescent="0.25">
      <c r="Z52" s="5"/>
      <c r="AA52" s="5"/>
    </row>
    <row r="53" spans="25:34" x14ac:dyDescent="0.25">
      <c r="Z53" s="5"/>
      <c r="AA53" s="5"/>
    </row>
    <row r="54" spans="25:34" x14ac:dyDescent="0.25">
      <c r="Z54" s="5"/>
      <c r="AA54" s="5"/>
    </row>
    <row r="55" spans="25:34" x14ac:dyDescent="0.25">
      <c r="Z55" s="5"/>
      <c r="AA55" s="5"/>
    </row>
    <row r="56" spans="25:34" x14ac:dyDescent="0.25">
      <c r="Z56" s="5"/>
      <c r="AA56" s="5"/>
    </row>
    <row r="57" spans="25:34" x14ac:dyDescent="0.25">
      <c r="Z57" s="5"/>
      <c r="AA57" s="5"/>
    </row>
    <row r="58" spans="25:34" x14ac:dyDescent="0.25">
      <c r="Z58" s="5"/>
      <c r="AA58" s="5"/>
    </row>
    <row r="59" spans="25:34" x14ac:dyDescent="0.25">
      <c r="Z59" s="5"/>
      <c r="AA59" s="5"/>
    </row>
    <row r="60" spans="25:34" x14ac:dyDescent="0.25">
      <c r="Z60" s="5"/>
      <c r="AA60" s="5"/>
    </row>
    <row r="61" spans="25:34" x14ac:dyDescent="0.25">
      <c r="Z61" s="5"/>
      <c r="AA61" s="5"/>
    </row>
    <row r="62" spans="25:34" x14ac:dyDescent="0.25">
      <c r="Z62" s="5"/>
      <c r="AA62" s="5"/>
    </row>
    <row r="63" spans="25:34" x14ac:dyDescent="0.25">
      <c r="Z63" s="5"/>
      <c r="AA63" s="5"/>
    </row>
    <row r="64" spans="25:34" x14ac:dyDescent="0.25">
      <c r="Z64" s="5"/>
      <c r="AA64" s="5"/>
    </row>
    <row r="65" spans="26:27" x14ac:dyDescent="0.25">
      <c r="Z65" s="5"/>
      <c r="AA65" s="5"/>
    </row>
    <row r="66" spans="26:27" x14ac:dyDescent="0.25">
      <c r="Z66" s="5"/>
      <c r="AA66" s="5"/>
    </row>
    <row r="67" spans="26:27" x14ac:dyDescent="0.25">
      <c r="Z67" s="5"/>
      <c r="AA67" s="5"/>
    </row>
    <row r="68" spans="26:27" x14ac:dyDescent="0.25">
      <c r="Z68" s="5"/>
      <c r="AA68" s="5"/>
    </row>
    <row r="69" spans="26:27" x14ac:dyDescent="0.25">
      <c r="Z69" s="5"/>
      <c r="AA69" s="5"/>
    </row>
    <row r="70" spans="26:27" x14ac:dyDescent="0.25">
      <c r="Z70" s="5"/>
      <c r="AA70" s="5"/>
    </row>
    <row r="71" spans="26:27" x14ac:dyDescent="0.25">
      <c r="Z71" s="5"/>
      <c r="AA71" s="5"/>
    </row>
    <row r="72" spans="26:27" x14ac:dyDescent="0.25">
      <c r="Z72" s="5"/>
      <c r="AA72" s="5"/>
    </row>
    <row r="73" spans="26:27" x14ac:dyDescent="0.25">
      <c r="Z73" s="5"/>
      <c r="AA73" s="5"/>
    </row>
    <row r="74" spans="26:27" x14ac:dyDescent="0.25">
      <c r="Z74" s="5"/>
      <c r="AA74" s="5"/>
    </row>
    <row r="75" spans="26:27" x14ac:dyDescent="0.25">
      <c r="Z75" s="5"/>
      <c r="AA75" s="5"/>
    </row>
    <row r="76" spans="26:27" x14ac:dyDescent="0.25">
      <c r="Z76" s="5"/>
      <c r="AA76" s="5"/>
    </row>
    <row r="77" spans="26:27" x14ac:dyDescent="0.25">
      <c r="Z77" s="5"/>
      <c r="AA77" s="5"/>
    </row>
    <row r="78" spans="26:27" x14ac:dyDescent="0.25">
      <c r="Z78" s="5"/>
      <c r="AA78" s="5"/>
    </row>
    <row r="79" spans="26:27" x14ac:dyDescent="0.25">
      <c r="Z79" s="5"/>
      <c r="AA79" s="5"/>
    </row>
    <row r="80" spans="26:27" x14ac:dyDescent="0.25">
      <c r="Z80" s="5"/>
      <c r="AA80" s="5"/>
    </row>
    <row r="81" spans="26:27" x14ac:dyDescent="0.25">
      <c r="Z81" s="5"/>
      <c r="AA81" s="5"/>
    </row>
    <row r="82" spans="26:27" x14ac:dyDescent="0.25">
      <c r="Z82" s="5"/>
      <c r="AA82" s="5"/>
    </row>
    <row r="83" spans="26:27" x14ac:dyDescent="0.25">
      <c r="Z83" s="5"/>
      <c r="AA83" s="5"/>
    </row>
    <row r="84" spans="26:27" x14ac:dyDescent="0.25">
      <c r="Z84" s="5"/>
      <c r="AA84" s="5"/>
    </row>
    <row r="85" spans="26:27" x14ac:dyDescent="0.25">
      <c r="Z85" s="5"/>
      <c r="AA85" s="5"/>
    </row>
    <row r="86" spans="26:27" x14ac:dyDescent="0.25">
      <c r="Z86" s="5"/>
      <c r="AA86" s="5"/>
    </row>
    <row r="87" spans="26:27" x14ac:dyDescent="0.25">
      <c r="Z87" s="5"/>
      <c r="AA87" s="5"/>
    </row>
    <row r="88" spans="26:27" x14ac:dyDescent="0.25">
      <c r="Z88" s="5"/>
      <c r="AA88" s="5"/>
    </row>
    <row r="89" spans="26:27" x14ac:dyDescent="0.25">
      <c r="Z89" s="5"/>
      <c r="AA89" s="5"/>
    </row>
    <row r="90" spans="26:27" x14ac:dyDescent="0.25">
      <c r="Z90" s="5"/>
      <c r="AA90" s="5"/>
    </row>
    <row r="91" spans="26:27" x14ac:dyDescent="0.25">
      <c r="Z91" s="5"/>
      <c r="AA91" s="5"/>
    </row>
    <row r="92" spans="26:27" x14ac:dyDescent="0.25">
      <c r="Z92" s="5"/>
      <c r="AA92" s="5"/>
    </row>
    <row r="93" spans="26:27" x14ac:dyDescent="0.25">
      <c r="Z93" s="5"/>
      <c r="AA93" s="5"/>
    </row>
    <row r="94" spans="26:27" x14ac:dyDescent="0.25">
      <c r="Z94" s="5"/>
      <c r="AA94" s="5"/>
    </row>
    <row r="95" spans="26:27" x14ac:dyDescent="0.25">
      <c r="Z95" s="5"/>
      <c r="AA95" s="5"/>
    </row>
    <row r="96" spans="26:27" x14ac:dyDescent="0.25">
      <c r="Z96" s="5"/>
      <c r="AA96" s="5"/>
    </row>
    <row r="97" spans="26:27" x14ac:dyDescent="0.25">
      <c r="Z97" s="5"/>
      <c r="AA97" s="5"/>
    </row>
    <row r="98" spans="26:27" x14ac:dyDescent="0.25">
      <c r="Z98" s="5"/>
      <c r="AA98" s="5"/>
    </row>
    <row r="99" spans="26:27" x14ac:dyDescent="0.25">
      <c r="Z99" s="5"/>
      <c r="AA99" s="5"/>
    </row>
    <row r="100" spans="26:27" x14ac:dyDescent="0.25">
      <c r="Z100" s="5"/>
      <c r="AA100" s="5"/>
    </row>
    <row r="101" spans="26:27" x14ac:dyDescent="0.25">
      <c r="Z101" s="5"/>
      <c r="AA101" s="5"/>
    </row>
    <row r="102" spans="26:27" x14ac:dyDescent="0.25">
      <c r="Z102" s="5"/>
      <c r="AA102" s="5"/>
    </row>
    <row r="103" spans="26:27" x14ac:dyDescent="0.25">
      <c r="Z103" s="5"/>
      <c r="AA103" s="5"/>
    </row>
    <row r="104" spans="26:27" x14ac:dyDescent="0.25">
      <c r="Z104" s="5"/>
      <c r="AA104" s="5"/>
    </row>
    <row r="105" spans="26:27" x14ac:dyDescent="0.25">
      <c r="Z105" s="5"/>
      <c r="AA105" s="5"/>
    </row>
    <row r="106" spans="26:27" x14ac:dyDescent="0.25">
      <c r="Z106" s="5"/>
      <c r="AA106" s="5"/>
    </row>
    <row r="107" spans="26:27" x14ac:dyDescent="0.25">
      <c r="Z107" s="5"/>
      <c r="AA107" s="5"/>
    </row>
    <row r="108" spans="26:27" x14ac:dyDescent="0.25">
      <c r="Z108" s="5"/>
      <c r="AA108" s="5"/>
    </row>
    <row r="109" spans="26:27" x14ac:dyDescent="0.25">
      <c r="Z109" s="5"/>
      <c r="AA109" s="5"/>
    </row>
    <row r="110" spans="26:27" x14ac:dyDescent="0.25">
      <c r="Z110" s="5"/>
      <c r="AA110" s="5"/>
    </row>
    <row r="111" spans="26:27" x14ac:dyDescent="0.25">
      <c r="Z111" s="5"/>
      <c r="AA111" s="5"/>
    </row>
    <row r="112" spans="26:27" x14ac:dyDescent="0.25">
      <c r="Z112" s="5"/>
      <c r="AA112" s="5"/>
    </row>
    <row r="113" spans="26:27" x14ac:dyDescent="0.25">
      <c r="Z113" s="5"/>
      <c r="AA113" s="5"/>
    </row>
    <row r="114" spans="26:27" x14ac:dyDescent="0.25">
      <c r="Z114" s="5"/>
      <c r="AA114" s="5"/>
    </row>
    <row r="115" spans="26:27" x14ac:dyDescent="0.25">
      <c r="Z115" s="5"/>
      <c r="AA115" s="5"/>
    </row>
    <row r="116" spans="26:27" x14ac:dyDescent="0.25">
      <c r="Z116" s="5"/>
      <c r="AA116" s="5"/>
    </row>
    <row r="117" spans="26:27" x14ac:dyDescent="0.25">
      <c r="Z117" s="5"/>
      <c r="AA117" s="5"/>
    </row>
    <row r="118" spans="26:27" x14ac:dyDescent="0.25">
      <c r="Z118" s="5"/>
      <c r="AA118" s="5"/>
    </row>
    <row r="119" spans="26:27" x14ac:dyDescent="0.25">
      <c r="Z119" s="5"/>
      <c r="AA119" s="5"/>
    </row>
    <row r="120" spans="26:27" x14ac:dyDescent="0.25">
      <c r="Z120" s="5"/>
      <c r="AA120" s="5"/>
    </row>
    <row r="121" spans="26:27" x14ac:dyDescent="0.25">
      <c r="Z121" s="5"/>
      <c r="AA121" s="5"/>
    </row>
    <row r="122" spans="26:27" x14ac:dyDescent="0.25">
      <c r="Z122" s="5"/>
      <c r="AA122" s="5"/>
    </row>
    <row r="123" spans="26:27" x14ac:dyDescent="0.25">
      <c r="Z123" s="5"/>
      <c r="AA123" s="5"/>
    </row>
    <row r="124" spans="26:27" x14ac:dyDescent="0.25">
      <c r="Z124" s="5"/>
      <c r="AA124" s="5"/>
    </row>
    <row r="125" spans="26:27" x14ac:dyDescent="0.25">
      <c r="Z125" s="5"/>
      <c r="AA125" s="5"/>
    </row>
    <row r="126" spans="26:27" x14ac:dyDescent="0.25">
      <c r="Z126" s="5"/>
      <c r="AA126" s="5"/>
    </row>
    <row r="127" spans="26:27" x14ac:dyDescent="0.25">
      <c r="Z127" s="5"/>
      <c r="AA127" s="5"/>
    </row>
    <row r="128" spans="26:27" x14ac:dyDescent="0.25">
      <c r="Z128" s="5"/>
      <c r="AA128" s="5"/>
    </row>
    <row r="129" spans="26:27" x14ac:dyDescent="0.25">
      <c r="Z129" s="5"/>
      <c r="AA129" s="5"/>
    </row>
    <row r="130" spans="26:27" x14ac:dyDescent="0.25">
      <c r="Z130" s="5"/>
      <c r="AA130" s="5"/>
    </row>
    <row r="131" spans="26:27" x14ac:dyDescent="0.25">
      <c r="Z131" s="5"/>
      <c r="AA131" s="5"/>
    </row>
    <row r="132" spans="26:27" x14ac:dyDescent="0.25">
      <c r="Z132" s="5"/>
      <c r="AA132" s="5"/>
    </row>
    <row r="133" spans="26:27" x14ac:dyDescent="0.25">
      <c r="Z133" s="5"/>
      <c r="AA133" s="5"/>
    </row>
    <row r="134" spans="26:27" x14ac:dyDescent="0.25">
      <c r="Z134" s="5"/>
      <c r="AA134" s="5"/>
    </row>
    <row r="135" spans="26:27" x14ac:dyDescent="0.25">
      <c r="Z135" s="5"/>
      <c r="AA135" s="5"/>
    </row>
    <row r="136" spans="26:27" x14ac:dyDescent="0.25">
      <c r="Z136" s="5"/>
      <c r="AA136" s="5"/>
    </row>
    <row r="137" spans="26:27" x14ac:dyDescent="0.25">
      <c r="Z137" s="5"/>
      <c r="AA137" s="5"/>
    </row>
    <row r="138" spans="26:27" x14ac:dyDescent="0.25">
      <c r="Z138" s="5"/>
      <c r="AA138" s="5"/>
    </row>
    <row r="139" spans="26:27" x14ac:dyDescent="0.25">
      <c r="Z139" s="5"/>
      <c r="AA139" s="5"/>
    </row>
    <row r="140" spans="26:27" x14ac:dyDescent="0.25">
      <c r="Z140" s="5"/>
      <c r="AA140" s="5"/>
    </row>
    <row r="141" spans="26:27" x14ac:dyDescent="0.25">
      <c r="Z141" s="5"/>
      <c r="AA141" s="5"/>
    </row>
    <row r="142" spans="26:27" x14ac:dyDescent="0.25">
      <c r="Z142" s="5"/>
      <c r="AA142" s="5"/>
    </row>
    <row r="143" spans="26:27" x14ac:dyDescent="0.25">
      <c r="Z143" s="5"/>
      <c r="AA143" s="5"/>
    </row>
    <row r="144" spans="26:27" x14ac:dyDescent="0.25">
      <c r="Z144" s="5"/>
      <c r="AA144" s="5"/>
    </row>
    <row r="145" spans="26:27" x14ac:dyDescent="0.25">
      <c r="Z145" s="5"/>
      <c r="AA145" s="5"/>
    </row>
    <row r="146" spans="26:27" x14ac:dyDescent="0.25">
      <c r="Z146" s="5"/>
      <c r="AA146" s="5"/>
    </row>
    <row r="147" spans="26:27" x14ac:dyDescent="0.25">
      <c r="Z147" s="5"/>
      <c r="AA147" s="5"/>
    </row>
    <row r="148" spans="26:27" x14ac:dyDescent="0.25">
      <c r="Z148" s="5"/>
      <c r="AA148" s="5"/>
    </row>
    <row r="149" spans="26:27" x14ac:dyDescent="0.25">
      <c r="Z149" s="5"/>
      <c r="AA149" s="5"/>
    </row>
    <row r="150" spans="26:27" x14ac:dyDescent="0.25">
      <c r="Z150" s="5"/>
      <c r="AA150" s="5"/>
    </row>
    <row r="151" spans="26:27" x14ac:dyDescent="0.25">
      <c r="Z151" s="5"/>
      <c r="AA151" s="5"/>
    </row>
    <row r="152" spans="26:27" x14ac:dyDescent="0.25">
      <c r="Z152" s="5"/>
      <c r="AA152" s="5"/>
    </row>
    <row r="153" spans="26:27" x14ac:dyDescent="0.25">
      <c r="Z153" s="5"/>
      <c r="AA153" s="5"/>
    </row>
    <row r="154" spans="26:27" x14ac:dyDescent="0.25">
      <c r="Z154" s="5"/>
      <c r="AA154" s="5"/>
    </row>
    <row r="155" spans="26:27" x14ac:dyDescent="0.25">
      <c r="Z155" s="5"/>
      <c r="AA155" s="5"/>
    </row>
    <row r="156" spans="26:27" x14ac:dyDescent="0.25">
      <c r="Z156" s="5"/>
      <c r="AA156" s="5"/>
    </row>
    <row r="157" spans="26:27" x14ac:dyDescent="0.25">
      <c r="Z157" s="5"/>
      <c r="AA157" s="5"/>
    </row>
    <row r="158" spans="26:27" x14ac:dyDescent="0.25">
      <c r="Z158" s="5"/>
      <c r="AA158" s="5"/>
    </row>
    <row r="159" spans="26:27" x14ac:dyDescent="0.25">
      <c r="Z159" s="5"/>
      <c r="AA159" s="5"/>
    </row>
    <row r="160" spans="26:27" x14ac:dyDescent="0.25">
      <c r="Z160" s="5"/>
      <c r="AA160" s="5"/>
    </row>
    <row r="161" spans="26:27" x14ac:dyDescent="0.25">
      <c r="Z161" s="5"/>
      <c r="AA161" s="5"/>
    </row>
    <row r="162" spans="26:27" x14ac:dyDescent="0.25">
      <c r="Z162" s="5"/>
      <c r="AA162" s="5"/>
    </row>
    <row r="163" spans="26:27" x14ac:dyDescent="0.25">
      <c r="Z163" s="5"/>
      <c r="AA163" s="5"/>
    </row>
    <row r="164" spans="26:27" x14ac:dyDescent="0.25">
      <c r="Z164" s="5"/>
      <c r="AA164" s="5"/>
    </row>
    <row r="165" spans="26:27" x14ac:dyDescent="0.25">
      <c r="Z165" s="5"/>
      <c r="AA165" s="5"/>
    </row>
    <row r="166" spans="26:27" x14ac:dyDescent="0.25">
      <c r="Z166" s="5"/>
      <c r="AA166" s="5"/>
    </row>
    <row r="167" spans="26:27" x14ac:dyDescent="0.25">
      <c r="Z167" s="5"/>
      <c r="AA167" s="5"/>
    </row>
    <row r="168" spans="26:27" x14ac:dyDescent="0.25">
      <c r="Z168" s="5"/>
      <c r="AA168" s="5"/>
    </row>
    <row r="169" spans="26:27" x14ac:dyDescent="0.25">
      <c r="Z169" s="5"/>
      <c r="AA169" s="5"/>
    </row>
    <row r="170" spans="26:27" x14ac:dyDescent="0.25">
      <c r="Z170" s="5"/>
      <c r="AA170" s="5"/>
    </row>
    <row r="171" spans="26:27" x14ac:dyDescent="0.25">
      <c r="Z171" s="5"/>
      <c r="AA171" s="5"/>
    </row>
    <row r="172" spans="26:27" x14ac:dyDescent="0.25">
      <c r="Z172" s="5"/>
      <c r="AA172" s="5"/>
    </row>
    <row r="173" spans="26:27" x14ac:dyDescent="0.25">
      <c r="Z173" s="5"/>
      <c r="AA173" s="5"/>
    </row>
    <row r="174" spans="26:27" x14ac:dyDescent="0.25">
      <c r="Z174" s="5"/>
      <c r="AA174" s="5"/>
    </row>
    <row r="175" spans="26:27" x14ac:dyDescent="0.25">
      <c r="Z175" s="5"/>
      <c r="AA175" s="5"/>
    </row>
    <row r="176" spans="26:27" x14ac:dyDescent="0.25">
      <c r="Z176" s="5"/>
      <c r="AA176" s="5"/>
    </row>
    <row r="177" spans="26:27" x14ac:dyDescent="0.25">
      <c r="Z177" s="5"/>
      <c r="AA177" s="5"/>
    </row>
    <row r="178" spans="26:27" x14ac:dyDescent="0.25">
      <c r="Z178" s="5"/>
      <c r="AA178" s="5"/>
    </row>
    <row r="179" spans="26:27" x14ac:dyDescent="0.25">
      <c r="Z179" s="5"/>
      <c r="AA179" s="5"/>
    </row>
    <row r="180" spans="26:27" x14ac:dyDescent="0.25">
      <c r="Z180" s="5"/>
      <c r="AA180" s="5"/>
    </row>
    <row r="181" spans="26:27" x14ac:dyDescent="0.25">
      <c r="Z181" s="5"/>
      <c r="AA181" s="5"/>
    </row>
    <row r="182" spans="26:27" x14ac:dyDescent="0.25">
      <c r="Z182" s="5"/>
      <c r="AA182" s="5"/>
    </row>
    <row r="183" spans="26:27" x14ac:dyDescent="0.25">
      <c r="Z183" s="5"/>
      <c r="AA183" s="5"/>
    </row>
    <row r="184" spans="26:27" x14ac:dyDescent="0.25">
      <c r="Z184" s="5"/>
      <c r="AA184" s="5"/>
    </row>
    <row r="185" spans="26:27" x14ac:dyDescent="0.25">
      <c r="Z185" s="5"/>
      <c r="AA185" s="5"/>
    </row>
    <row r="186" spans="26:27" x14ac:dyDescent="0.25">
      <c r="Z186" s="5"/>
      <c r="AA186" s="5"/>
    </row>
    <row r="187" spans="26:27" x14ac:dyDescent="0.25">
      <c r="Z187" s="5"/>
      <c r="AA187" s="5"/>
    </row>
    <row r="188" spans="26:27" x14ac:dyDescent="0.25">
      <c r="Z188" s="5"/>
      <c r="AA188" s="5"/>
    </row>
    <row r="189" spans="26:27" x14ac:dyDescent="0.25">
      <c r="Z189" s="5"/>
      <c r="AA189" s="5"/>
    </row>
    <row r="190" spans="26:27" x14ac:dyDescent="0.25">
      <c r="Z190" s="5"/>
      <c r="AA190" s="5"/>
    </row>
    <row r="191" spans="26:27" x14ac:dyDescent="0.25">
      <c r="Z191" s="5"/>
      <c r="AA191" s="5"/>
    </row>
    <row r="192" spans="26:27" x14ac:dyDescent="0.25">
      <c r="Z192" s="5"/>
      <c r="AA192" s="5"/>
    </row>
    <row r="193" spans="26:27" x14ac:dyDescent="0.25">
      <c r="Z193" s="5"/>
      <c r="AA193" s="5"/>
    </row>
    <row r="194" spans="26:27" x14ac:dyDescent="0.25">
      <c r="Z194" s="5"/>
      <c r="AA194" s="5"/>
    </row>
    <row r="195" spans="26:27" x14ac:dyDescent="0.25">
      <c r="Z195" s="5"/>
      <c r="AA195" s="5"/>
    </row>
    <row r="196" spans="26:27" x14ac:dyDescent="0.25">
      <c r="Z196" s="5"/>
      <c r="AA196" s="5"/>
    </row>
    <row r="197" spans="26:27" x14ac:dyDescent="0.25">
      <c r="Z197" s="5"/>
      <c r="AA197" s="5"/>
    </row>
    <row r="198" spans="26:27" x14ac:dyDescent="0.25">
      <c r="Z198" s="5"/>
      <c r="AA198" s="5"/>
    </row>
    <row r="199" spans="26:27" x14ac:dyDescent="0.25">
      <c r="Z199" s="5"/>
      <c r="AA199" s="5"/>
    </row>
    <row r="200" spans="26:27" x14ac:dyDescent="0.25">
      <c r="Z200" s="5"/>
      <c r="AA200" s="5"/>
    </row>
    <row r="201" spans="26:27" x14ac:dyDescent="0.25">
      <c r="Z201" s="5"/>
      <c r="AA201" s="5"/>
    </row>
    <row r="202" spans="26:27" x14ac:dyDescent="0.25">
      <c r="Z202" s="5"/>
      <c r="AA202" s="5"/>
    </row>
    <row r="203" spans="26:27" x14ac:dyDescent="0.25">
      <c r="Z203" s="5"/>
      <c r="AA203" s="5"/>
    </row>
    <row r="204" spans="26:27" x14ac:dyDescent="0.25">
      <c r="Z204" s="5"/>
      <c r="AA204" s="5"/>
    </row>
    <row r="205" spans="26:27" x14ac:dyDescent="0.25">
      <c r="Z205" s="5"/>
      <c r="AA205" s="5"/>
    </row>
    <row r="206" spans="26:27" x14ac:dyDescent="0.25">
      <c r="Z206" s="5"/>
      <c r="AA206" s="5"/>
    </row>
    <row r="207" spans="26:27" x14ac:dyDescent="0.25">
      <c r="Z207" s="5"/>
      <c r="AA207" s="5"/>
    </row>
    <row r="208" spans="26:27" x14ac:dyDescent="0.25">
      <c r="Z208" s="5"/>
      <c r="AA208" s="5"/>
    </row>
    <row r="209" spans="26:27" x14ac:dyDescent="0.25">
      <c r="Z209" s="5"/>
      <c r="AA209" s="5"/>
    </row>
    <row r="210" spans="26:27" x14ac:dyDescent="0.25">
      <c r="Z210" s="5"/>
      <c r="AA210" s="5"/>
    </row>
    <row r="211" spans="26:27" x14ac:dyDescent="0.25">
      <c r="Z211" s="5"/>
      <c r="AA211" s="5"/>
    </row>
    <row r="212" spans="26:27" x14ac:dyDescent="0.25">
      <c r="Z212" s="5"/>
      <c r="AA212" s="5"/>
    </row>
    <row r="213" spans="26:27" x14ac:dyDescent="0.25">
      <c r="Z213" s="5"/>
      <c r="AA213" s="5"/>
    </row>
    <row r="214" spans="26:27" x14ac:dyDescent="0.25">
      <c r="Z214" s="5"/>
      <c r="AA214" s="5"/>
    </row>
    <row r="215" spans="26:27" x14ac:dyDescent="0.25">
      <c r="Z215" s="5"/>
      <c r="AA215" s="5"/>
    </row>
    <row r="216" spans="26:27" x14ac:dyDescent="0.25">
      <c r="Z216" s="5"/>
      <c r="AA216" s="5"/>
    </row>
    <row r="217" spans="26:27" x14ac:dyDescent="0.25">
      <c r="Z217" s="5"/>
      <c r="AA217" s="5"/>
    </row>
    <row r="218" spans="26:27" x14ac:dyDescent="0.25">
      <c r="Z218" s="5"/>
      <c r="AA218" s="5"/>
    </row>
    <row r="219" spans="26:27" x14ac:dyDescent="0.25">
      <c r="Z219" s="5"/>
      <c r="AA219" s="5"/>
    </row>
    <row r="220" spans="26:27" x14ac:dyDescent="0.25">
      <c r="Z220" s="5"/>
      <c r="AA220" s="5"/>
    </row>
    <row r="221" spans="26:27" x14ac:dyDescent="0.25">
      <c r="Z221" s="5"/>
      <c r="AA221" s="5"/>
    </row>
    <row r="222" spans="26:27" x14ac:dyDescent="0.25">
      <c r="Z222" s="5"/>
      <c r="AA222" s="5"/>
    </row>
    <row r="223" spans="26:27" x14ac:dyDescent="0.25">
      <c r="Z223" s="5"/>
      <c r="AA223" s="5"/>
    </row>
    <row r="224" spans="26:27" x14ac:dyDescent="0.25">
      <c r="Z224" s="5"/>
      <c r="AA224" s="5"/>
    </row>
    <row r="225" spans="26:27" x14ac:dyDescent="0.25">
      <c r="Z225" s="5"/>
      <c r="AA225" s="5"/>
    </row>
    <row r="226" spans="26:27" x14ac:dyDescent="0.25">
      <c r="Z226" s="5"/>
      <c r="AA226" s="5"/>
    </row>
    <row r="227" spans="26:27" x14ac:dyDescent="0.25">
      <c r="Z227" s="5"/>
      <c r="AA227" s="5"/>
    </row>
    <row r="228" spans="26:27" x14ac:dyDescent="0.25">
      <c r="Z228" s="5"/>
      <c r="AA228" s="5"/>
    </row>
    <row r="229" spans="26:27" x14ac:dyDescent="0.25">
      <c r="Z229" s="5"/>
      <c r="AA229" s="5"/>
    </row>
    <row r="230" spans="26:27" x14ac:dyDescent="0.25">
      <c r="Z230" s="5"/>
      <c r="AA230" s="5"/>
    </row>
    <row r="231" spans="26:27" x14ac:dyDescent="0.25">
      <c r="Z231" s="5"/>
      <c r="AA231" s="5"/>
    </row>
    <row r="232" spans="26:27" x14ac:dyDescent="0.25">
      <c r="Z232" s="5"/>
      <c r="AA232" s="5"/>
    </row>
    <row r="233" spans="26:27" x14ac:dyDescent="0.25">
      <c r="Z233" s="5"/>
      <c r="AA233" s="5"/>
    </row>
    <row r="234" spans="26:27" x14ac:dyDescent="0.25">
      <c r="Z234" s="5"/>
      <c r="AA234" s="5"/>
    </row>
    <row r="235" spans="26:27" x14ac:dyDescent="0.25">
      <c r="Z235" s="5"/>
      <c r="AA235" s="5"/>
    </row>
    <row r="236" spans="26:27" x14ac:dyDescent="0.25">
      <c r="Z236" s="5"/>
      <c r="AA236" s="5"/>
    </row>
    <row r="237" spans="26:27" x14ac:dyDescent="0.25">
      <c r="Z237" s="5"/>
      <c r="AA237" s="5"/>
    </row>
    <row r="238" spans="26:27" x14ac:dyDescent="0.25">
      <c r="Z238" s="5"/>
      <c r="AA238" s="5"/>
    </row>
    <row r="239" spans="26:27" x14ac:dyDescent="0.25">
      <c r="Z239" s="5"/>
      <c r="AA239" s="5"/>
    </row>
    <row r="240" spans="26:27" x14ac:dyDescent="0.25">
      <c r="Z240" s="5"/>
      <c r="AA240" s="5"/>
    </row>
    <row r="241" spans="26:27" x14ac:dyDescent="0.25">
      <c r="Z241" s="5"/>
      <c r="AA241" s="5"/>
    </row>
    <row r="242" spans="26:27" x14ac:dyDescent="0.25">
      <c r="Z242" s="5"/>
      <c r="AA242" s="5"/>
    </row>
    <row r="243" spans="26:27" x14ac:dyDescent="0.25">
      <c r="Z243" s="5"/>
      <c r="AA243" s="5"/>
    </row>
    <row r="244" spans="26:27" x14ac:dyDescent="0.25">
      <c r="Z244" s="5"/>
      <c r="AA244" s="5"/>
    </row>
    <row r="245" spans="26:27" x14ac:dyDescent="0.25">
      <c r="Z245" s="5"/>
      <c r="AA245" s="5"/>
    </row>
    <row r="246" spans="26:27" x14ac:dyDescent="0.25">
      <c r="Z246" s="5"/>
      <c r="AA246" s="5"/>
    </row>
    <row r="247" spans="26:27" x14ac:dyDescent="0.25">
      <c r="Z247" s="5"/>
      <c r="AA247" s="5"/>
    </row>
    <row r="248" spans="26:27" x14ac:dyDescent="0.25">
      <c r="Z248" s="5"/>
      <c r="AA248" s="5"/>
    </row>
    <row r="249" spans="26:27" x14ac:dyDescent="0.25">
      <c r="Z249" s="5"/>
      <c r="AA249" s="5"/>
    </row>
    <row r="250" spans="26:27" x14ac:dyDescent="0.25">
      <c r="Z250" s="5"/>
      <c r="AA250" s="5"/>
    </row>
    <row r="251" spans="26:27" x14ac:dyDescent="0.25">
      <c r="Z251" s="5"/>
      <c r="AA251" s="5"/>
    </row>
    <row r="252" spans="26:27" x14ac:dyDescent="0.25">
      <c r="Z252" s="5"/>
      <c r="AA252" s="5"/>
    </row>
    <row r="253" spans="26:27" x14ac:dyDescent="0.25">
      <c r="Z253" s="5"/>
      <c r="AA253" s="5"/>
    </row>
    <row r="254" spans="26:27" x14ac:dyDescent="0.25">
      <c r="Z254" s="5"/>
      <c r="AA254" s="5"/>
    </row>
    <row r="255" spans="26:27" x14ac:dyDescent="0.25">
      <c r="Z255" s="5"/>
      <c r="AA255" s="5"/>
    </row>
    <row r="256" spans="26:27" x14ac:dyDescent="0.25">
      <c r="Z256" s="5"/>
      <c r="AA256" s="5"/>
    </row>
    <row r="257" spans="26:27" x14ac:dyDescent="0.25">
      <c r="Z257" s="5"/>
      <c r="AA257" s="5"/>
    </row>
    <row r="258" spans="26:27" x14ac:dyDescent="0.25">
      <c r="Z258" s="5"/>
      <c r="AA258" s="5"/>
    </row>
    <row r="259" spans="26:27" x14ac:dyDescent="0.25">
      <c r="Z259" s="5"/>
      <c r="AA259" s="5"/>
    </row>
    <row r="260" spans="26:27" x14ac:dyDescent="0.25">
      <c r="Z260" s="5"/>
      <c r="AA260" s="5"/>
    </row>
    <row r="261" spans="26:27" x14ac:dyDescent="0.25">
      <c r="Z261" s="5"/>
      <c r="AA261" s="5"/>
    </row>
    <row r="262" spans="26:27" x14ac:dyDescent="0.25">
      <c r="Z262" s="5"/>
      <c r="AA262" s="5"/>
    </row>
    <row r="263" spans="26:27" x14ac:dyDescent="0.25">
      <c r="Z263" s="5"/>
      <c r="AA263" s="5"/>
    </row>
    <row r="264" spans="26:27" x14ac:dyDescent="0.25">
      <c r="Z264" s="5"/>
      <c r="AA264" s="5"/>
    </row>
    <row r="265" spans="26:27" x14ac:dyDescent="0.25">
      <c r="Z265" s="5"/>
      <c r="AA265" s="5"/>
    </row>
    <row r="266" spans="26:27" x14ac:dyDescent="0.25">
      <c r="Z266" s="5"/>
      <c r="AA266" s="5"/>
    </row>
    <row r="267" spans="26:27" x14ac:dyDescent="0.25">
      <c r="Z267" s="5"/>
      <c r="AA267" s="5"/>
    </row>
    <row r="268" spans="26:27" x14ac:dyDescent="0.25">
      <c r="Z268" s="5"/>
      <c r="AA268" s="5"/>
    </row>
    <row r="269" spans="26:27" x14ac:dyDescent="0.25">
      <c r="Z269" s="5"/>
      <c r="AA269" s="5"/>
    </row>
    <row r="270" spans="26:27" x14ac:dyDescent="0.25">
      <c r="Z270" s="5"/>
      <c r="AA270" s="5"/>
    </row>
    <row r="271" spans="26:27" x14ac:dyDescent="0.25">
      <c r="Z271" s="5"/>
      <c r="AA271" s="5"/>
    </row>
    <row r="272" spans="26:27" x14ac:dyDescent="0.25">
      <c r="Z272" s="5"/>
      <c r="AA272" s="5"/>
    </row>
    <row r="273" spans="26:27" x14ac:dyDescent="0.25">
      <c r="Z273" s="5"/>
      <c r="AA273" s="5"/>
    </row>
    <row r="274" spans="26:27" x14ac:dyDescent="0.25">
      <c r="Z274" s="5"/>
      <c r="AA274" s="5"/>
    </row>
    <row r="275" spans="26:27" x14ac:dyDescent="0.25">
      <c r="Z275" s="5"/>
      <c r="AA275" s="5"/>
    </row>
    <row r="276" spans="26:27" x14ac:dyDescent="0.25">
      <c r="Z276" s="5"/>
      <c r="AA276" s="5"/>
    </row>
    <row r="277" spans="26:27" x14ac:dyDescent="0.25">
      <c r="Z277" s="5"/>
      <c r="AA277" s="5"/>
    </row>
    <row r="278" spans="26:27" x14ac:dyDescent="0.25">
      <c r="Z278" s="5"/>
      <c r="AA278" s="5"/>
    </row>
    <row r="279" spans="26:27" x14ac:dyDescent="0.25">
      <c r="Z279" s="5"/>
      <c r="AA279" s="5"/>
    </row>
    <row r="280" spans="26:27" x14ac:dyDescent="0.25">
      <c r="Z280" s="5"/>
      <c r="AA280" s="5"/>
    </row>
    <row r="281" spans="26:27" x14ac:dyDescent="0.25">
      <c r="Z281" s="5"/>
      <c r="AA281" s="5"/>
    </row>
    <row r="282" spans="26:27" x14ac:dyDescent="0.25">
      <c r="Z282" s="5"/>
      <c r="AA282" s="5"/>
    </row>
    <row r="283" spans="26:27" x14ac:dyDescent="0.25">
      <c r="Z283" s="5"/>
      <c r="AA283" s="5"/>
    </row>
    <row r="284" spans="26:27" x14ac:dyDescent="0.25">
      <c r="Z284" s="5"/>
      <c r="AA284" s="5"/>
    </row>
    <row r="285" spans="26:27" x14ac:dyDescent="0.25">
      <c r="Z285" s="5"/>
      <c r="AA285" s="5"/>
    </row>
    <row r="286" spans="26:27" x14ac:dyDescent="0.25">
      <c r="Z286" s="5"/>
      <c r="AA286" s="5"/>
    </row>
    <row r="287" spans="26:27" x14ac:dyDescent="0.25">
      <c r="Z287" s="5"/>
      <c r="AA287" s="5"/>
    </row>
    <row r="288" spans="26:27" x14ac:dyDescent="0.25">
      <c r="Z288" s="5"/>
      <c r="AA288" s="5"/>
    </row>
    <row r="289" spans="26:27" x14ac:dyDescent="0.25">
      <c r="Z289" s="5"/>
      <c r="AA289" s="5"/>
    </row>
    <row r="290" spans="26:27" x14ac:dyDescent="0.25">
      <c r="Z290" s="5"/>
      <c r="AA290" s="5"/>
    </row>
    <row r="291" spans="26:27" x14ac:dyDescent="0.25">
      <c r="Z291" s="5"/>
      <c r="AA291" s="5"/>
    </row>
    <row r="292" spans="26:27" x14ac:dyDescent="0.25">
      <c r="Z292" s="5"/>
      <c r="AA292" s="5"/>
    </row>
    <row r="293" spans="26:27" x14ac:dyDescent="0.25">
      <c r="Z293" s="5"/>
      <c r="AA293" s="5"/>
    </row>
    <row r="294" spans="26:27" x14ac:dyDescent="0.25">
      <c r="Z294" s="5"/>
      <c r="AA294" s="5"/>
    </row>
    <row r="295" spans="26:27" x14ac:dyDescent="0.25">
      <c r="Z295" s="5"/>
      <c r="AA295" s="5"/>
    </row>
    <row r="296" spans="26:27" x14ac:dyDescent="0.25">
      <c r="Z296" s="5"/>
      <c r="AA296" s="5"/>
    </row>
    <row r="297" spans="26:27" x14ac:dyDescent="0.25">
      <c r="Z297" s="5"/>
      <c r="AA297" s="5"/>
    </row>
    <row r="298" spans="26:27" x14ac:dyDescent="0.25">
      <c r="Z298" s="5"/>
      <c r="AA298" s="5"/>
    </row>
    <row r="299" spans="26:27" x14ac:dyDescent="0.25">
      <c r="Z299" s="5"/>
      <c r="AA299" s="5"/>
    </row>
    <row r="300" spans="26:27" x14ac:dyDescent="0.25">
      <c r="Z300" s="5"/>
      <c r="AA300" s="5"/>
    </row>
    <row r="301" spans="26:27" x14ac:dyDescent="0.25">
      <c r="Z301" s="5"/>
      <c r="AA301" s="5"/>
    </row>
    <row r="302" spans="26:27" x14ac:dyDescent="0.25">
      <c r="Z302" s="5"/>
      <c r="AA302" s="5"/>
    </row>
    <row r="303" spans="26:27" x14ac:dyDescent="0.25">
      <c r="Z303" s="5"/>
      <c r="AA303" s="5"/>
    </row>
    <row r="304" spans="26:27" x14ac:dyDescent="0.25">
      <c r="Z304" s="5"/>
      <c r="AA304" s="5"/>
    </row>
    <row r="305" spans="26:27" x14ac:dyDescent="0.25">
      <c r="Z305" s="5"/>
      <c r="AA305" s="5"/>
    </row>
    <row r="306" spans="26:27" x14ac:dyDescent="0.25">
      <c r="Z306" s="5"/>
      <c r="AA306" s="5"/>
    </row>
    <row r="307" spans="26:27" x14ac:dyDescent="0.25">
      <c r="Z307" s="5"/>
      <c r="AA307" s="5"/>
    </row>
    <row r="308" spans="26:27" x14ac:dyDescent="0.25">
      <c r="Z308" s="5"/>
      <c r="AA308" s="5"/>
    </row>
    <row r="309" spans="26:27" x14ac:dyDescent="0.25">
      <c r="Z309" s="5"/>
      <c r="AA309" s="5"/>
    </row>
    <row r="310" spans="26:27" x14ac:dyDescent="0.25">
      <c r="Z310" s="5"/>
      <c r="AA310" s="5"/>
    </row>
    <row r="311" spans="26:27" x14ac:dyDescent="0.25">
      <c r="Z311" s="5"/>
      <c r="AA311" s="5"/>
    </row>
    <row r="312" spans="26:27" x14ac:dyDescent="0.25">
      <c r="Z312" s="5"/>
      <c r="AA312" s="5"/>
    </row>
    <row r="313" spans="26:27" x14ac:dyDescent="0.25">
      <c r="Z313" s="5"/>
      <c r="AA313" s="5"/>
    </row>
    <row r="314" spans="26:27" x14ac:dyDescent="0.25">
      <c r="Z314" s="5"/>
      <c r="AA314" s="5"/>
    </row>
    <row r="315" spans="26:27" x14ac:dyDescent="0.25">
      <c r="Z315" s="5"/>
      <c r="AA315" s="5"/>
    </row>
    <row r="316" spans="26:27" x14ac:dyDescent="0.25">
      <c r="Z316" s="5"/>
      <c r="AA316" s="5"/>
    </row>
    <row r="317" spans="26:27" x14ac:dyDescent="0.25">
      <c r="Z317" s="5"/>
      <c r="AA317" s="5"/>
    </row>
    <row r="318" spans="26:27" x14ac:dyDescent="0.25">
      <c r="Z318" s="5"/>
      <c r="AA318" s="5"/>
    </row>
    <row r="319" spans="26:27" x14ac:dyDescent="0.25">
      <c r="Z319" s="5"/>
      <c r="AA319" s="5"/>
    </row>
    <row r="320" spans="26:27" x14ac:dyDescent="0.25">
      <c r="Z320" s="5"/>
      <c r="AA320" s="5"/>
    </row>
    <row r="321" spans="26:27" x14ac:dyDescent="0.25">
      <c r="Z321" s="5"/>
      <c r="AA321" s="5"/>
    </row>
    <row r="322" spans="26:27" x14ac:dyDescent="0.25">
      <c r="Z322" s="5"/>
      <c r="AA322" s="5"/>
    </row>
    <row r="323" spans="26:27" x14ac:dyDescent="0.25">
      <c r="Z323" s="5"/>
      <c r="AA323" s="5"/>
    </row>
    <row r="324" spans="26:27" x14ac:dyDescent="0.25">
      <c r="Z324" s="5"/>
      <c r="AA324" s="5"/>
    </row>
    <row r="325" spans="26:27" x14ac:dyDescent="0.25">
      <c r="Z325" s="5"/>
      <c r="AA325" s="5"/>
    </row>
    <row r="326" spans="26:27" x14ac:dyDescent="0.25">
      <c r="Z326" s="5"/>
      <c r="AA326" s="5"/>
    </row>
    <row r="327" spans="26:27" x14ac:dyDescent="0.25">
      <c r="Z327" s="5"/>
      <c r="AA327" s="5"/>
    </row>
    <row r="328" spans="26:27" x14ac:dyDescent="0.25">
      <c r="Z328" s="5"/>
      <c r="AA328" s="5"/>
    </row>
    <row r="329" spans="26:27" x14ac:dyDescent="0.25">
      <c r="Z329" s="5"/>
      <c r="AA329" s="5"/>
    </row>
    <row r="330" spans="26:27" x14ac:dyDescent="0.25">
      <c r="Z330" s="5"/>
      <c r="AA330" s="5"/>
    </row>
    <row r="331" spans="26:27" x14ac:dyDescent="0.25">
      <c r="Z331" s="5"/>
      <c r="AA331" s="5"/>
    </row>
    <row r="332" spans="26:27" x14ac:dyDescent="0.25">
      <c r="Z332" s="5"/>
      <c r="AA332" s="5"/>
    </row>
    <row r="333" spans="26:27" x14ac:dyDescent="0.25">
      <c r="Z333" s="5"/>
      <c r="AA333" s="5"/>
    </row>
    <row r="334" spans="26:27" x14ac:dyDescent="0.25">
      <c r="Z334" s="5"/>
      <c r="AA334" s="5"/>
    </row>
    <row r="335" spans="26:27" x14ac:dyDescent="0.25">
      <c r="Z335" s="5"/>
      <c r="AA335" s="5"/>
    </row>
    <row r="336" spans="26:27" x14ac:dyDescent="0.25">
      <c r="Z336" s="5"/>
      <c r="AA336" s="5"/>
    </row>
    <row r="337" spans="26:27" x14ac:dyDescent="0.25">
      <c r="Z337" s="5"/>
      <c r="AA337" s="5"/>
    </row>
    <row r="338" spans="26:27" x14ac:dyDescent="0.25">
      <c r="Z338" s="5"/>
      <c r="AA338" s="5"/>
    </row>
    <row r="339" spans="26:27" x14ac:dyDescent="0.25">
      <c r="Z339" s="5"/>
      <c r="AA339" s="5"/>
    </row>
    <row r="340" spans="26:27" x14ac:dyDescent="0.25">
      <c r="Z340" s="5"/>
      <c r="AA340" s="5"/>
    </row>
    <row r="341" spans="26:27" x14ac:dyDescent="0.25">
      <c r="Z341" s="5"/>
      <c r="AA341" s="5"/>
    </row>
    <row r="342" spans="26:27" x14ac:dyDescent="0.25">
      <c r="Z342" s="5"/>
      <c r="AA342" s="5"/>
    </row>
    <row r="343" spans="26:27" x14ac:dyDescent="0.25">
      <c r="Z343" s="5"/>
      <c r="AA343" s="5"/>
    </row>
    <row r="344" spans="26:27" x14ac:dyDescent="0.25">
      <c r="Z344" s="5"/>
      <c r="AA344" s="5"/>
    </row>
    <row r="345" spans="26:27" x14ac:dyDescent="0.25">
      <c r="Z345" s="5"/>
      <c r="AA345" s="5"/>
    </row>
    <row r="346" spans="26:27" x14ac:dyDescent="0.25">
      <c r="Z346" s="5"/>
      <c r="AA346" s="5"/>
    </row>
    <row r="347" spans="26:27" x14ac:dyDescent="0.25">
      <c r="Z347" s="5"/>
      <c r="AA347" s="5"/>
    </row>
    <row r="348" spans="26:27" x14ac:dyDescent="0.25">
      <c r="Z348" s="5"/>
      <c r="AA348" s="5"/>
    </row>
    <row r="349" spans="26:27" x14ac:dyDescent="0.25">
      <c r="Z349" s="5"/>
      <c r="AA349" s="5"/>
    </row>
    <row r="350" spans="26:27" x14ac:dyDescent="0.25">
      <c r="Z350" s="5"/>
      <c r="AA350" s="5"/>
    </row>
    <row r="351" spans="26:27" x14ac:dyDescent="0.25">
      <c r="Z351" s="5"/>
      <c r="AA351" s="5"/>
    </row>
    <row r="352" spans="26:27" x14ac:dyDescent="0.25">
      <c r="Z352" s="5"/>
      <c r="AA352" s="5"/>
    </row>
    <row r="353" spans="26:27" x14ac:dyDescent="0.25">
      <c r="Z353" s="5"/>
      <c r="AA353" s="5"/>
    </row>
    <row r="354" spans="26:27" x14ac:dyDescent="0.25">
      <c r="Z354" s="5"/>
      <c r="AA354" s="5"/>
    </row>
    <row r="355" spans="26:27" x14ac:dyDescent="0.25">
      <c r="Z355" s="5"/>
      <c r="AA355" s="5"/>
    </row>
    <row r="356" spans="26:27" x14ac:dyDescent="0.25">
      <c r="Z356" s="5"/>
      <c r="AA356" s="5"/>
    </row>
    <row r="357" spans="26:27" x14ac:dyDescent="0.25">
      <c r="Z357" s="5"/>
      <c r="AA357" s="5"/>
    </row>
    <row r="358" spans="26:27" x14ac:dyDescent="0.25">
      <c r="Z358" s="5"/>
      <c r="AA358" s="5"/>
    </row>
    <row r="359" spans="26:27" x14ac:dyDescent="0.25">
      <c r="Z359" s="5"/>
      <c r="AA359" s="5"/>
    </row>
    <row r="360" spans="26:27" x14ac:dyDescent="0.25">
      <c r="Z360" s="5"/>
      <c r="AA360" s="5"/>
    </row>
    <row r="361" spans="26:27" x14ac:dyDescent="0.25">
      <c r="Z361" s="5"/>
      <c r="AA361" s="5"/>
    </row>
    <row r="362" spans="26:27" x14ac:dyDescent="0.25">
      <c r="Z362" s="5"/>
      <c r="AA362" s="5"/>
    </row>
    <row r="363" spans="26:27" x14ac:dyDescent="0.25">
      <c r="Z363" s="5"/>
      <c r="AA363" s="5"/>
    </row>
    <row r="364" spans="26:27" x14ac:dyDescent="0.25">
      <c r="Z364" s="5"/>
      <c r="AA364" s="5"/>
    </row>
    <row r="365" spans="26:27" x14ac:dyDescent="0.25">
      <c r="Z365" s="5"/>
      <c r="AA365" s="5"/>
    </row>
    <row r="366" spans="26:27" x14ac:dyDescent="0.25">
      <c r="Z366" s="5"/>
      <c r="AA366" s="5"/>
    </row>
    <row r="367" spans="26:27" x14ac:dyDescent="0.25">
      <c r="Z367" s="5"/>
      <c r="AA367" s="5"/>
    </row>
    <row r="368" spans="26:27" x14ac:dyDescent="0.25">
      <c r="Z368" s="5"/>
      <c r="AA368" s="5"/>
    </row>
    <row r="369" spans="26:27" x14ac:dyDescent="0.25">
      <c r="Z369" s="5"/>
      <c r="AA369" s="5"/>
    </row>
    <row r="370" spans="26:27" x14ac:dyDescent="0.25">
      <c r="Z370" s="5"/>
      <c r="AA370" s="5"/>
    </row>
    <row r="371" spans="26:27" x14ac:dyDescent="0.25">
      <c r="Z371" s="5"/>
      <c r="AA371" s="5"/>
    </row>
    <row r="372" spans="26:27" x14ac:dyDescent="0.25">
      <c r="Z372" s="5"/>
      <c r="AA372" s="5"/>
    </row>
    <row r="373" spans="26:27" x14ac:dyDescent="0.25">
      <c r="Z373" s="5"/>
      <c r="AA373" s="5"/>
    </row>
    <row r="374" spans="26:27" x14ac:dyDescent="0.25">
      <c r="Z374" s="5"/>
      <c r="AA374" s="5"/>
    </row>
    <row r="375" spans="26:27" x14ac:dyDescent="0.25">
      <c r="Z375" s="5"/>
      <c r="AA375" s="5"/>
    </row>
    <row r="376" spans="26:27" x14ac:dyDescent="0.25">
      <c r="Z376" s="5"/>
      <c r="AA376" s="5"/>
    </row>
    <row r="377" spans="26:27" x14ac:dyDescent="0.25">
      <c r="Z377" s="5"/>
      <c r="AA377" s="5"/>
    </row>
    <row r="378" spans="26:27" x14ac:dyDescent="0.25">
      <c r="Z378" s="5"/>
      <c r="AA378" s="5"/>
    </row>
    <row r="379" spans="26:27" x14ac:dyDescent="0.25">
      <c r="Z379" s="5"/>
      <c r="AA379" s="5"/>
    </row>
    <row r="380" spans="26:27" x14ac:dyDescent="0.25">
      <c r="Z380" s="5"/>
      <c r="AA380" s="5"/>
    </row>
    <row r="381" spans="26:27" x14ac:dyDescent="0.25">
      <c r="Z381" s="5"/>
      <c r="AA381" s="5"/>
    </row>
    <row r="382" spans="26:27" x14ac:dyDescent="0.25">
      <c r="Z382" s="5"/>
      <c r="AA382" s="5"/>
    </row>
    <row r="383" spans="26:27" x14ac:dyDescent="0.25">
      <c r="Z383" s="5"/>
      <c r="AA383" s="5"/>
    </row>
    <row r="384" spans="26:27" x14ac:dyDescent="0.25">
      <c r="Z384" s="5"/>
      <c r="AA384" s="5"/>
    </row>
    <row r="385" spans="26:27" x14ac:dyDescent="0.25">
      <c r="Z385" s="5"/>
      <c r="AA385" s="5"/>
    </row>
    <row r="386" spans="26:27" x14ac:dyDescent="0.25">
      <c r="Z386" s="5"/>
      <c r="AA386" s="5"/>
    </row>
    <row r="387" spans="26:27" x14ac:dyDescent="0.25">
      <c r="Z387" s="5"/>
      <c r="AA387" s="5"/>
    </row>
    <row r="388" spans="26:27" x14ac:dyDescent="0.25">
      <c r="Z388" s="5"/>
      <c r="AA388" s="5"/>
    </row>
    <row r="389" spans="26:27" x14ac:dyDescent="0.25">
      <c r="Z389" s="5"/>
      <c r="AA389" s="5"/>
    </row>
    <row r="390" spans="26:27" x14ac:dyDescent="0.25">
      <c r="Z390" s="5"/>
      <c r="AA390" s="5"/>
    </row>
    <row r="391" spans="26:27" x14ac:dyDescent="0.25">
      <c r="Z391" s="5"/>
      <c r="AA391" s="5"/>
    </row>
    <row r="392" spans="26:27" x14ac:dyDescent="0.25">
      <c r="Z392" s="5"/>
      <c r="AA392" s="5"/>
    </row>
    <row r="393" spans="26:27" x14ac:dyDescent="0.25">
      <c r="Z393" s="5"/>
      <c r="AA393" s="5"/>
    </row>
    <row r="394" spans="26:27" x14ac:dyDescent="0.25">
      <c r="Z394" s="5"/>
      <c r="AA394" s="5"/>
    </row>
    <row r="395" spans="26:27" x14ac:dyDescent="0.25">
      <c r="Z395" s="5"/>
      <c r="AA395" s="5"/>
    </row>
    <row r="396" spans="26:27" x14ac:dyDescent="0.25">
      <c r="Z396" s="5"/>
      <c r="AA396" s="5"/>
    </row>
    <row r="397" spans="26:27" x14ac:dyDescent="0.25">
      <c r="Z397" s="5"/>
      <c r="AA397" s="5"/>
    </row>
    <row r="398" spans="26:27" x14ac:dyDescent="0.25">
      <c r="Z398" s="5"/>
      <c r="AA398" s="5"/>
    </row>
    <row r="399" spans="26:27" x14ac:dyDescent="0.25">
      <c r="Z399" s="5"/>
      <c r="AA399" s="5"/>
    </row>
    <row r="400" spans="26:27" x14ac:dyDescent="0.25">
      <c r="Z400" s="5"/>
      <c r="AA400" s="5"/>
    </row>
    <row r="401" spans="26:27" x14ac:dyDescent="0.25">
      <c r="Z401" s="5"/>
      <c r="AA401" s="5"/>
    </row>
    <row r="402" spans="26:27" x14ac:dyDescent="0.25">
      <c r="Z402" s="5"/>
      <c r="AA402" s="5"/>
    </row>
    <row r="403" spans="26:27" x14ac:dyDescent="0.25">
      <c r="Z403" s="5"/>
      <c r="AA403" s="5"/>
    </row>
    <row r="404" spans="26:27" x14ac:dyDescent="0.25">
      <c r="Z404" s="5"/>
      <c r="AA404" s="5"/>
    </row>
    <row r="405" spans="26:27" x14ac:dyDescent="0.25">
      <c r="Z405" s="5"/>
      <c r="AA405" s="5"/>
    </row>
    <row r="406" spans="26:27" x14ac:dyDescent="0.25">
      <c r="Z406" s="5"/>
      <c r="AA406" s="5"/>
    </row>
    <row r="407" spans="26:27" x14ac:dyDescent="0.25">
      <c r="Z407" s="5"/>
      <c r="AA407" s="5"/>
    </row>
    <row r="408" spans="26:27" x14ac:dyDescent="0.25">
      <c r="Z408" s="5"/>
      <c r="AA408" s="5"/>
    </row>
    <row r="409" spans="26:27" x14ac:dyDescent="0.25">
      <c r="Z409" s="5"/>
      <c r="AA409" s="5"/>
    </row>
    <row r="410" spans="26:27" x14ac:dyDescent="0.25">
      <c r="Z410" s="5"/>
      <c r="AA410" s="5"/>
    </row>
    <row r="411" spans="26:27" x14ac:dyDescent="0.25">
      <c r="Z411" s="5"/>
      <c r="AA411" s="5"/>
    </row>
    <row r="412" spans="26:27" x14ac:dyDescent="0.25">
      <c r="Z412" s="5"/>
      <c r="AA412" s="5"/>
    </row>
    <row r="413" spans="26:27" x14ac:dyDescent="0.25">
      <c r="Z413" s="5"/>
      <c r="AA413" s="5"/>
    </row>
    <row r="414" spans="26:27" x14ac:dyDescent="0.25">
      <c r="Z414" s="5"/>
      <c r="AA414" s="5"/>
    </row>
    <row r="415" spans="26:27" x14ac:dyDescent="0.25">
      <c r="Z415" s="5"/>
      <c r="AA415" s="5"/>
    </row>
    <row r="416" spans="26:27" x14ac:dyDescent="0.25">
      <c r="Z416" s="5"/>
      <c r="AA416" s="5"/>
    </row>
    <row r="417" spans="26:27" x14ac:dyDescent="0.25">
      <c r="Z417" s="5"/>
      <c r="AA417" s="5"/>
    </row>
    <row r="418" spans="26:27" x14ac:dyDescent="0.25">
      <c r="Z418" s="5"/>
      <c r="AA418" s="5"/>
    </row>
    <row r="419" spans="26:27" x14ac:dyDescent="0.25">
      <c r="Z419" s="5"/>
      <c r="AA419" s="5"/>
    </row>
    <row r="420" spans="26:27" x14ac:dyDescent="0.25">
      <c r="Z420" s="5"/>
      <c r="AA420" s="5"/>
    </row>
    <row r="421" spans="26:27" x14ac:dyDescent="0.25">
      <c r="Z421" s="5"/>
      <c r="AA421" s="5"/>
    </row>
    <row r="422" spans="26:27" x14ac:dyDescent="0.25">
      <c r="Z422" s="5"/>
      <c r="AA422" s="5"/>
    </row>
    <row r="423" spans="26:27" x14ac:dyDescent="0.25">
      <c r="Z423" s="5"/>
      <c r="AA423" s="5"/>
    </row>
    <row r="424" spans="26:27" x14ac:dyDescent="0.25">
      <c r="Z424" s="5"/>
      <c r="AA424" s="5"/>
    </row>
    <row r="425" spans="26:27" x14ac:dyDescent="0.25">
      <c r="Z425" s="5"/>
      <c r="AA425" s="5"/>
    </row>
    <row r="426" spans="26:27" x14ac:dyDescent="0.25">
      <c r="Z426" s="5"/>
      <c r="AA426" s="5"/>
    </row>
    <row r="427" spans="26:27" x14ac:dyDescent="0.25">
      <c r="Z427" s="5"/>
      <c r="AA427" s="5"/>
    </row>
    <row r="428" spans="26:27" x14ac:dyDescent="0.25">
      <c r="Z428" s="5"/>
      <c r="AA428" s="5"/>
    </row>
    <row r="429" spans="26:27" x14ac:dyDescent="0.25">
      <c r="Z429" s="5"/>
      <c r="AA429" s="5"/>
    </row>
    <row r="430" spans="26:27" x14ac:dyDescent="0.25">
      <c r="Z430" s="5"/>
      <c r="AA430" s="5"/>
    </row>
    <row r="431" spans="26:27" x14ac:dyDescent="0.25">
      <c r="Z431" s="5"/>
      <c r="AA431" s="5"/>
    </row>
    <row r="432" spans="26:27" x14ac:dyDescent="0.25">
      <c r="Z432" s="5"/>
      <c r="AA432" s="5"/>
    </row>
    <row r="433" spans="26:27" x14ac:dyDescent="0.25">
      <c r="Z433" s="5"/>
      <c r="AA433" s="5"/>
    </row>
    <row r="434" spans="26:27" x14ac:dyDescent="0.25">
      <c r="Z434" s="5"/>
      <c r="AA434" s="5"/>
    </row>
    <row r="435" spans="26:27" x14ac:dyDescent="0.25">
      <c r="Z435" s="5"/>
      <c r="AA435" s="5"/>
    </row>
    <row r="436" spans="26:27" x14ac:dyDescent="0.25">
      <c r="Z436" s="5"/>
      <c r="AA436" s="5"/>
    </row>
    <row r="437" spans="26:27" x14ac:dyDescent="0.25">
      <c r="Z437" s="5"/>
      <c r="AA437" s="5"/>
    </row>
    <row r="438" spans="26:27" x14ac:dyDescent="0.25">
      <c r="Z438" s="5"/>
      <c r="AA438" s="5"/>
    </row>
    <row r="439" spans="26:27" x14ac:dyDescent="0.25">
      <c r="Z439" s="5"/>
      <c r="AA439" s="5"/>
    </row>
    <row r="440" spans="26:27" x14ac:dyDescent="0.25">
      <c r="Z440" s="5"/>
      <c r="AA440" s="5"/>
    </row>
    <row r="441" spans="26:27" x14ac:dyDescent="0.25">
      <c r="Z441" s="5"/>
      <c r="AA441" s="5"/>
    </row>
    <row r="442" spans="26:27" x14ac:dyDescent="0.25">
      <c r="Z442" s="5"/>
      <c r="AA442" s="5"/>
    </row>
    <row r="443" spans="26:27" x14ac:dyDescent="0.25">
      <c r="Z443" s="5"/>
      <c r="AA443" s="5"/>
    </row>
    <row r="444" spans="26:27" x14ac:dyDescent="0.25">
      <c r="Z444" s="5"/>
      <c r="AA444" s="5"/>
    </row>
    <row r="445" spans="26:27" x14ac:dyDescent="0.25">
      <c r="Z445" s="5"/>
      <c r="AA445" s="5"/>
    </row>
    <row r="446" spans="26:27" x14ac:dyDescent="0.25">
      <c r="Z446" s="5"/>
      <c r="AA446" s="5"/>
    </row>
    <row r="447" spans="26:27" x14ac:dyDescent="0.25">
      <c r="Z447" s="5"/>
      <c r="AA447" s="5"/>
    </row>
    <row r="448" spans="26:27" x14ac:dyDescent="0.25">
      <c r="Z448" s="5"/>
      <c r="AA448" s="5"/>
    </row>
    <row r="449" spans="26:27" x14ac:dyDescent="0.25">
      <c r="Z449" s="5"/>
      <c r="AA449" s="5"/>
    </row>
    <row r="450" spans="26:27" x14ac:dyDescent="0.25">
      <c r="Z450" s="5"/>
      <c r="AA450" s="5"/>
    </row>
    <row r="451" spans="26:27" x14ac:dyDescent="0.25">
      <c r="Z451" s="5"/>
      <c r="AA451" s="5"/>
    </row>
    <row r="452" spans="26:27" x14ac:dyDescent="0.25">
      <c r="Z452" s="5"/>
      <c r="AA452" s="5"/>
    </row>
    <row r="453" spans="26:27" x14ac:dyDescent="0.25">
      <c r="Z453" s="5"/>
      <c r="AA453" s="5"/>
    </row>
    <row r="454" spans="26:27" x14ac:dyDescent="0.25">
      <c r="Z454" s="5"/>
      <c r="AA454" s="5"/>
    </row>
    <row r="455" spans="26:27" x14ac:dyDescent="0.25">
      <c r="Z455" s="5"/>
      <c r="AA455" s="5"/>
    </row>
    <row r="456" spans="26:27" x14ac:dyDescent="0.25">
      <c r="Z456" s="5"/>
      <c r="AA456" s="5"/>
    </row>
    <row r="457" spans="26:27" x14ac:dyDescent="0.25">
      <c r="Z457" s="5"/>
      <c r="AA457" s="5"/>
    </row>
    <row r="458" spans="26:27" x14ac:dyDescent="0.25">
      <c r="Z458" s="5"/>
      <c r="AA458" s="5"/>
    </row>
    <row r="459" spans="26:27" x14ac:dyDescent="0.25">
      <c r="Z459" s="5"/>
      <c r="AA459" s="5"/>
    </row>
    <row r="460" spans="26:27" x14ac:dyDescent="0.25">
      <c r="Z460" s="5"/>
      <c r="AA460" s="5"/>
    </row>
    <row r="461" spans="26:27" x14ac:dyDescent="0.25">
      <c r="Z461" s="5"/>
      <c r="AA461" s="5"/>
    </row>
    <row r="462" spans="26:27" x14ac:dyDescent="0.25">
      <c r="Z462" s="5"/>
      <c r="AA462" s="5"/>
    </row>
    <row r="463" spans="26:27" x14ac:dyDescent="0.25">
      <c r="Z463" s="5"/>
      <c r="AA463" s="5"/>
    </row>
    <row r="464" spans="26:27" x14ac:dyDescent="0.25">
      <c r="Z464" s="5"/>
      <c r="AA464" s="5"/>
    </row>
    <row r="465" spans="26:27" x14ac:dyDescent="0.25">
      <c r="Z465" s="5"/>
      <c r="AA465" s="5"/>
    </row>
    <row r="466" spans="26:27" x14ac:dyDescent="0.25">
      <c r="Z466" s="5"/>
      <c r="AA466" s="5"/>
    </row>
    <row r="467" spans="26:27" x14ac:dyDescent="0.25">
      <c r="Z467" s="5"/>
      <c r="AA467" s="5"/>
    </row>
    <row r="468" spans="26:27" x14ac:dyDescent="0.25">
      <c r="Z468" s="5"/>
      <c r="AA468" s="5"/>
    </row>
    <row r="469" spans="26:27" x14ac:dyDescent="0.25">
      <c r="Z469" s="5"/>
      <c r="AA469" s="5"/>
    </row>
    <row r="470" spans="26:27" x14ac:dyDescent="0.25">
      <c r="Z470" s="5"/>
      <c r="AA470" s="5"/>
    </row>
    <row r="471" spans="26:27" x14ac:dyDescent="0.25">
      <c r="Z471" s="5"/>
      <c r="AA471" s="5"/>
    </row>
    <row r="472" spans="26:27" x14ac:dyDescent="0.25">
      <c r="Z472" s="5"/>
      <c r="AA472" s="5"/>
    </row>
    <row r="473" spans="26:27" x14ac:dyDescent="0.25">
      <c r="Z473" s="5"/>
      <c r="AA473" s="5"/>
    </row>
    <row r="474" spans="26:27" x14ac:dyDescent="0.25">
      <c r="Z474" s="5"/>
      <c r="AA474" s="5"/>
    </row>
    <row r="475" spans="26:27" x14ac:dyDescent="0.25">
      <c r="Z475" s="5"/>
      <c r="AA475" s="5"/>
    </row>
    <row r="476" spans="26:27" x14ac:dyDescent="0.25">
      <c r="Z476" s="5"/>
      <c r="AA476" s="5"/>
    </row>
    <row r="477" spans="26:27" x14ac:dyDescent="0.25">
      <c r="Z477" s="5"/>
      <c r="AA477" s="5"/>
    </row>
    <row r="478" spans="26:27" x14ac:dyDescent="0.25">
      <c r="Z478" s="5"/>
      <c r="AA478" s="5"/>
    </row>
    <row r="479" spans="26:27" x14ac:dyDescent="0.25">
      <c r="Z479" s="5"/>
      <c r="AA479" s="5"/>
    </row>
    <row r="480" spans="26:27" x14ac:dyDescent="0.25">
      <c r="Z480" s="5"/>
      <c r="AA480" s="5"/>
    </row>
    <row r="481" spans="26:27" x14ac:dyDescent="0.25">
      <c r="Z481" s="5"/>
      <c r="AA481" s="5"/>
    </row>
    <row r="482" spans="26:27" x14ac:dyDescent="0.25">
      <c r="Z482" s="5"/>
      <c r="AA482" s="5"/>
    </row>
    <row r="483" spans="26:27" x14ac:dyDescent="0.25">
      <c r="Z483" s="5"/>
      <c r="AA483" s="5"/>
    </row>
    <row r="484" spans="26:27" x14ac:dyDescent="0.25">
      <c r="Z484" s="5"/>
      <c r="AA484" s="5"/>
    </row>
    <row r="485" spans="26:27" x14ac:dyDescent="0.25">
      <c r="Z485" s="5"/>
      <c r="AA485" s="5"/>
    </row>
    <row r="486" spans="26:27" x14ac:dyDescent="0.25">
      <c r="Z486" s="5"/>
      <c r="AA486" s="5"/>
    </row>
    <row r="487" spans="26:27" x14ac:dyDescent="0.25">
      <c r="Z487" s="5"/>
      <c r="AA487" s="5"/>
    </row>
    <row r="488" spans="26:27" x14ac:dyDescent="0.25">
      <c r="Z488" s="5"/>
      <c r="AA488" s="5"/>
    </row>
    <row r="489" spans="26:27" x14ac:dyDescent="0.25">
      <c r="Z489" s="5"/>
      <c r="AA489" s="5"/>
    </row>
    <row r="490" spans="26:27" x14ac:dyDescent="0.25">
      <c r="Z490" s="5"/>
      <c r="AA490" s="5"/>
    </row>
    <row r="491" spans="26:27" x14ac:dyDescent="0.25">
      <c r="Z491" s="5"/>
      <c r="AA491" s="5"/>
    </row>
    <row r="492" spans="26:27" x14ac:dyDescent="0.25">
      <c r="Z492" s="5"/>
      <c r="AA492" s="5"/>
    </row>
    <row r="493" spans="26:27" x14ac:dyDescent="0.25">
      <c r="Z493" s="5"/>
      <c r="AA493" s="5"/>
    </row>
    <row r="494" spans="26:27" x14ac:dyDescent="0.25">
      <c r="Z494" s="5"/>
      <c r="AA494" s="5"/>
    </row>
    <row r="495" spans="26:27" x14ac:dyDescent="0.25">
      <c r="Z495" s="5"/>
      <c r="AA495" s="5"/>
    </row>
    <row r="496" spans="26:27" x14ac:dyDescent="0.25">
      <c r="Z496" s="5"/>
      <c r="AA496" s="5"/>
    </row>
    <row r="497" spans="26:27" x14ac:dyDescent="0.25">
      <c r="Z497" s="5"/>
      <c r="AA497" s="5"/>
    </row>
    <row r="498" spans="26:27" x14ac:dyDescent="0.25">
      <c r="Z498" s="5"/>
      <c r="AA498" s="5"/>
    </row>
    <row r="499" spans="26:27" x14ac:dyDescent="0.25">
      <c r="Z499" s="5"/>
      <c r="AA499" s="5"/>
    </row>
    <row r="500" spans="26:27" x14ac:dyDescent="0.25">
      <c r="Z500" s="5"/>
      <c r="AA500" s="5"/>
    </row>
    <row r="501" spans="26:27" x14ac:dyDescent="0.25">
      <c r="Z501" s="5"/>
      <c r="AA501" s="5"/>
    </row>
    <row r="502" spans="26:27" x14ac:dyDescent="0.25">
      <c r="Z502" s="5"/>
      <c r="AA502" s="5"/>
    </row>
    <row r="503" spans="26:27" x14ac:dyDescent="0.25">
      <c r="Z503" s="5"/>
      <c r="AA503" s="5"/>
    </row>
    <row r="504" spans="26:27" x14ac:dyDescent="0.25">
      <c r="Z504" s="5"/>
      <c r="AA504" s="5"/>
    </row>
    <row r="505" spans="26:27" x14ac:dyDescent="0.25">
      <c r="Z505" s="5"/>
      <c r="AA505" s="5"/>
    </row>
    <row r="506" spans="26:27" x14ac:dyDescent="0.25">
      <c r="Z506" s="5"/>
      <c r="AA506" s="5"/>
    </row>
    <row r="507" spans="26:27" x14ac:dyDescent="0.25">
      <c r="Z507" s="5"/>
      <c r="AA507" s="5"/>
    </row>
    <row r="508" spans="26:27" x14ac:dyDescent="0.25">
      <c r="Z508" s="5"/>
      <c r="AA508" s="5"/>
    </row>
    <row r="509" spans="26:27" x14ac:dyDescent="0.25">
      <c r="Z509" s="5"/>
      <c r="AA509" s="5"/>
    </row>
    <row r="510" spans="26:27" x14ac:dyDescent="0.25">
      <c r="Z510" s="5"/>
      <c r="AA510" s="5"/>
    </row>
    <row r="511" spans="26:27" x14ac:dyDescent="0.25">
      <c r="Z511" s="5"/>
      <c r="AA511" s="5"/>
    </row>
    <row r="512" spans="26:27" x14ac:dyDescent="0.25">
      <c r="Z512" s="5"/>
      <c r="AA512" s="5"/>
    </row>
    <row r="513" spans="26:27" x14ac:dyDescent="0.25">
      <c r="Z513" s="5"/>
      <c r="AA513" s="5"/>
    </row>
    <row r="514" spans="26:27" x14ac:dyDescent="0.25">
      <c r="Z514" s="5"/>
      <c r="AA514" s="5"/>
    </row>
    <row r="515" spans="26:27" x14ac:dyDescent="0.25">
      <c r="Z515" s="5"/>
      <c r="AA515" s="5"/>
    </row>
    <row r="516" spans="26:27" x14ac:dyDescent="0.25">
      <c r="Z516" s="5"/>
      <c r="AA516" s="5"/>
    </row>
    <row r="517" spans="26:27" x14ac:dyDescent="0.25">
      <c r="Z517" s="5"/>
      <c r="AA517" s="5"/>
    </row>
    <row r="518" spans="26:27" x14ac:dyDescent="0.25">
      <c r="Z518" s="5"/>
      <c r="AA518" s="5"/>
    </row>
    <row r="519" spans="26:27" x14ac:dyDescent="0.25">
      <c r="Z519" s="5"/>
      <c r="AA519" s="5"/>
    </row>
    <row r="520" spans="26:27" x14ac:dyDescent="0.25">
      <c r="Z520" s="5"/>
      <c r="AA520" s="5"/>
    </row>
    <row r="521" spans="26:27" x14ac:dyDescent="0.25">
      <c r="Z521" s="5"/>
      <c r="AA521" s="5"/>
    </row>
    <row r="522" spans="26:27" x14ac:dyDescent="0.25">
      <c r="Z522" s="5"/>
      <c r="AA522" s="5"/>
    </row>
    <row r="523" spans="26:27" x14ac:dyDescent="0.25">
      <c r="Z523" s="5"/>
      <c r="AA523" s="5"/>
    </row>
    <row r="524" spans="26:27" x14ac:dyDescent="0.25">
      <c r="Z524" s="5"/>
      <c r="AA524" s="5"/>
    </row>
    <row r="525" spans="26:27" x14ac:dyDescent="0.25">
      <c r="Z525" s="5"/>
      <c r="AA525" s="5"/>
    </row>
    <row r="526" spans="26:27" x14ac:dyDescent="0.25">
      <c r="Z526" s="5"/>
      <c r="AA526" s="5"/>
    </row>
    <row r="527" spans="26:27" x14ac:dyDescent="0.25">
      <c r="Z527" s="5"/>
      <c r="AA527" s="5"/>
    </row>
    <row r="528" spans="26:27" x14ac:dyDescent="0.25">
      <c r="Z528" s="5"/>
      <c r="AA528" s="5"/>
    </row>
    <row r="529" spans="26:27" x14ac:dyDescent="0.25">
      <c r="Z529" s="5"/>
      <c r="AA529" s="5"/>
    </row>
    <row r="530" spans="26:27" x14ac:dyDescent="0.25">
      <c r="Z530" s="5"/>
      <c r="AA530" s="5"/>
    </row>
    <row r="531" spans="26:27" x14ac:dyDescent="0.25">
      <c r="Z531" s="5"/>
      <c r="AA531" s="5"/>
    </row>
    <row r="532" spans="26:27" x14ac:dyDescent="0.25">
      <c r="Z532" s="5"/>
      <c r="AA532" s="5"/>
    </row>
    <row r="533" spans="26:27" x14ac:dyDescent="0.25">
      <c r="Z533" s="5"/>
      <c r="AA533" s="5"/>
    </row>
    <row r="534" spans="26:27" x14ac:dyDescent="0.25">
      <c r="Z534" s="5"/>
      <c r="AA534" s="5"/>
    </row>
    <row r="535" spans="26:27" x14ac:dyDescent="0.25">
      <c r="Z535" s="5"/>
      <c r="AA535" s="5"/>
    </row>
    <row r="536" spans="26:27" x14ac:dyDescent="0.25">
      <c r="Z536" s="5"/>
      <c r="AA536" s="5"/>
    </row>
    <row r="537" spans="26:27" x14ac:dyDescent="0.25">
      <c r="Z537" s="5"/>
      <c r="AA537" s="5"/>
    </row>
    <row r="538" spans="26:27" x14ac:dyDescent="0.25">
      <c r="Z538" s="5"/>
      <c r="AA538" s="5"/>
    </row>
    <row r="539" spans="26:27" x14ac:dyDescent="0.25">
      <c r="Z539" s="5"/>
      <c r="AA539" s="5"/>
    </row>
    <row r="540" spans="26:27" x14ac:dyDescent="0.25">
      <c r="Z540" s="5"/>
      <c r="AA540" s="5"/>
    </row>
    <row r="541" spans="26:27" x14ac:dyDescent="0.25">
      <c r="Z541" s="5"/>
      <c r="AA541" s="5"/>
    </row>
    <row r="542" spans="26:27" x14ac:dyDescent="0.25">
      <c r="Z542" s="5"/>
      <c r="AA542" s="5"/>
    </row>
    <row r="543" spans="26:27" x14ac:dyDescent="0.25">
      <c r="Z543" s="5"/>
      <c r="AA543" s="5"/>
    </row>
    <row r="544" spans="26:27" x14ac:dyDescent="0.25">
      <c r="Z544" s="5"/>
      <c r="AA544" s="5"/>
    </row>
    <row r="545" spans="26:27" x14ac:dyDescent="0.25">
      <c r="Z545" s="5"/>
      <c r="AA545" s="5"/>
    </row>
    <row r="546" spans="26:27" x14ac:dyDescent="0.25">
      <c r="Z546" s="5"/>
      <c r="AA546" s="5"/>
    </row>
    <row r="547" spans="26:27" x14ac:dyDescent="0.25">
      <c r="Z547" s="5"/>
      <c r="AA547" s="5"/>
    </row>
    <row r="548" spans="26:27" x14ac:dyDescent="0.25">
      <c r="Z548" s="5"/>
      <c r="AA548" s="5"/>
    </row>
    <row r="549" spans="26:27" x14ac:dyDescent="0.25">
      <c r="Z549" s="5"/>
      <c r="AA549" s="5"/>
    </row>
    <row r="550" spans="26:27" x14ac:dyDescent="0.25">
      <c r="Z550" s="5"/>
      <c r="AA550" s="5"/>
    </row>
    <row r="551" spans="26:27" x14ac:dyDescent="0.25">
      <c r="Z551" s="5"/>
      <c r="AA551" s="5"/>
    </row>
    <row r="552" spans="26:27" x14ac:dyDescent="0.25">
      <c r="Z552" s="5"/>
      <c r="AA552" s="5"/>
    </row>
    <row r="553" spans="26:27" x14ac:dyDescent="0.25">
      <c r="Z553" s="5"/>
      <c r="AA553" s="5"/>
    </row>
    <row r="554" spans="26:27" x14ac:dyDescent="0.25">
      <c r="Z554" s="5"/>
      <c r="AA554" s="5"/>
    </row>
    <row r="555" spans="26:27" x14ac:dyDescent="0.25">
      <c r="Z555" s="5"/>
      <c r="AA555" s="5"/>
    </row>
    <row r="556" spans="26:27" x14ac:dyDescent="0.25">
      <c r="Z556" s="5"/>
      <c r="AA556" s="5"/>
    </row>
    <row r="557" spans="26:27" x14ac:dyDescent="0.25">
      <c r="Z557" s="5"/>
      <c r="AA557" s="5"/>
    </row>
    <row r="558" spans="26:27" x14ac:dyDescent="0.25">
      <c r="Z558" s="5"/>
      <c r="AA558" s="5"/>
    </row>
    <row r="559" spans="26:27" x14ac:dyDescent="0.25">
      <c r="Z559" s="5"/>
      <c r="AA559" s="5"/>
    </row>
    <row r="560" spans="26:27" x14ac:dyDescent="0.25">
      <c r="Z560" s="5"/>
      <c r="AA560" s="5"/>
    </row>
    <row r="561" spans="26:27" x14ac:dyDescent="0.25">
      <c r="Z561" s="5"/>
      <c r="AA561" s="5"/>
    </row>
    <row r="562" spans="26:27" x14ac:dyDescent="0.25">
      <c r="Z562" s="5"/>
      <c r="AA562" s="5"/>
    </row>
    <row r="563" spans="26:27" x14ac:dyDescent="0.25">
      <c r="Z563" s="5"/>
      <c r="AA563" s="5"/>
    </row>
    <row r="564" spans="26:27" x14ac:dyDescent="0.25">
      <c r="Z564" s="5"/>
      <c r="AA564" s="5"/>
    </row>
    <row r="565" spans="26:27" x14ac:dyDescent="0.25">
      <c r="Z565" s="5"/>
      <c r="AA565" s="5"/>
    </row>
    <row r="566" spans="26:27" x14ac:dyDescent="0.25">
      <c r="Z566" s="5"/>
      <c r="AA566" s="5"/>
    </row>
    <row r="567" spans="26:27" x14ac:dyDescent="0.25">
      <c r="Z567" s="5"/>
      <c r="AA567" s="5"/>
    </row>
    <row r="568" spans="26:27" x14ac:dyDescent="0.25">
      <c r="Z568" s="5"/>
      <c r="AA568" s="5"/>
    </row>
    <row r="569" spans="26:27" x14ac:dyDescent="0.25">
      <c r="Z569" s="5"/>
      <c r="AA569" s="5"/>
    </row>
    <row r="570" spans="26:27" x14ac:dyDescent="0.25">
      <c r="Z570" s="5"/>
      <c r="AA570" s="5"/>
    </row>
    <row r="571" spans="26:27" x14ac:dyDescent="0.25">
      <c r="Z571" s="5"/>
      <c r="AA571" s="5"/>
    </row>
    <row r="572" spans="26:27" x14ac:dyDescent="0.25">
      <c r="Z572" s="5"/>
      <c r="AA572" s="5"/>
    </row>
    <row r="573" spans="26:27" x14ac:dyDescent="0.25">
      <c r="Z573" s="5"/>
      <c r="AA573" s="5"/>
    </row>
    <row r="574" spans="26:27" x14ac:dyDescent="0.25">
      <c r="Z574" s="5"/>
      <c r="AA574" s="5"/>
    </row>
    <row r="575" spans="26:27" x14ac:dyDescent="0.25">
      <c r="Z575" s="5"/>
      <c r="AA575" s="5"/>
    </row>
    <row r="576" spans="26:27" x14ac:dyDescent="0.25">
      <c r="Z576" s="5"/>
      <c r="AA576" s="5"/>
    </row>
    <row r="577" spans="26:27" x14ac:dyDescent="0.25">
      <c r="Z577" s="5"/>
      <c r="AA577" s="5"/>
    </row>
    <row r="578" spans="26:27" x14ac:dyDescent="0.25">
      <c r="Z578" s="5"/>
      <c r="AA578" s="5"/>
    </row>
    <row r="579" spans="26:27" x14ac:dyDescent="0.25">
      <c r="Z579" s="5"/>
      <c r="AA579" s="5"/>
    </row>
    <row r="580" spans="26:27" x14ac:dyDescent="0.25">
      <c r="Z580" s="5"/>
      <c r="AA580" s="5"/>
    </row>
    <row r="581" spans="26:27" x14ac:dyDescent="0.25">
      <c r="Z581" s="5"/>
      <c r="AA581" s="5"/>
    </row>
    <row r="582" spans="26:27" x14ac:dyDescent="0.25">
      <c r="Z582" s="5"/>
      <c r="AA582" s="5"/>
    </row>
    <row r="583" spans="26:27" x14ac:dyDescent="0.25">
      <c r="Z583" s="5"/>
      <c r="AA583" s="5"/>
    </row>
    <row r="584" spans="26:27" x14ac:dyDescent="0.25">
      <c r="Z584" s="5"/>
      <c r="AA584" s="5"/>
    </row>
    <row r="585" spans="26:27" x14ac:dyDescent="0.25">
      <c r="Z585" s="5"/>
      <c r="AA585" s="5"/>
    </row>
    <row r="586" spans="26:27" x14ac:dyDescent="0.25">
      <c r="Z586" s="5"/>
      <c r="AA586" s="5"/>
    </row>
    <row r="587" spans="26:27" x14ac:dyDescent="0.25">
      <c r="Z587" s="5"/>
      <c r="AA587" s="5"/>
    </row>
    <row r="588" spans="26:27" x14ac:dyDescent="0.25">
      <c r="Z588" s="5"/>
      <c r="AA588" s="5"/>
    </row>
    <row r="589" spans="26:27" x14ac:dyDescent="0.25">
      <c r="Z589" s="5"/>
      <c r="AA589" s="5"/>
    </row>
    <row r="590" spans="26:27" x14ac:dyDescent="0.25">
      <c r="Z590" s="5"/>
      <c r="AA590" s="5"/>
    </row>
    <row r="591" spans="26:27" x14ac:dyDescent="0.25">
      <c r="Z591" s="5"/>
      <c r="AA591" s="5"/>
    </row>
    <row r="592" spans="26:27" x14ac:dyDescent="0.25">
      <c r="Z592" s="5"/>
      <c r="AA592" s="5"/>
    </row>
    <row r="593" spans="26:27" x14ac:dyDescent="0.25">
      <c r="Z593" s="5"/>
      <c r="AA593" s="5"/>
    </row>
    <row r="594" spans="26:27" x14ac:dyDescent="0.25">
      <c r="Z594" s="5"/>
      <c r="AA594" s="5"/>
    </row>
    <row r="595" spans="26:27" x14ac:dyDescent="0.25">
      <c r="Z595" s="5"/>
      <c r="AA595" s="5"/>
    </row>
    <row r="596" spans="26:27" x14ac:dyDescent="0.25">
      <c r="Z596" s="5"/>
      <c r="AA596" s="5"/>
    </row>
    <row r="597" spans="26:27" x14ac:dyDescent="0.25">
      <c r="Z597" s="5"/>
      <c r="AA597" s="5"/>
    </row>
    <row r="598" spans="26:27" x14ac:dyDescent="0.25">
      <c r="Z598" s="5"/>
      <c r="AA598" s="5"/>
    </row>
    <row r="599" spans="26:27" x14ac:dyDescent="0.25">
      <c r="Z599" s="5"/>
      <c r="AA599" s="5"/>
    </row>
    <row r="600" spans="26:27" x14ac:dyDescent="0.25">
      <c r="Z600" s="5"/>
      <c r="AA600" s="5"/>
    </row>
    <row r="601" spans="26:27" x14ac:dyDescent="0.25">
      <c r="Z601" s="5"/>
      <c r="AA601" s="5"/>
    </row>
    <row r="602" spans="26:27" x14ac:dyDescent="0.25">
      <c r="Z602" s="5"/>
      <c r="AA602" s="5"/>
    </row>
    <row r="603" spans="26:27" x14ac:dyDescent="0.25">
      <c r="Z603" s="5"/>
      <c r="AA603" s="5"/>
    </row>
    <row r="604" spans="26:27" x14ac:dyDescent="0.25">
      <c r="Z604" s="5"/>
      <c r="AA604" s="5"/>
    </row>
    <row r="605" spans="26:27" x14ac:dyDescent="0.25">
      <c r="Z605" s="5"/>
      <c r="AA605" s="5"/>
    </row>
    <row r="606" spans="26:27" x14ac:dyDescent="0.25">
      <c r="Z606" s="5"/>
      <c r="AA606" s="5"/>
    </row>
    <row r="607" spans="26:27" x14ac:dyDescent="0.25">
      <c r="Z607" s="5"/>
      <c r="AA607" s="5"/>
    </row>
    <row r="608" spans="26:27" x14ac:dyDescent="0.25">
      <c r="Z608" s="5"/>
      <c r="AA608" s="5"/>
    </row>
    <row r="609" spans="26:27" x14ac:dyDescent="0.25">
      <c r="Z609" s="5"/>
      <c r="AA609" s="5"/>
    </row>
    <row r="610" spans="26:27" x14ac:dyDescent="0.25">
      <c r="Z610" s="5"/>
      <c r="AA610" s="5"/>
    </row>
    <row r="611" spans="26:27" x14ac:dyDescent="0.25">
      <c r="Z611" s="5"/>
      <c r="AA611" s="5"/>
    </row>
    <row r="612" spans="26:27" x14ac:dyDescent="0.25">
      <c r="Z612" s="5"/>
      <c r="AA612" s="5"/>
    </row>
    <row r="613" spans="26:27" x14ac:dyDescent="0.25">
      <c r="Z613" s="5"/>
      <c r="AA613" s="5"/>
    </row>
    <row r="614" spans="26:27" x14ac:dyDescent="0.25">
      <c r="Z614" s="5"/>
      <c r="AA614" s="5"/>
    </row>
    <row r="615" spans="26:27" x14ac:dyDescent="0.25">
      <c r="Z615" s="5"/>
      <c r="AA615" s="5"/>
    </row>
    <row r="616" spans="26:27" x14ac:dyDescent="0.25">
      <c r="Z616" s="5"/>
      <c r="AA616" s="5"/>
    </row>
    <row r="617" spans="26:27" x14ac:dyDescent="0.25">
      <c r="Z617" s="5"/>
      <c r="AA617" s="5"/>
    </row>
    <row r="618" spans="26:27" x14ac:dyDescent="0.25">
      <c r="Z618" s="5"/>
      <c r="AA618" s="5"/>
    </row>
    <row r="619" spans="26:27" x14ac:dyDescent="0.25">
      <c r="Z619" s="5"/>
      <c r="AA619" s="5"/>
    </row>
    <row r="620" spans="26:27" x14ac:dyDescent="0.25">
      <c r="Z620" s="5"/>
      <c r="AA620" s="5"/>
    </row>
    <row r="621" spans="26:27" x14ac:dyDescent="0.25">
      <c r="Z621" s="5"/>
      <c r="AA621" s="5"/>
    </row>
    <row r="622" spans="26:27" x14ac:dyDescent="0.25">
      <c r="Z622" s="5"/>
      <c r="AA622" s="5"/>
    </row>
    <row r="623" spans="26:27" x14ac:dyDescent="0.25">
      <c r="Z623" s="5"/>
      <c r="AA623" s="5"/>
    </row>
    <row r="624" spans="26:27" x14ac:dyDescent="0.25">
      <c r="Z624" s="5"/>
      <c r="AA624" s="5"/>
    </row>
    <row r="625" spans="26:27" x14ac:dyDescent="0.25">
      <c r="Z625" s="5"/>
      <c r="AA625" s="5"/>
    </row>
    <row r="626" spans="26:27" x14ac:dyDescent="0.25">
      <c r="Z626" s="5"/>
      <c r="AA626" s="5"/>
    </row>
    <row r="627" spans="26:27" x14ac:dyDescent="0.25">
      <c r="Z627" s="5"/>
      <c r="AA627" s="5"/>
    </row>
    <row r="628" spans="26:27" x14ac:dyDescent="0.25">
      <c r="Z628" s="5"/>
      <c r="AA628" s="5"/>
    </row>
    <row r="629" spans="26:27" x14ac:dyDescent="0.25">
      <c r="Z629" s="5"/>
      <c r="AA629" s="5"/>
    </row>
    <row r="630" spans="26:27" x14ac:dyDescent="0.25">
      <c r="Z630" s="5"/>
      <c r="AA630" s="5"/>
    </row>
    <row r="631" spans="26:27" x14ac:dyDescent="0.25">
      <c r="Z631" s="5"/>
      <c r="AA631" s="5"/>
    </row>
    <row r="632" spans="26:27" x14ac:dyDescent="0.25">
      <c r="Z632" s="5"/>
      <c r="AA632" s="5"/>
    </row>
    <row r="633" spans="26:27" x14ac:dyDescent="0.25">
      <c r="Z633" s="5"/>
      <c r="AA633" s="5"/>
    </row>
    <row r="634" spans="26:27" x14ac:dyDescent="0.25">
      <c r="Z634" s="5"/>
      <c r="AA634" s="5"/>
    </row>
    <row r="635" spans="26:27" x14ac:dyDescent="0.25">
      <c r="Z635" s="5"/>
      <c r="AA635" s="5"/>
    </row>
    <row r="636" spans="26:27" x14ac:dyDescent="0.25">
      <c r="Z636" s="5"/>
      <c r="AA636" s="5"/>
    </row>
    <row r="637" spans="26:27" x14ac:dyDescent="0.25">
      <c r="Z637" s="5"/>
      <c r="AA637" s="5"/>
    </row>
    <row r="638" spans="26:27" x14ac:dyDescent="0.25">
      <c r="Z638" s="5"/>
      <c r="AA638" s="5"/>
    </row>
    <row r="639" spans="26:27" x14ac:dyDescent="0.25">
      <c r="Z639" s="5"/>
      <c r="AA639" s="5"/>
    </row>
    <row r="640" spans="26:27" x14ac:dyDescent="0.25">
      <c r="Z640" s="5"/>
      <c r="AA640" s="5"/>
    </row>
    <row r="641" spans="26:27" x14ac:dyDescent="0.25">
      <c r="Z641" s="5"/>
      <c r="AA641" s="5"/>
    </row>
    <row r="642" spans="26:27" x14ac:dyDescent="0.25">
      <c r="Z642" s="5"/>
      <c r="AA642" s="5"/>
    </row>
    <row r="643" spans="26:27" x14ac:dyDescent="0.25">
      <c r="Z643" s="5"/>
      <c r="AA643" s="5"/>
    </row>
    <row r="644" spans="26:27" x14ac:dyDescent="0.25">
      <c r="Z644" s="5"/>
      <c r="AA644" s="5"/>
    </row>
    <row r="645" spans="26:27" x14ac:dyDescent="0.25">
      <c r="Z645" s="5"/>
      <c r="AA645" s="5"/>
    </row>
    <row r="646" spans="26:27" x14ac:dyDescent="0.25">
      <c r="Z646" s="5"/>
      <c r="AA646" s="5"/>
    </row>
    <row r="647" spans="26:27" x14ac:dyDescent="0.25">
      <c r="Z647" s="5"/>
      <c r="AA647" s="5"/>
    </row>
    <row r="648" spans="26:27" x14ac:dyDescent="0.25">
      <c r="Z648" s="5"/>
      <c r="AA648" s="5"/>
    </row>
    <row r="649" spans="26:27" x14ac:dyDescent="0.25">
      <c r="Z649" s="5"/>
      <c r="AA649" s="5"/>
    </row>
    <row r="650" spans="26:27" x14ac:dyDescent="0.25">
      <c r="Z650" s="5"/>
      <c r="AA650" s="5"/>
    </row>
    <row r="651" spans="26:27" x14ac:dyDescent="0.25">
      <c r="Z651" s="5"/>
      <c r="AA651" s="5"/>
    </row>
    <row r="652" spans="26:27" x14ac:dyDescent="0.25">
      <c r="Z652" s="5"/>
      <c r="AA652" s="5"/>
    </row>
    <row r="653" spans="26:27" x14ac:dyDescent="0.25">
      <c r="Z653" s="5"/>
      <c r="AA653" s="5"/>
    </row>
    <row r="654" spans="26:27" x14ac:dyDescent="0.25">
      <c r="Z654" s="5"/>
      <c r="AA654" s="5"/>
    </row>
    <row r="655" spans="26:27" x14ac:dyDescent="0.25">
      <c r="Z655" s="5"/>
      <c r="AA655" s="5"/>
    </row>
    <row r="656" spans="26:27" x14ac:dyDescent="0.25">
      <c r="Z656" s="5"/>
      <c r="AA656" s="5"/>
    </row>
    <row r="657" spans="26:27" x14ac:dyDescent="0.25">
      <c r="Z657" s="5"/>
      <c r="AA657" s="5"/>
    </row>
    <row r="658" spans="26:27" x14ac:dyDescent="0.25">
      <c r="Z658" s="5"/>
      <c r="AA658" s="5"/>
    </row>
    <row r="659" spans="26:27" x14ac:dyDescent="0.25">
      <c r="Z659" s="5"/>
      <c r="AA659" s="5"/>
    </row>
    <row r="660" spans="26:27" x14ac:dyDescent="0.25">
      <c r="Z660" s="5"/>
      <c r="AA660" s="5"/>
    </row>
    <row r="661" spans="26:27" x14ac:dyDescent="0.25">
      <c r="Z661" s="5"/>
      <c r="AA661" s="5"/>
    </row>
    <row r="662" spans="26:27" x14ac:dyDescent="0.25">
      <c r="Z662" s="5"/>
      <c r="AA662" s="5"/>
    </row>
    <row r="663" spans="26:27" x14ac:dyDescent="0.25">
      <c r="Z663" s="5"/>
      <c r="AA663" s="5"/>
    </row>
    <row r="664" spans="26:27" x14ac:dyDescent="0.25">
      <c r="Z664" s="5"/>
      <c r="AA664" s="5"/>
    </row>
    <row r="665" spans="26:27" x14ac:dyDescent="0.25">
      <c r="Z665" s="5"/>
      <c r="AA665" s="5"/>
    </row>
    <row r="666" spans="26:27" x14ac:dyDescent="0.25">
      <c r="Z666" s="5"/>
      <c r="AA666" s="5"/>
    </row>
    <row r="667" spans="26:27" x14ac:dyDescent="0.25">
      <c r="Z667" s="5"/>
      <c r="AA667" s="5"/>
    </row>
    <row r="668" spans="26:27" x14ac:dyDescent="0.25">
      <c r="Z668" s="5"/>
      <c r="AA668" s="5"/>
    </row>
    <row r="669" spans="26:27" x14ac:dyDescent="0.25">
      <c r="Z669" s="5"/>
      <c r="AA669" s="5"/>
    </row>
    <row r="670" spans="26:27" x14ac:dyDescent="0.25">
      <c r="Z670" s="5"/>
      <c r="AA670" s="5"/>
    </row>
    <row r="671" spans="26:27" x14ac:dyDescent="0.25">
      <c r="Z671" s="5"/>
      <c r="AA671" s="5"/>
    </row>
    <row r="672" spans="26:27" x14ac:dyDescent="0.25">
      <c r="Z672" s="5"/>
      <c r="AA672" s="5"/>
    </row>
    <row r="673" spans="26:27" x14ac:dyDescent="0.25">
      <c r="Z673" s="5"/>
      <c r="AA673" s="5"/>
    </row>
    <row r="674" spans="26:27" x14ac:dyDescent="0.25">
      <c r="Z674" s="5"/>
      <c r="AA674" s="5"/>
    </row>
    <row r="675" spans="26:27" x14ac:dyDescent="0.25">
      <c r="Z675" s="5"/>
      <c r="AA675" s="5"/>
    </row>
    <row r="676" spans="26:27" x14ac:dyDescent="0.25">
      <c r="Z676" s="5"/>
      <c r="AA676" s="5"/>
    </row>
    <row r="677" spans="26:27" x14ac:dyDescent="0.25">
      <c r="Z677" s="5"/>
      <c r="AA677" s="5"/>
    </row>
    <row r="678" spans="26:27" x14ac:dyDescent="0.25">
      <c r="Z678" s="5"/>
      <c r="AA678" s="5"/>
    </row>
    <row r="679" spans="26:27" x14ac:dyDescent="0.25">
      <c r="Z679" s="5"/>
      <c r="AA679" s="5"/>
    </row>
    <row r="680" spans="26:27" x14ac:dyDescent="0.25">
      <c r="Z680" s="5"/>
      <c r="AA680" s="5"/>
    </row>
    <row r="681" spans="26:27" x14ac:dyDescent="0.25">
      <c r="Z681" s="5"/>
      <c r="AA681" s="5"/>
    </row>
    <row r="682" spans="26:27" x14ac:dyDescent="0.25">
      <c r="Z682" s="5"/>
      <c r="AA682" s="5"/>
    </row>
    <row r="683" spans="26:27" x14ac:dyDescent="0.25">
      <c r="Z683" s="5"/>
      <c r="AA683" s="5"/>
    </row>
    <row r="684" spans="26:27" x14ac:dyDescent="0.25">
      <c r="Z684" s="5"/>
      <c r="AA684" s="5"/>
    </row>
    <row r="685" spans="26:27" x14ac:dyDescent="0.25">
      <c r="Z685" s="5"/>
      <c r="AA685" s="5"/>
    </row>
    <row r="686" spans="26:27" x14ac:dyDescent="0.25">
      <c r="Z686" s="5"/>
      <c r="AA686" s="5"/>
    </row>
    <row r="687" spans="26:27" x14ac:dyDescent="0.25">
      <c r="Z687" s="5"/>
      <c r="AA687" s="5"/>
    </row>
    <row r="688" spans="26:27" x14ac:dyDescent="0.25">
      <c r="Z688" s="5"/>
      <c r="AA688" s="5"/>
    </row>
    <row r="689" spans="26:27" x14ac:dyDescent="0.25">
      <c r="Z689" s="5"/>
      <c r="AA689" s="5"/>
    </row>
    <row r="690" spans="26:27" x14ac:dyDescent="0.25">
      <c r="Z690" s="5"/>
      <c r="AA690" s="5"/>
    </row>
    <row r="691" spans="26:27" x14ac:dyDescent="0.25">
      <c r="Z691" s="5"/>
      <c r="AA691" s="5"/>
    </row>
    <row r="692" spans="26:27" x14ac:dyDescent="0.25">
      <c r="Z692" s="5"/>
      <c r="AA692" s="5"/>
    </row>
    <row r="693" spans="26:27" x14ac:dyDescent="0.25">
      <c r="Z693" s="5"/>
      <c r="AA693" s="5"/>
    </row>
    <row r="694" spans="26:27" x14ac:dyDescent="0.25">
      <c r="Z694" s="5"/>
      <c r="AA694" s="5"/>
    </row>
    <row r="695" spans="26:27" x14ac:dyDescent="0.25">
      <c r="Z695" s="5"/>
      <c r="AA695" s="5"/>
    </row>
    <row r="696" spans="26:27" x14ac:dyDescent="0.25">
      <c r="Z696" s="5"/>
      <c r="AA696" s="5"/>
    </row>
    <row r="697" spans="26:27" x14ac:dyDescent="0.25">
      <c r="Z697" s="5"/>
      <c r="AA697" s="5"/>
    </row>
    <row r="698" spans="26:27" x14ac:dyDescent="0.25">
      <c r="Z698" s="5"/>
      <c r="AA698" s="5"/>
    </row>
    <row r="699" spans="26:27" x14ac:dyDescent="0.25">
      <c r="Z699" s="5"/>
      <c r="AA699" s="5"/>
    </row>
    <row r="700" spans="26:27" x14ac:dyDescent="0.25">
      <c r="Z700" s="5"/>
      <c r="AA700" s="5"/>
    </row>
    <row r="701" spans="26:27" x14ac:dyDescent="0.25">
      <c r="Z701" s="5"/>
      <c r="AA701" s="5"/>
    </row>
    <row r="702" spans="26:27" x14ac:dyDescent="0.25">
      <c r="Z702" s="5"/>
      <c r="AA702" s="5"/>
    </row>
    <row r="703" spans="26:27" x14ac:dyDescent="0.25">
      <c r="Z703" s="5"/>
      <c r="AA703" s="5"/>
    </row>
    <row r="704" spans="26:27" x14ac:dyDescent="0.25">
      <c r="Z704" s="5"/>
      <c r="AA704" s="5"/>
    </row>
    <row r="705" spans="26:27" x14ac:dyDescent="0.25">
      <c r="Z705" s="5"/>
      <c r="AA705" s="5"/>
    </row>
    <row r="706" spans="26:27" x14ac:dyDescent="0.25">
      <c r="Z706" s="5"/>
      <c r="AA706" s="5"/>
    </row>
    <row r="707" spans="26:27" x14ac:dyDescent="0.25">
      <c r="Z707" s="5"/>
      <c r="AA707" s="5"/>
    </row>
    <row r="708" spans="26:27" x14ac:dyDescent="0.25">
      <c r="Z708" s="5"/>
      <c r="AA708" s="5"/>
    </row>
    <row r="709" spans="26:27" x14ac:dyDescent="0.25">
      <c r="Z709" s="5"/>
      <c r="AA709" s="5"/>
    </row>
    <row r="710" spans="26:27" x14ac:dyDescent="0.25">
      <c r="Z710" s="5"/>
      <c r="AA710" s="5"/>
    </row>
    <row r="711" spans="26:27" x14ac:dyDescent="0.25">
      <c r="Z711" s="5"/>
      <c r="AA711" s="5"/>
    </row>
    <row r="712" spans="26:27" x14ac:dyDescent="0.25">
      <c r="Z712" s="5"/>
      <c r="AA712" s="5"/>
    </row>
    <row r="713" spans="26:27" x14ac:dyDescent="0.25">
      <c r="Z713" s="5"/>
      <c r="AA713" s="5"/>
    </row>
    <row r="714" spans="26:27" x14ac:dyDescent="0.25">
      <c r="Z714" s="5"/>
      <c r="AA714" s="5"/>
    </row>
    <row r="715" spans="26:27" x14ac:dyDescent="0.25">
      <c r="Z715" s="5"/>
      <c r="AA715" s="5"/>
    </row>
    <row r="716" spans="26:27" x14ac:dyDescent="0.25">
      <c r="Z716" s="5"/>
      <c r="AA716" s="5"/>
    </row>
    <row r="717" spans="26:27" x14ac:dyDescent="0.25">
      <c r="Z717" s="5"/>
      <c r="AA717" s="5"/>
    </row>
    <row r="718" spans="26:27" x14ac:dyDescent="0.25">
      <c r="Z718" s="5"/>
      <c r="AA718" s="5"/>
    </row>
    <row r="719" spans="26:27" x14ac:dyDescent="0.25">
      <c r="Z719" s="5"/>
      <c r="AA719" s="5"/>
    </row>
    <row r="720" spans="26:27" x14ac:dyDescent="0.25">
      <c r="Z720" s="5"/>
      <c r="AA720" s="5"/>
    </row>
    <row r="721" spans="26:27" x14ac:dyDescent="0.25">
      <c r="Z721" s="5"/>
      <c r="AA721" s="5"/>
    </row>
    <row r="722" spans="26:27" x14ac:dyDescent="0.25">
      <c r="Z722" s="5"/>
      <c r="AA722" s="5"/>
    </row>
    <row r="723" spans="26:27" x14ac:dyDescent="0.25">
      <c r="Z723" s="5"/>
      <c r="AA723" s="5"/>
    </row>
    <row r="724" spans="26:27" x14ac:dyDescent="0.25">
      <c r="Z724" s="5"/>
      <c r="AA724" s="5"/>
    </row>
    <row r="725" spans="26:27" x14ac:dyDescent="0.25">
      <c r="Z725" s="5"/>
      <c r="AA725" s="5"/>
    </row>
    <row r="726" spans="26:27" x14ac:dyDescent="0.25">
      <c r="Z726" s="5"/>
      <c r="AA726" s="5"/>
    </row>
    <row r="727" spans="26:27" x14ac:dyDescent="0.25">
      <c r="Z727" s="5"/>
      <c r="AA727" s="5"/>
    </row>
    <row r="728" spans="26:27" x14ac:dyDescent="0.25">
      <c r="Z728" s="5"/>
      <c r="AA728" s="5"/>
    </row>
    <row r="729" spans="26:27" x14ac:dyDescent="0.25">
      <c r="Z729" s="5"/>
      <c r="AA729" s="5"/>
    </row>
    <row r="730" spans="26:27" x14ac:dyDescent="0.25">
      <c r="Z730" s="5"/>
      <c r="AA730" s="5"/>
    </row>
    <row r="731" spans="26:27" x14ac:dyDescent="0.25">
      <c r="Z731" s="5"/>
      <c r="AA731" s="5"/>
    </row>
    <row r="732" spans="26:27" x14ac:dyDescent="0.25">
      <c r="Z732" s="5"/>
      <c r="AA732" s="5"/>
    </row>
    <row r="733" spans="26:27" x14ac:dyDescent="0.25">
      <c r="Z733" s="5"/>
      <c r="AA733" s="5"/>
    </row>
    <row r="734" spans="26:27" x14ac:dyDescent="0.25">
      <c r="Z734" s="5"/>
      <c r="AA734" s="5"/>
    </row>
    <row r="735" spans="26:27" x14ac:dyDescent="0.25">
      <c r="Z735" s="5"/>
      <c r="AA735" s="5"/>
    </row>
    <row r="736" spans="26:27" x14ac:dyDescent="0.25">
      <c r="Z736" s="5"/>
      <c r="AA736" s="5"/>
    </row>
    <row r="737" spans="26:27" x14ac:dyDescent="0.25">
      <c r="Z737" s="5"/>
      <c r="AA737" s="5"/>
    </row>
    <row r="738" spans="26:27" x14ac:dyDescent="0.25">
      <c r="Z738" s="5"/>
      <c r="AA738" s="5"/>
    </row>
    <row r="739" spans="26:27" x14ac:dyDescent="0.25">
      <c r="Z739" s="5"/>
      <c r="AA739" s="5"/>
    </row>
    <row r="740" spans="26:27" x14ac:dyDescent="0.25">
      <c r="Z740" s="5"/>
      <c r="AA740" s="5"/>
    </row>
    <row r="741" spans="26:27" x14ac:dyDescent="0.25">
      <c r="Z741" s="5"/>
      <c r="AA741" s="5"/>
    </row>
    <row r="742" spans="26:27" x14ac:dyDescent="0.25">
      <c r="Z742" s="5"/>
      <c r="AA742" s="5"/>
    </row>
    <row r="743" spans="26:27" x14ac:dyDescent="0.25">
      <c r="Z743" s="5"/>
      <c r="AA743" s="5"/>
    </row>
    <row r="744" spans="26:27" x14ac:dyDescent="0.25">
      <c r="Z744" s="5"/>
      <c r="AA744" s="5"/>
    </row>
    <row r="745" spans="26:27" x14ac:dyDescent="0.25">
      <c r="Z745" s="5"/>
      <c r="AA745" s="5"/>
    </row>
    <row r="746" spans="26:27" x14ac:dyDescent="0.25">
      <c r="Z746" s="5"/>
      <c r="AA746" s="5"/>
    </row>
    <row r="747" spans="26:27" x14ac:dyDescent="0.25">
      <c r="Z747" s="5"/>
      <c r="AA747" s="5"/>
    </row>
    <row r="748" spans="26:27" x14ac:dyDescent="0.25">
      <c r="Z748" s="5"/>
      <c r="AA748" s="5"/>
    </row>
    <row r="749" spans="26:27" x14ac:dyDescent="0.25">
      <c r="Z749" s="5"/>
      <c r="AA749" s="5"/>
    </row>
    <row r="750" spans="26:27" x14ac:dyDescent="0.25">
      <c r="Z750" s="5"/>
      <c r="AA750" s="5"/>
    </row>
    <row r="751" spans="26:27" x14ac:dyDescent="0.25">
      <c r="Z751" s="5"/>
      <c r="AA751" s="5"/>
    </row>
    <row r="752" spans="26:27" x14ac:dyDescent="0.25">
      <c r="Z752" s="5"/>
      <c r="AA752" s="5"/>
    </row>
    <row r="753" spans="26:27" x14ac:dyDescent="0.25">
      <c r="Z753" s="5"/>
      <c r="AA753" s="5"/>
    </row>
    <row r="754" spans="26:27" x14ac:dyDescent="0.25">
      <c r="Z754" s="5"/>
      <c r="AA754" s="5"/>
    </row>
    <row r="755" spans="26:27" x14ac:dyDescent="0.25">
      <c r="Z755" s="5"/>
      <c r="AA755" s="5"/>
    </row>
    <row r="756" spans="26:27" x14ac:dyDescent="0.25">
      <c r="Z756" s="5"/>
      <c r="AA756" s="5"/>
    </row>
    <row r="757" spans="26:27" x14ac:dyDescent="0.25">
      <c r="Z757" s="5"/>
      <c r="AA757" s="5"/>
    </row>
    <row r="758" spans="26:27" x14ac:dyDescent="0.25">
      <c r="Z758" s="5"/>
      <c r="AA758" s="5"/>
    </row>
    <row r="759" spans="26:27" x14ac:dyDescent="0.25">
      <c r="Z759" s="5"/>
      <c r="AA759" s="5"/>
    </row>
    <row r="760" spans="26:27" x14ac:dyDescent="0.25">
      <c r="Z760" s="5"/>
      <c r="AA760" s="5"/>
    </row>
    <row r="761" spans="26:27" x14ac:dyDescent="0.25">
      <c r="Z761" s="5"/>
      <c r="AA761" s="5"/>
    </row>
    <row r="762" spans="26:27" x14ac:dyDescent="0.25">
      <c r="Z762" s="5"/>
      <c r="AA762" s="5"/>
    </row>
    <row r="763" spans="26:27" x14ac:dyDescent="0.25">
      <c r="Z763" s="5"/>
      <c r="AA763" s="5"/>
    </row>
    <row r="764" spans="26:27" x14ac:dyDescent="0.25">
      <c r="Z764" s="5"/>
      <c r="AA764" s="5"/>
    </row>
    <row r="765" spans="26:27" x14ac:dyDescent="0.25">
      <c r="Z765" s="5"/>
      <c r="AA765" s="5"/>
    </row>
    <row r="766" spans="26:27" x14ac:dyDescent="0.25">
      <c r="Z766" s="5"/>
      <c r="AA766" s="5"/>
    </row>
    <row r="767" spans="26:27" x14ac:dyDescent="0.25">
      <c r="Z767" s="5"/>
      <c r="AA767" s="5"/>
    </row>
    <row r="768" spans="26:27" x14ac:dyDescent="0.25">
      <c r="Z768" s="5"/>
      <c r="AA768" s="5"/>
    </row>
    <row r="769" spans="26:27" x14ac:dyDescent="0.25">
      <c r="Z769" s="5"/>
      <c r="AA769" s="5"/>
    </row>
    <row r="770" spans="26:27" x14ac:dyDescent="0.25">
      <c r="Z770" s="5"/>
      <c r="AA770" s="5"/>
    </row>
    <row r="771" spans="26:27" x14ac:dyDescent="0.25">
      <c r="Z771" s="5"/>
      <c r="AA771" s="5"/>
    </row>
    <row r="772" spans="26:27" x14ac:dyDescent="0.25">
      <c r="Z772" s="5"/>
      <c r="AA772" s="5"/>
    </row>
    <row r="773" spans="26:27" x14ac:dyDescent="0.25">
      <c r="Z773" s="5"/>
      <c r="AA773" s="5"/>
    </row>
    <row r="774" spans="26:27" x14ac:dyDescent="0.25">
      <c r="Z774" s="5"/>
      <c r="AA774" s="5"/>
    </row>
    <row r="775" spans="26:27" x14ac:dyDescent="0.25">
      <c r="Z775" s="5"/>
      <c r="AA775" s="5"/>
    </row>
    <row r="776" spans="26:27" x14ac:dyDescent="0.25">
      <c r="Z776" s="5"/>
      <c r="AA776" s="5"/>
    </row>
    <row r="777" spans="26:27" x14ac:dyDescent="0.25">
      <c r="Z777" s="5"/>
      <c r="AA777" s="5"/>
    </row>
    <row r="778" spans="26:27" x14ac:dyDescent="0.25">
      <c r="Z778" s="5"/>
      <c r="AA778" s="5"/>
    </row>
    <row r="779" spans="26:27" x14ac:dyDescent="0.25">
      <c r="Z779" s="5"/>
      <c r="AA779" s="5"/>
    </row>
    <row r="780" spans="26:27" x14ac:dyDescent="0.25">
      <c r="Z780" s="5"/>
      <c r="AA780" s="5"/>
    </row>
    <row r="781" spans="26:27" x14ac:dyDescent="0.25">
      <c r="Z781" s="5"/>
      <c r="AA781" s="5"/>
    </row>
    <row r="782" spans="26:27" x14ac:dyDescent="0.25">
      <c r="Z782" s="5"/>
      <c r="AA782" s="5"/>
    </row>
    <row r="783" spans="26:27" x14ac:dyDescent="0.25">
      <c r="Z783" s="5"/>
      <c r="AA783" s="5"/>
    </row>
    <row r="784" spans="26:27" x14ac:dyDescent="0.25">
      <c r="Z784" s="5"/>
      <c r="AA784" s="5"/>
    </row>
    <row r="785" spans="26:27" x14ac:dyDescent="0.25">
      <c r="Z785" s="5"/>
      <c r="AA785" s="5"/>
    </row>
    <row r="786" spans="26:27" x14ac:dyDescent="0.25">
      <c r="Z786" s="5"/>
      <c r="AA786" s="5"/>
    </row>
    <row r="787" spans="26:27" x14ac:dyDescent="0.25">
      <c r="Z787" s="5"/>
      <c r="AA787" s="5"/>
    </row>
    <row r="788" spans="26:27" x14ac:dyDescent="0.25">
      <c r="Z788" s="5"/>
      <c r="AA788" s="5"/>
    </row>
    <row r="789" spans="26:27" x14ac:dyDescent="0.25">
      <c r="Z789" s="5"/>
      <c r="AA789" s="5"/>
    </row>
    <row r="790" spans="26:27" x14ac:dyDescent="0.25">
      <c r="Z790" s="5"/>
      <c r="AA790" s="5"/>
    </row>
    <row r="791" spans="26:27" x14ac:dyDescent="0.25">
      <c r="Z791" s="5"/>
      <c r="AA791" s="5"/>
    </row>
    <row r="792" spans="26:27" x14ac:dyDescent="0.25">
      <c r="Z792" s="5"/>
      <c r="AA792" s="5"/>
    </row>
    <row r="793" spans="26:27" x14ac:dyDescent="0.25">
      <c r="Z793" s="5"/>
      <c r="AA793" s="5"/>
    </row>
    <row r="794" spans="26:27" x14ac:dyDescent="0.25">
      <c r="Z794" s="5"/>
      <c r="AA794" s="5"/>
    </row>
    <row r="795" spans="26:27" x14ac:dyDescent="0.25">
      <c r="Z795" s="5"/>
      <c r="AA795" s="5"/>
    </row>
    <row r="796" spans="26:27" x14ac:dyDescent="0.25">
      <c r="Z796" s="5"/>
      <c r="AA796" s="5"/>
    </row>
    <row r="797" spans="26:27" x14ac:dyDescent="0.25">
      <c r="Z797" s="5"/>
      <c r="AA797" s="5"/>
    </row>
    <row r="798" spans="26:27" x14ac:dyDescent="0.25">
      <c r="Z798" s="5"/>
      <c r="AA798" s="5"/>
    </row>
    <row r="799" spans="26:27" x14ac:dyDescent="0.25">
      <c r="Z799" s="5"/>
      <c r="AA799" s="5"/>
    </row>
    <row r="800" spans="26:27" x14ac:dyDescent="0.25">
      <c r="Z800" s="5"/>
      <c r="AA800" s="5"/>
    </row>
    <row r="801" spans="26:27" x14ac:dyDescent="0.25">
      <c r="Z801" s="5"/>
      <c r="AA801" s="5"/>
    </row>
    <row r="802" spans="26:27" x14ac:dyDescent="0.25">
      <c r="Z802" s="5"/>
      <c r="AA802" s="5"/>
    </row>
    <row r="803" spans="26:27" x14ac:dyDescent="0.25">
      <c r="Z803" s="5"/>
      <c r="AA803" s="5"/>
    </row>
    <row r="804" spans="26:27" x14ac:dyDescent="0.25">
      <c r="Z804" s="5"/>
      <c r="AA804" s="5"/>
    </row>
    <row r="805" spans="26:27" x14ac:dyDescent="0.25">
      <c r="Z805" s="5"/>
      <c r="AA805" s="5"/>
    </row>
    <row r="806" spans="26:27" x14ac:dyDescent="0.25">
      <c r="Z806" s="5"/>
      <c r="AA806" s="5"/>
    </row>
    <row r="807" spans="26:27" x14ac:dyDescent="0.25">
      <c r="Z807" s="5"/>
      <c r="AA807" s="5"/>
    </row>
    <row r="808" spans="26:27" x14ac:dyDescent="0.25">
      <c r="Z808" s="5"/>
      <c r="AA808" s="5"/>
    </row>
    <row r="809" spans="26:27" x14ac:dyDescent="0.25">
      <c r="Z809" s="5"/>
      <c r="AA809" s="5"/>
    </row>
    <row r="810" spans="26:27" x14ac:dyDescent="0.25">
      <c r="Z810" s="5"/>
      <c r="AA810" s="5"/>
    </row>
    <row r="811" spans="26:27" x14ac:dyDescent="0.25">
      <c r="Z811" s="5"/>
      <c r="AA811" s="5"/>
    </row>
    <row r="812" spans="26:27" x14ac:dyDescent="0.25">
      <c r="Z812" s="5"/>
      <c r="AA812" s="5"/>
    </row>
    <row r="813" spans="26:27" x14ac:dyDescent="0.25">
      <c r="Z813" s="5"/>
      <c r="AA813" s="5"/>
    </row>
    <row r="814" spans="26:27" x14ac:dyDescent="0.25">
      <c r="Z814" s="5"/>
      <c r="AA814" s="5"/>
    </row>
    <row r="815" spans="26:27" x14ac:dyDescent="0.25">
      <c r="Z815" s="5"/>
      <c r="AA815" s="5"/>
    </row>
    <row r="816" spans="26:27" x14ac:dyDescent="0.25">
      <c r="Z816" s="5"/>
      <c r="AA816" s="5"/>
    </row>
    <row r="817" spans="26:27" x14ac:dyDescent="0.25">
      <c r="Z817" s="5"/>
      <c r="AA817" s="5"/>
    </row>
    <row r="818" spans="26:27" x14ac:dyDescent="0.25">
      <c r="Z818" s="5"/>
      <c r="AA818" s="5"/>
    </row>
    <row r="819" spans="26:27" x14ac:dyDescent="0.25">
      <c r="Z819" s="5"/>
      <c r="AA819" s="5"/>
    </row>
    <row r="820" spans="26:27" x14ac:dyDescent="0.25">
      <c r="Z820" s="5"/>
      <c r="AA820" s="5"/>
    </row>
    <row r="821" spans="26:27" x14ac:dyDescent="0.25">
      <c r="Z821" s="5"/>
      <c r="AA821" s="5"/>
    </row>
    <row r="822" spans="26:27" x14ac:dyDescent="0.25">
      <c r="Z822" s="5"/>
      <c r="AA822" s="5"/>
    </row>
    <row r="823" spans="26:27" x14ac:dyDescent="0.25">
      <c r="Z823" s="5"/>
      <c r="AA823" s="5"/>
    </row>
    <row r="824" spans="26:27" x14ac:dyDescent="0.25">
      <c r="Z824" s="5"/>
      <c r="AA824" s="5"/>
    </row>
    <row r="825" spans="26:27" x14ac:dyDescent="0.25">
      <c r="Z825" s="5"/>
      <c r="AA825" s="5"/>
    </row>
    <row r="826" spans="26:27" x14ac:dyDescent="0.25">
      <c r="Z826" s="5"/>
      <c r="AA826" s="5"/>
    </row>
    <row r="827" spans="26:27" x14ac:dyDescent="0.25">
      <c r="Z827" s="5"/>
      <c r="AA827" s="5"/>
    </row>
    <row r="828" spans="26:27" x14ac:dyDescent="0.25">
      <c r="Z828" s="5"/>
      <c r="AA828" s="5"/>
    </row>
    <row r="829" spans="26:27" x14ac:dyDescent="0.25">
      <c r="Z829" s="5"/>
      <c r="AA829" s="5"/>
    </row>
    <row r="830" spans="26:27" x14ac:dyDescent="0.25">
      <c r="Z830" s="5"/>
      <c r="AA830" s="5"/>
    </row>
    <row r="831" spans="26:27" x14ac:dyDescent="0.25">
      <c r="Z831" s="5"/>
      <c r="AA831" s="5"/>
    </row>
    <row r="832" spans="26:27" x14ac:dyDescent="0.25">
      <c r="Z832" s="5"/>
      <c r="AA832" s="5"/>
    </row>
    <row r="833" spans="26:27" x14ac:dyDescent="0.25">
      <c r="Z833" s="5"/>
      <c r="AA833" s="5"/>
    </row>
    <row r="834" spans="26:27" x14ac:dyDescent="0.25">
      <c r="Z834" s="5"/>
      <c r="AA834" s="5"/>
    </row>
    <row r="835" spans="26:27" x14ac:dyDescent="0.25">
      <c r="Z835" s="5"/>
      <c r="AA835" s="5"/>
    </row>
    <row r="836" spans="26:27" x14ac:dyDescent="0.25">
      <c r="Z836" s="5"/>
      <c r="AA836" s="5"/>
    </row>
    <row r="837" spans="26:27" x14ac:dyDescent="0.25">
      <c r="Z837" s="5"/>
      <c r="AA837" s="5"/>
    </row>
    <row r="838" spans="26:27" x14ac:dyDescent="0.25">
      <c r="Z838" s="5"/>
      <c r="AA838" s="5"/>
    </row>
    <row r="839" spans="26:27" x14ac:dyDescent="0.25">
      <c r="Z839" s="5"/>
      <c r="AA839" s="5"/>
    </row>
    <row r="840" spans="26:27" x14ac:dyDescent="0.25">
      <c r="Z840" s="5"/>
      <c r="AA840" s="5"/>
    </row>
    <row r="841" spans="26:27" x14ac:dyDescent="0.25">
      <c r="Z841" s="5"/>
      <c r="AA841" s="5"/>
    </row>
    <row r="842" spans="26:27" x14ac:dyDescent="0.25">
      <c r="Z842" s="5"/>
      <c r="AA842" s="5"/>
    </row>
    <row r="843" spans="26:27" x14ac:dyDescent="0.25">
      <c r="Z843" s="5"/>
      <c r="AA843" s="5"/>
    </row>
    <row r="844" spans="26:27" x14ac:dyDescent="0.25">
      <c r="Z844" s="5"/>
      <c r="AA844" s="5"/>
    </row>
    <row r="845" spans="26:27" x14ac:dyDescent="0.25">
      <c r="Z845" s="5"/>
      <c r="AA845" s="5"/>
    </row>
    <row r="846" spans="26:27" x14ac:dyDescent="0.25">
      <c r="Z846" s="5"/>
      <c r="AA846" s="5"/>
    </row>
    <row r="847" spans="26:27" x14ac:dyDescent="0.25">
      <c r="Z847" s="5"/>
      <c r="AA847" s="5"/>
    </row>
    <row r="848" spans="26:27" x14ac:dyDescent="0.25">
      <c r="Z848" s="5"/>
      <c r="AA848" s="5"/>
    </row>
    <row r="849" spans="26:27" x14ac:dyDescent="0.25">
      <c r="Z849" s="5"/>
      <c r="AA849" s="5"/>
    </row>
    <row r="850" spans="26:27" x14ac:dyDescent="0.25">
      <c r="Z850" s="5"/>
      <c r="AA850" s="5"/>
    </row>
    <row r="851" spans="26:27" x14ac:dyDescent="0.25">
      <c r="Z851" s="5"/>
      <c r="AA851" s="5"/>
    </row>
    <row r="852" spans="26:27" x14ac:dyDescent="0.25">
      <c r="Z852" s="5"/>
      <c r="AA852" s="5"/>
    </row>
    <row r="853" spans="26:27" x14ac:dyDescent="0.25">
      <c r="Z853" s="5"/>
      <c r="AA853" s="5"/>
    </row>
    <row r="854" spans="26:27" x14ac:dyDescent="0.25">
      <c r="Z854" s="5"/>
      <c r="AA854" s="5"/>
    </row>
    <row r="855" spans="26:27" x14ac:dyDescent="0.25">
      <c r="Z855" s="5"/>
      <c r="AA855" s="5"/>
    </row>
    <row r="856" spans="26:27" x14ac:dyDescent="0.25">
      <c r="Z856" s="5"/>
      <c r="AA856" s="5"/>
    </row>
    <row r="857" spans="26:27" x14ac:dyDescent="0.25">
      <c r="Z857" s="5"/>
      <c r="AA857" s="5"/>
    </row>
    <row r="858" spans="26:27" x14ac:dyDescent="0.25">
      <c r="Z858" s="5"/>
      <c r="AA858" s="5"/>
    </row>
    <row r="859" spans="26:27" x14ac:dyDescent="0.25">
      <c r="Z859" s="5"/>
      <c r="AA859" s="5"/>
    </row>
    <row r="860" spans="26:27" x14ac:dyDescent="0.25">
      <c r="Z860" s="5"/>
      <c r="AA860" s="5"/>
    </row>
    <row r="861" spans="26:27" x14ac:dyDescent="0.25">
      <c r="Z861" s="5"/>
      <c r="AA861" s="5"/>
    </row>
    <row r="862" spans="26:27" x14ac:dyDescent="0.25">
      <c r="Z862" s="5"/>
      <c r="AA862" s="5"/>
    </row>
    <row r="863" spans="26:27" x14ac:dyDescent="0.25">
      <c r="Z863" s="5"/>
      <c r="AA863" s="5"/>
    </row>
    <row r="864" spans="26:27" x14ac:dyDescent="0.25">
      <c r="Z864" s="5"/>
      <c r="AA864" s="5"/>
    </row>
    <row r="865" spans="26:27" x14ac:dyDescent="0.25">
      <c r="Z865" s="5"/>
      <c r="AA865" s="5"/>
    </row>
    <row r="866" spans="26:27" x14ac:dyDescent="0.25">
      <c r="Z866" s="5"/>
      <c r="AA866" s="5"/>
    </row>
    <row r="867" spans="26:27" x14ac:dyDescent="0.25">
      <c r="Z867" s="5"/>
      <c r="AA867" s="5"/>
    </row>
    <row r="868" spans="26:27" x14ac:dyDescent="0.25">
      <c r="Z868" s="5"/>
      <c r="AA868" s="5"/>
    </row>
    <row r="869" spans="26:27" x14ac:dyDescent="0.25">
      <c r="Z869" s="5"/>
      <c r="AA869" s="5"/>
    </row>
    <row r="870" spans="26:27" x14ac:dyDescent="0.25">
      <c r="Z870" s="5"/>
      <c r="AA870" s="5"/>
    </row>
    <row r="871" spans="26:27" x14ac:dyDescent="0.25">
      <c r="Z871" s="5"/>
      <c r="AA871" s="5"/>
    </row>
    <row r="872" spans="26:27" x14ac:dyDescent="0.25">
      <c r="Z872" s="5"/>
      <c r="AA872" s="5"/>
    </row>
    <row r="873" spans="26:27" x14ac:dyDescent="0.25">
      <c r="Z873" s="5"/>
      <c r="AA873" s="5"/>
    </row>
    <row r="874" spans="26:27" x14ac:dyDescent="0.25">
      <c r="Z874" s="5"/>
      <c r="AA874" s="5"/>
    </row>
    <row r="875" spans="26:27" x14ac:dyDescent="0.25">
      <c r="Z875" s="5"/>
      <c r="AA875" s="5"/>
    </row>
    <row r="876" spans="26:27" x14ac:dyDescent="0.25">
      <c r="Z876" s="5"/>
      <c r="AA876" s="5"/>
    </row>
    <row r="877" spans="26:27" x14ac:dyDescent="0.25">
      <c r="Z877" s="5"/>
      <c r="AA877" s="5"/>
    </row>
    <row r="878" spans="26:27" x14ac:dyDescent="0.25">
      <c r="Z878" s="5"/>
      <c r="AA878" s="5"/>
    </row>
    <row r="879" spans="26:27" x14ac:dyDescent="0.25">
      <c r="Z879" s="5"/>
      <c r="AA879" s="5"/>
    </row>
    <row r="880" spans="26:27" x14ac:dyDescent="0.25">
      <c r="Z880" s="5"/>
      <c r="AA880" s="5"/>
    </row>
    <row r="881" spans="26:27" x14ac:dyDescent="0.25">
      <c r="Z881" s="5"/>
      <c r="AA881" s="5"/>
    </row>
    <row r="882" spans="26:27" x14ac:dyDescent="0.25">
      <c r="Z882" s="5"/>
      <c r="AA882" s="5"/>
    </row>
    <row r="883" spans="26:27" x14ac:dyDescent="0.25">
      <c r="Z883" s="5"/>
      <c r="AA883" s="5"/>
    </row>
    <row r="884" spans="26:27" x14ac:dyDescent="0.25">
      <c r="Z884" s="5"/>
      <c r="AA884" s="5"/>
    </row>
    <row r="885" spans="26:27" x14ac:dyDescent="0.25">
      <c r="Z885" s="5"/>
      <c r="AA885" s="5"/>
    </row>
    <row r="886" spans="26:27" x14ac:dyDescent="0.25">
      <c r="Z886" s="5"/>
      <c r="AA886" s="5"/>
    </row>
    <row r="887" spans="26:27" x14ac:dyDescent="0.25">
      <c r="Z887" s="5"/>
      <c r="AA887" s="5"/>
    </row>
    <row r="888" spans="26:27" x14ac:dyDescent="0.25">
      <c r="Z888" s="5"/>
      <c r="AA888" s="5"/>
    </row>
    <row r="889" spans="26:27" x14ac:dyDescent="0.25">
      <c r="Z889" s="5"/>
      <c r="AA889" s="5"/>
    </row>
    <row r="890" spans="26:27" x14ac:dyDescent="0.25">
      <c r="Z890" s="5"/>
      <c r="AA890" s="5"/>
    </row>
    <row r="891" spans="26:27" x14ac:dyDescent="0.25">
      <c r="Z891" s="5"/>
      <c r="AA891" s="5"/>
    </row>
    <row r="892" spans="26:27" x14ac:dyDescent="0.25">
      <c r="Z892" s="5"/>
      <c r="AA892" s="5"/>
    </row>
    <row r="893" spans="26:27" x14ac:dyDescent="0.25">
      <c r="Z893" s="5"/>
      <c r="AA893" s="5"/>
    </row>
    <row r="894" spans="26:27" x14ac:dyDescent="0.25">
      <c r="Z894" s="5"/>
      <c r="AA894" s="5"/>
    </row>
    <row r="895" spans="26:27" x14ac:dyDescent="0.25">
      <c r="Z895" s="5"/>
      <c r="AA895" s="5"/>
    </row>
    <row r="896" spans="26:27" x14ac:dyDescent="0.25">
      <c r="Z896" s="5"/>
      <c r="AA896" s="5"/>
    </row>
    <row r="897" spans="26:27" x14ac:dyDescent="0.25">
      <c r="Z897" s="5"/>
      <c r="AA897" s="5"/>
    </row>
    <row r="898" spans="26:27" x14ac:dyDescent="0.25">
      <c r="Z898" s="5"/>
      <c r="AA898" s="5"/>
    </row>
    <row r="899" spans="26:27" x14ac:dyDescent="0.25">
      <c r="Z899" s="5"/>
      <c r="AA899" s="5"/>
    </row>
    <row r="900" spans="26:27" x14ac:dyDescent="0.25">
      <c r="Z900" s="5"/>
      <c r="AA900" s="5"/>
    </row>
    <row r="901" spans="26:27" x14ac:dyDescent="0.25">
      <c r="Z901" s="5"/>
      <c r="AA901" s="5"/>
    </row>
    <row r="902" spans="26:27" x14ac:dyDescent="0.25">
      <c r="Z902" s="5"/>
      <c r="AA902" s="5"/>
    </row>
    <row r="903" spans="26:27" x14ac:dyDescent="0.25">
      <c r="Z903" s="5"/>
      <c r="AA903" s="5"/>
    </row>
    <row r="904" spans="26:27" x14ac:dyDescent="0.25">
      <c r="Z904" s="5"/>
      <c r="AA904" s="5"/>
    </row>
    <row r="905" spans="26:27" x14ac:dyDescent="0.25">
      <c r="Z905" s="5"/>
      <c r="AA905" s="5"/>
    </row>
    <row r="906" spans="26:27" x14ac:dyDescent="0.25">
      <c r="Z906" s="5"/>
      <c r="AA906" s="5"/>
    </row>
    <row r="907" spans="26:27" x14ac:dyDescent="0.25">
      <c r="Z907" s="5"/>
      <c r="AA907" s="5"/>
    </row>
    <row r="908" spans="26:27" x14ac:dyDescent="0.25">
      <c r="Z908" s="5"/>
      <c r="AA908" s="5"/>
    </row>
    <row r="909" spans="26:27" x14ac:dyDescent="0.25">
      <c r="Z909" s="5"/>
      <c r="AA909" s="5"/>
    </row>
    <row r="910" spans="26:27" x14ac:dyDescent="0.25">
      <c r="Z910" s="5"/>
      <c r="AA910" s="5"/>
    </row>
    <row r="911" spans="26:27" x14ac:dyDescent="0.25">
      <c r="Z911" s="5"/>
      <c r="AA911" s="5"/>
    </row>
    <row r="912" spans="26:27" x14ac:dyDescent="0.25">
      <c r="Z912" s="5"/>
      <c r="AA912" s="5"/>
    </row>
    <row r="913" spans="26:27" x14ac:dyDescent="0.25">
      <c r="Z913" s="5"/>
      <c r="AA913" s="5"/>
    </row>
    <row r="914" spans="26:27" x14ac:dyDescent="0.25">
      <c r="Z914" s="5"/>
      <c r="AA914" s="5"/>
    </row>
    <row r="915" spans="26:27" x14ac:dyDescent="0.25">
      <c r="Z915" s="5"/>
      <c r="AA915" s="5"/>
    </row>
    <row r="916" spans="26:27" x14ac:dyDescent="0.25">
      <c r="Z916" s="5"/>
      <c r="AA916" s="5"/>
    </row>
    <row r="917" spans="26:27" x14ac:dyDescent="0.25">
      <c r="Z917" s="5"/>
      <c r="AA917" s="5"/>
    </row>
    <row r="918" spans="26:27" x14ac:dyDescent="0.25">
      <c r="Z918" s="5"/>
      <c r="AA918" s="5"/>
    </row>
    <row r="919" spans="26:27" x14ac:dyDescent="0.25">
      <c r="Z919" s="5"/>
      <c r="AA919" s="5"/>
    </row>
    <row r="920" spans="26:27" x14ac:dyDescent="0.25">
      <c r="Z920" s="5"/>
      <c r="AA920" s="5"/>
    </row>
    <row r="921" spans="26:27" x14ac:dyDescent="0.25">
      <c r="Z921" s="5"/>
      <c r="AA921" s="5"/>
    </row>
    <row r="922" spans="26:27" x14ac:dyDescent="0.25">
      <c r="Z922" s="5"/>
      <c r="AA922" s="5"/>
    </row>
    <row r="923" spans="26:27" x14ac:dyDescent="0.25">
      <c r="Z923" s="5"/>
      <c r="AA923" s="5"/>
    </row>
    <row r="924" spans="26:27" x14ac:dyDescent="0.25">
      <c r="Z924" s="5"/>
      <c r="AA924" s="5"/>
    </row>
    <row r="925" spans="26:27" x14ac:dyDescent="0.25">
      <c r="Z925" s="5"/>
      <c r="AA925" s="5"/>
    </row>
    <row r="926" spans="26:27" x14ac:dyDescent="0.25">
      <c r="Z926" s="5"/>
      <c r="AA926" s="5"/>
    </row>
    <row r="927" spans="26:27" x14ac:dyDescent="0.25">
      <c r="Z927" s="5"/>
      <c r="AA927" s="5"/>
    </row>
    <row r="928" spans="26:27" x14ac:dyDescent="0.25">
      <c r="Z928" s="5"/>
      <c r="AA928" s="5"/>
    </row>
    <row r="929" spans="26:27" x14ac:dyDescent="0.25">
      <c r="Z929" s="5"/>
      <c r="AA929" s="5"/>
    </row>
    <row r="930" spans="26:27" x14ac:dyDescent="0.25">
      <c r="Z930" s="5"/>
      <c r="AA930" s="5"/>
    </row>
    <row r="931" spans="26:27" x14ac:dyDescent="0.25">
      <c r="Z931" s="5"/>
      <c r="AA931" s="5"/>
    </row>
    <row r="932" spans="26:27" x14ac:dyDescent="0.25">
      <c r="Z932" s="5"/>
      <c r="AA932" s="5"/>
    </row>
    <row r="933" spans="26:27" x14ac:dyDescent="0.25">
      <c r="Z933" s="5"/>
      <c r="AA933" s="5"/>
    </row>
    <row r="934" spans="26:27" x14ac:dyDescent="0.25">
      <c r="Z934" s="5"/>
      <c r="AA934" s="5"/>
    </row>
    <row r="935" spans="26:27" x14ac:dyDescent="0.25">
      <c r="Z935" s="5"/>
      <c r="AA935" s="5"/>
    </row>
    <row r="936" spans="26:27" x14ac:dyDescent="0.25">
      <c r="Z936" s="5"/>
      <c r="AA936" s="5"/>
    </row>
    <row r="937" spans="26:27" x14ac:dyDescent="0.25">
      <c r="Z937" s="5"/>
      <c r="AA937" s="5"/>
    </row>
    <row r="938" spans="26:27" x14ac:dyDescent="0.25">
      <c r="Z938" s="5"/>
      <c r="AA938" s="5"/>
    </row>
    <row r="939" spans="26:27" x14ac:dyDescent="0.25">
      <c r="Z939" s="5"/>
      <c r="AA939" s="5"/>
    </row>
    <row r="940" spans="26:27" x14ac:dyDescent="0.25">
      <c r="Z940" s="5"/>
      <c r="AA940" s="5"/>
    </row>
    <row r="941" spans="26:27" x14ac:dyDescent="0.25">
      <c r="Z941" s="5"/>
      <c r="AA941" s="5"/>
    </row>
    <row r="942" spans="26:27" x14ac:dyDescent="0.25">
      <c r="Z942" s="5"/>
      <c r="AA942" s="5"/>
    </row>
    <row r="943" spans="26:27" x14ac:dyDescent="0.25">
      <c r="Z943" s="5"/>
      <c r="AA943" s="5"/>
    </row>
    <row r="944" spans="26:27" x14ac:dyDescent="0.25">
      <c r="Z944" s="5"/>
      <c r="AA944" s="5"/>
    </row>
    <row r="945" spans="26:27" x14ac:dyDescent="0.25">
      <c r="Z945" s="5"/>
      <c r="AA945" s="5"/>
    </row>
    <row r="946" spans="26:27" x14ac:dyDescent="0.25">
      <c r="Z946" s="5"/>
      <c r="AA946" s="5"/>
    </row>
    <row r="947" spans="26:27" x14ac:dyDescent="0.25">
      <c r="Z947" s="5"/>
      <c r="AA947" s="5"/>
    </row>
    <row r="948" spans="26:27" x14ac:dyDescent="0.25">
      <c r="Z948" s="5"/>
      <c r="AA948" s="5"/>
    </row>
    <row r="949" spans="26:27" x14ac:dyDescent="0.25">
      <c r="Z949" s="5"/>
      <c r="AA949" s="5"/>
    </row>
    <row r="950" spans="26:27" x14ac:dyDescent="0.25">
      <c r="Z950" s="5"/>
      <c r="AA950" s="5"/>
    </row>
    <row r="951" spans="26:27" x14ac:dyDescent="0.25">
      <c r="Z951" s="5"/>
      <c r="AA951" s="5"/>
    </row>
    <row r="952" spans="26:27" x14ac:dyDescent="0.25">
      <c r="Z952" s="5"/>
      <c r="AA952" s="5"/>
    </row>
    <row r="953" spans="26:27" x14ac:dyDescent="0.25">
      <c r="Z953" s="5"/>
      <c r="AA953" s="5"/>
    </row>
    <row r="954" spans="26:27" x14ac:dyDescent="0.25">
      <c r="Z954" s="5"/>
      <c r="AA954" s="5"/>
    </row>
    <row r="955" spans="26:27" x14ac:dyDescent="0.25">
      <c r="Z955" s="5"/>
      <c r="AA955" s="5"/>
    </row>
    <row r="956" spans="26:27" x14ac:dyDescent="0.25">
      <c r="Z956" s="5"/>
      <c r="AA956" s="5"/>
    </row>
    <row r="957" spans="26:27" x14ac:dyDescent="0.25">
      <c r="Z957" s="5"/>
      <c r="AA957" s="5"/>
    </row>
    <row r="958" spans="26:27" x14ac:dyDescent="0.25">
      <c r="Z958" s="5"/>
      <c r="AA958" s="5"/>
    </row>
    <row r="959" spans="26:27" x14ac:dyDescent="0.25">
      <c r="Z959" s="5"/>
      <c r="AA959" s="5"/>
    </row>
    <row r="960" spans="26:27" x14ac:dyDescent="0.25">
      <c r="Z960" s="5"/>
      <c r="AA960" s="5"/>
    </row>
    <row r="961" spans="26:27" x14ac:dyDescent="0.25">
      <c r="Z961" s="5"/>
      <c r="AA961" s="5"/>
    </row>
    <row r="962" spans="26:27" x14ac:dyDescent="0.25">
      <c r="Z962" s="5"/>
      <c r="AA962" s="5"/>
    </row>
    <row r="963" spans="26:27" x14ac:dyDescent="0.25">
      <c r="Z963" s="5"/>
      <c r="AA963" s="5"/>
    </row>
    <row r="964" spans="26:27" x14ac:dyDescent="0.25">
      <c r="Z964" s="5"/>
      <c r="AA964" s="5"/>
    </row>
    <row r="965" spans="26:27" x14ac:dyDescent="0.25">
      <c r="Z965" s="5"/>
      <c r="AA965" s="5"/>
    </row>
    <row r="966" spans="26:27" x14ac:dyDescent="0.25">
      <c r="Z966" s="5"/>
      <c r="AA966" s="5"/>
    </row>
    <row r="967" spans="26:27" x14ac:dyDescent="0.25">
      <c r="Z967" s="5"/>
      <c r="AA967" s="5"/>
    </row>
    <row r="968" spans="26:27" x14ac:dyDescent="0.25">
      <c r="Z968" s="5"/>
      <c r="AA968" s="5"/>
    </row>
    <row r="969" spans="26:27" x14ac:dyDescent="0.25">
      <c r="Z969" s="5"/>
      <c r="AA969" s="5"/>
    </row>
    <row r="970" spans="26:27" x14ac:dyDescent="0.25">
      <c r="Z970" s="5"/>
      <c r="AA970" s="5"/>
    </row>
    <row r="971" spans="26:27" x14ac:dyDescent="0.25">
      <c r="Z971" s="5"/>
      <c r="AA971" s="5"/>
    </row>
    <row r="972" spans="26:27" x14ac:dyDescent="0.25">
      <c r="Z972" s="5"/>
      <c r="AA972" s="5"/>
    </row>
    <row r="973" spans="26:27" x14ac:dyDescent="0.25">
      <c r="Z973" s="5"/>
      <c r="AA973" s="5"/>
    </row>
    <row r="974" spans="26:27" x14ac:dyDescent="0.25">
      <c r="Z974" s="5"/>
      <c r="AA974" s="5"/>
    </row>
    <row r="975" spans="26:27" x14ac:dyDescent="0.25">
      <c r="Z975" s="5"/>
      <c r="AA975" s="5"/>
    </row>
    <row r="976" spans="26:27" x14ac:dyDescent="0.25">
      <c r="Z976" s="5"/>
      <c r="AA976" s="5"/>
    </row>
    <row r="977" spans="26:27" x14ac:dyDescent="0.25">
      <c r="Z977" s="5"/>
      <c r="AA977" s="5"/>
    </row>
    <row r="978" spans="26:27" x14ac:dyDescent="0.25">
      <c r="Z978" s="5"/>
      <c r="AA978" s="5"/>
    </row>
    <row r="979" spans="26:27" x14ac:dyDescent="0.25">
      <c r="Z979" s="5"/>
      <c r="AA979" s="5"/>
    </row>
    <row r="980" spans="26:27" x14ac:dyDescent="0.25">
      <c r="Z980" s="5"/>
      <c r="AA980" s="5"/>
    </row>
    <row r="981" spans="26:27" x14ac:dyDescent="0.25">
      <c r="Z981" s="5"/>
      <c r="AA981" s="5"/>
    </row>
    <row r="982" spans="26:27" x14ac:dyDescent="0.25">
      <c r="Z982" s="5"/>
      <c r="AA982" s="5"/>
    </row>
    <row r="983" spans="26:27" x14ac:dyDescent="0.25">
      <c r="Z983" s="5"/>
      <c r="AA983" s="5"/>
    </row>
    <row r="984" spans="26:27" x14ac:dyDescent="0.25">
      <c r="Z984" s="5"/>
      <c r="AA984" s="5"/>
    </row>
    <row r="985" spans="26:27" x14ac:dyDescent="0.25">
      <c r="Z985" s="5"/>
      <c r="AA985" s="5"/>
    </row>
    <row r="986" spans="26:27" x14ac:dyDescent="0.25">
      <c r="Z986" s="5"/>
      <c r="AA986" s="5"/>
    </row>
    <row r="987" spans="26:27" x14ac:dyDescent="0.25">
      <c r="Z987" s="5"/>
      <c r="AA987" s="5"/>
    </row>
    <row r="988" spans="26:27" x14ac:dyDescent="0.25">
      <c r="Z988" s="5"/>
      <c r="AA988" s="5"/>
    </row>
    <row r="989" spans="26:27" x14ac:dyDescent="0.25">
      <c r="Z989" s="5"/>
      <c r="AA989" s="5"/>
    </row>
    <row r="990" spans="26:27" x14ac:dyDescent="0.25">
      <c r="Z990" s="5"/>
      <c r="AA990" s="5"/>
    </row>
    <row r="991" spans="26:27" x14ac:dyDescent="0.25">
      <c r="Z991" s="5"/>
      <c r="AA991" s="5"/>
    </row>
    <row r="992" spans="26:27" x14ac:dyDescent="0.25">
      <c r="Z992" s="5"/>
      <c r="AA992" s="5"/>
    </row>
    <row r="993" spans="26:27" x14ac:dyDescent="0.25">
      <c r="Z993" s="5"/>
      <c r="AA993" s="5"/>
    </row>
    <row r="994" spans="26:27" x14ac:dyDescent="0.25">
      <c r="Z994" s="5"/>
      <c r="AA994" s="5"/>
    </row>
    <row r="995" spans="26:27" x14ac:dyDescent="0.25">
      <c r="Z995" s="5"/>
      <c r="AA995" s="5"/>
    </row>
    <row r="996" spans="26:27" x14ac:dyDescent="0.25">
      <c r="Z996" s="5"/>
      <c r="AA996" s="5"/>
    </row>
    <row r="997" spans="26:27" x14ac:dyDescent="0.25">
      <c r="Z997" s="5"/>
      <c r="AA997" s="5"/>
    </row>
    <row r="998" spans="26:27" x14ac:dyDescent="0.25">
      <c r="Z998" s="5"/>
      <c r="AA998" s="5"/>
    </row>
    <row r="999" spans="26:27" x14ac:dyDescent="0.25">
      <c r="Z999" s="5"/>
      <c r="AA999" s="5"/>
    </row>
    <row r="1000" spans="26:27" x14ac:dyDescent="0.25">
      <c r="Z1000" s="5"/>
      <c r="AA1000" s="5"/>
    </row>
    <row r="1001" spans="26:27" x14ac:dyDescent="0.25">
      <c r="Z1001" s="5"/>
      <c r="AA1001" s="5"/>
    </row>
    <row r="1002" spans="26:27" x14ac:dyDescent="0.25">
      <c r="Z1002" s="5"/>
      <c r="AA1002" s="5"/>
    </row>
    <row r="1003" spans="26:27" x14ac:dyDescent="0.25">
      <c r="Z1003" s="5"/>
      <c r="AA1003" s="5"/>
    </row>
    <row r="1004" spans="26:27" x14ac:dyDescent="0.25">
      <c r="Z1004" s="5"/>
      <c r="AA1004" s="5"/>
    </row>
    <row r="1005" spans="26:27" x14ac:dyDescent="0.25">
      <c r="Z1005" s="5"/>
      <c r="AA1005" s="5"/>
    </row>
    <row r="1006" spans="26:27" x14ac:dyDescent="0.25">
      <c r="Z1006" s="5"/>
      <c r="AA1006" s="5"/>
    </row>
    <row r="1007" spans="26:27" x14ac:dyDescent="0.25">
      <c r="Z1007" s="5"/>
      <c r="AA1007" s="5"/>
    </row>
    <row r="1008" spans="26:27" x14ac:dyDescent="0.25">
      <c r="Z1008" s="5"/>
      <c r="AA1008" s="5"/>
    </row>
    <row r="1009" spans="26:27" x14ac:dyDescent="0.25">
      <c r="Z1009" s="5"/>
      <c r="AA1009" s="5"/>
    </row>
    <row r="1010" spans="26:27" x14ac:dyDescent="0.25">
      <c r="Z1010" s="5"/>
      <c r="AA1010" s="5"/>
    </row>
    <row r="1011" spans="26:27" x14ac:dyDescent="0.25">
      <c r="Z1011" s="5"/>
      <c r="AA1011" s="5"/>
    </row>
    <row r="1012" spans="26:27" x14ac:dyDescent="0.25">
      <c r="Z1012" s="5"/>
      <c r="AA1012" s="5"/>
    </row>
    <row r="1013" spans="26:27" x14ac:dyDescent="0.25">
      <c r="Z1013" s="5"/>
      <c r="AA1013" s="5"/>
    </row>
    <row r="1014" spans="26:27" x14ac:dyDescent="0.25">
      <c r="Z1014" s="5"/>
      <c r="AA1014" s="5"/>
    </row>
    <row r="1015" spans="26:27" x14ac:dyDescent="0.25">
      <c r="Z1015" s="5"/>
      <c r="AA1015" s="5"/>
    </row>
    <row r="1016" spans="26:27" x14ac:dyDescent="0.25">
      <c r="Z1016" s="5"/>
      <c r="AA1016" s="5"/>
    </row>
    <row r="1017" spans="26:27" x14ac:dyDescent="0.25">
      <c r="Z1017" s="5"/>
      <c r="AA1017" s="5"/>
    </row>
    <row r="1018" spans="26:27" x14ac:dyDescent="0.25">
      <c r="Z1018" s="5"/>
      <c r="AA1018" s="5"/>
    </row>
    <row r="1019" spans="26:27" x14ac:dyDescent="0.25">
      <c r="Z1019" s="5"/>
      <c r="AA1019" s="5"/>
    </row>
    <row r="1020" spans="26:27" x14ac:dyDescent="0.25">
      <c r="Z1020" s="5"/>
      <c r="AA1020" s="5"/>
    </row>
    <row r="1021" spans="26:27" x14ac:dyDescent="0.25">
      <c r="Z1021" s="5"/>
      <c r="AA1021" s="5"/>
    </row>
    <row r="1022" spans="26:27" x14ac:dyDescent="0.25">
      <c r="Z1022" s="5"/>
      <c r="AA1022" s="5"/>
    </row>
    <row r="1023" spans="26:27" x14ac:dyDescent="0.25">
      <c r="Z1023" s="5"/>
      <c r="AA1023" s="5"/>
    </row>
    <row r="1024" spans="26:27" x14ac:dyDescent="0.25">
      <c r="Z1024" s="5"/>
      <c r="AA1024" s="5"/>
    </row>
    <row r="1025" spans="26:27" x14ac:dyDescent="0.25">
      <c r="Z1025" s="5"/>
      <c r="AA1025" s="5"/>
    </row>
    <row r="1026" spans="26:27" x14ac:dyDescent="0.25">
      <c r="Z1026" s="5"/>
      <c r="AA1026" s="5"/>
    </row>
    <row r="1027" spans="26:27" x14ac:dyDescent="0.25">
      <c r="Z1027" s="5"/>
      <c r="AA1027" s="5"/>
    </row>
    <row r="1028" spans="26:27" x14ac:dyDescent="0.25">
      <c r="Z1028" s="5"/>
      <c r="AA1028" s="5"/>
    </row>
    <row r="1029" spans="26:27" x14ac:dyDescent="0.25">
      <c r="Z1029" s="5"/>
      <c r="AA1029" s="5"/>
    </row>
    <row r="1030" spans="26:27" x14ac:dyDescent="0.25">
      <c r="Z1030" s="5"/>
      <c r="AA1030" s="5"/>
    </row>
    <row r="1031" spans="26:27" x14ac:dyDescent="0.25">
      <c r="Z1031" s="5"/>
      <c r="AA1031" s="5"/>
    </row>
    <row r="1032" spans="26:27" x14ac:dyDescent="0.25">
      <c r="Z1032" s="5"/>
      <c r="AA1032" s="5"/>
    </row>
    <row r="1033" spans="26:27" x14ac:dyDescent="0.25">
      <c r="Z1033" s="5"/>
      <c r="AA1033" s="5"/>
    </row>
    <row r="1034" spans="26:27" x14ac:dyDescent="0.25">
      <c r="Z1034" s="5"/>
      <c r="AA1034" s="5"/>
    </row>
    <row r="1035" spans="26:27" x14ac:dyDescent="0.25">
      <c r="Z1035" s="5"/>
      <c r="AA1035" s="5"/>
    </row>
    <row r="1036" spans="26:27" x14ac:dyDescent="0.25">
      <c r="Z1036" s="5"/>
      <c r="AA1036" s="5"/>
    </row>
    <row r="1037" spans="26:27" x14ac:dyDescent="0.25">
      <c r="Z1037" s="5"/>
      <c r="AA1037" s="5"/>
    </row>
    <row r="1038" spans="26:27" x14ac:dyDescent="0.25">
      <c r="Z1038" s="5"/>
      <c r="AA1038" s="5"/>
    </row>
    <row r="1039" spans="26:27" x14ac:dyDescent="0.25">
      <c r="Z1039" s="5"/>
      <c r="AA1039" s="5"/>
    </row>
    <row r="1040" spans="26:27" x14ac:dyDescent="0.25">
      <c r="Z1040" s="5"/>
      <c r="AA1040" s="5"/>
    </row>
    <row r="1041" spans="26:27" x14ac:dyDescent="0.25">
      <c r="Z1041" s="5"/>
      <c r="AA1041" s="5"/>
    </row>
    <row r="1042" spans="26:27" x14ac:dyDescent="0.25">
      <c r="Z1042" s="5"/>
      <c r="AA1042" s="5"/>
    </row>
    <row r="1043" spans="26:27" x14ac:dyDescent="0.25">
      <c r="Z1043" s="5"/>
      <c r="AA1043" s="5"/>
    </row>
    <row r="1044" spans="26:27" x14ac:dyDescent="0.25">
      <c r="Z1044" s="5"/>
      <c r="AA1044" s="5"/>
    </row>
    <row r="1045" spans="26:27" x14ac:dyDescent="0.25">
      <c r="Z1045" s="5"/>
      <c r="AA1045" s="5"/>
    </row>
    <row r="1046" spans="26:27" x14ac:dyDescent="0.25">
      <c r="Z1046" s="5"/>
      <c r="AA1046" s="5"/>
    </row>
    <row r="1047" spans="26:27" x14ac:dyDescent="0.25">
      <c r="Z1047" s="5"/>
      <c r="AA1047" s="5"/>
    </row>
    <row r="1048" spans="26:27" x14ac:dyDescent="0.25">
      <c r="Z1048" s="5"/>
      <c r="AA1048" s="5"/>
    </row>
    <row r="1049" spans="26:27" x14ac:dyDescent="0.25">
      <c r="Z1049" s="5"/>
      <c r="AA1049" s="5"/>
    </row>
    <row r="1050" spans="26:27" x14ac:dyDescent="0.25">
      <c r="Z1050" s="5"/>
      <c r="AA1050" s="5"/>
    </row>
    <row r="1051" spans="26:27" x14ac:dyDescent="0.25">
      <c r="Z1051" s="5"/>
      <c r="AA1051" s="5"/>
    </row>
    <row r="1052" spans="26:27" x14ac:dyDescent="0.25">
      <c r="Z1052" s="5"/>
      <c r="AA1052" s="5"/>
    </row>
    <row r="1053" spans="26:27" x14ac:dyDescent="0.25">
      <c r="Z1053" s="5"/>
      <c r="AA1053" s="5"/>
    </row>
    <row r="1054" spans="26:27" x14ac:dyDescent="0.25">
      <c r="Z1054" s="5"/>
      <c r="AA1054" s="5"/>
    </row>
    <row r="1055" spans="26:27" x14ac:dyDescent="0.25">
      <c r="Z1055" s="5"/>
      <c r="AA1055" s="5"/>
    </row>
    <row r="1056" spans="26:27" x14ac:dyDescent="0.25">
      <c r="Z1056" s="5"/>
      <c r="AA1056" s="5"/>
    </row>
    <row r="1057" spans="26:27" x14ac:dyDescent="0.25">
      <c r="Z1057" s="5"/>
      <c r="AA1057" s="5"/>
    </row>
    <row r="1058" spans="26:27" x14ac:dyDescent="0.25">
      <c r="Z1058" s="5"/>
      <c r="AA1058" s="5"/>
    </row>
    <row r="1059" spans="26:27" x14ac:dyDescent="0.25">
      <c r="Z1059" s="5"/>
      <c r="AA1059" s="5"/>
    </row>
    <row r="1060" spans="26:27" x14ac:dyDescent="0.25">
      <c r="Z1060" s="5"/>
      <c r="AA1060" s="5"/>
    </row>
    <row r="1061" spans="26:27" x14ac:dyDescent="0.25">
      <c r="Z1061" s="5"/>
      <c r="AA1061" s="5"/>
    </row>
    <row r="1062" spans="26:27" x14ac:dyDescent="0.25">
      <c r="Z1062" s="5"/>
      <c r="AA1062" s="5"/>
    </row>
    <row r="1063" spans="26:27" x14ac:dyDescent="0.25">
      <c r="Z1063" s="5"/>
      <c r="AA1063" s="5"/>
    </row>
    <row r="1064" spans="26:27" x14ac:dyDescent="0.25">
      <c r="Z1064" s="5"/>
      <c r="AA1064" s="5"/>
    </row>
    <row r="1065" spans="26:27" x14ac:dyDescent="0.25">
      <c r="Z1065" s="5"/>
      <c r="AA1065" s="5"/>
    </row>
    <row r="1066" spans="26:27" x14ac:dyDescent="0.25">
      <c r="Z1066" s="5"/>
      <c r="AA1066" s="5"/>
    </row>
    <row r="1067" spans="26:27" x14ac:dyDescent="0.25">
      <c r="Z1067" s="5"/>
      <c r="AA1067" s="5"/>
    </row>
    <row r="1068" spans="26:27" x14ac:dyDescent="0.25">
      <c r="Z1068" s="5"/>
      <c r="AA1068" s="5"/>
    </row>
    <row r="1069" spans="26:27" x14ac:dyDescent="0.25">
      <c r="Z1069" s="5"/>
      <c r="AA1069" s="5"/>
    </row>
    <row r="1070" spans="26:27" x14ac:dyDescent="0.25">
      <c r="Z1070" s="5"/>
      <c r="AA1070" s="5"/>
    </row>
    <row r="1071" spans="26:27" x14ac:dyDescent="0.25">
      <c r="Z1071" s="5"/>
      <c r="AA1071" s="5"/>
    </row>
    <row r="1072" spans="26:27" x14ac:dyDescent="0.25">
      <c r="Z1072" s="5"/>
      <c r="AA1072" s="5"/>
    </row>
    <row r="1073" spans="26:27" x14ac:dyDescent="0.25">
      <c r="Z1073" s="5"/>
      <c r="AA1073" s="5"/>
    </row>
    <row r="1074" spans="26:27" x14ac:dyDescent="0.25">
      <c r="Z1074" s="5"/>
      <c r="AA1074" s="5"/>
    </row>
    <row r="1075" spans="26:27" x14ac:dyDescent="0.25">
      <c r="Z1075" s="5"/>
      <c r="AA1075" s="5"/>
    </row>
    <row r="1076" spans="26:27" x14ac:dyDescent="0.25">
      <c r="Z1076" s="5"/>
      <c r="AA1076" s="5"/>
    </row>
    <row r="1077" spans="26:27" x14ac:dyDescent="0.25">
      <c r="Z1077" s="5"/>
      <c r="AA1077" s="5"/>
    </row>
    <row r="1078" spans="26:27" x14ac:dyDescent="0.25">
      <c r="Z1078" s="5"/>
      <c r="AA1078" s="5"/>
    </row>
    <row r="1079" spans="26:27" x14ac:dyDescent="0.25">
      <c r="Z1079" s="5"/>
      <c r="AA1079" s="5"/>
    </row>
    <row r="1080" spans="26:27" x14ac:dyDescent="0.25">
      <c r="Z1080" s="5"/>
      <c r="AA1080" s="5"/>
    </row>
    <row r="1081" spans="26:27" x14ac:dyDescent="0.25">
      <c r="Z1081" s="5"/>
      <c r="AA1081" s="5"/>
    </row>
    <row r="1082" spans="26:27" x14ac:dyDescent="0.25">
      <c r="Z1082" s="5"/>
      <c r="AA1082" s="5"/>
    </row>
    <row r="1083" spans="26:27" x14ac:dyDescent="0.25">
      <c r="Z1083" s="5"/>
      <c r="AA1083" s="5"/>
    </row>
    <row r="1084" spans="26:27" x14ac:dyDescent="0.25">
      <c r="Z1084" s="5"/>
      <c r="AA1084" s="5"/>
    </row>
    <row r="1085" spans="26:27" x14ac:dyDescent="0.25">
      <c r="Z1085" s="5"/>
      <c r="AA1085" s="5"/>
    </row>
    <row r="1086" spans="26:27" x14ac:dyDescent="0.25">
      <c r="Z1086" s="5"/>
      <c r="AA1086" s="5"/>
    </row>
    <row r="1087" spans="26:27" x14ac:dyDescent="0.25">
      <c r="Z1087" s="5"/>
      <c r="AA1087" s="5"/>
    </row>
    <row r="1088" spans="26:27" x14ac:dyDescent="0.25">
      <c r="Z1088" s="5"/>
      <c r="AA1088" s="5"/>
    </row>
    <row r="1089" spans="26:27" x14ac:dyDescent="0.25">
      <c r="Z1089" s="5"/>
      <c r="AA1089" s="5"/>
    </row>
    <row r="1090" spans="26:27" x14ac:dyDescent="0.25">
      <c r="Z1090" s="5"/>
      <c r="AA1090" s="5"/>
    </row>
    <row r="1091" spans="26:27" x14ac:dyDescent="0.25">
      <c r="Z1091" s="5"/>
      <c r="AA1091" s="5"/>
    </row>
    <row r="1092" spans="26:27" x14ac:dyDescent="0.25">
      <c r="Z1092" s="5"/>
      <c r="AA1092" s="5"/>
    </row>
    <row r="1093" spans="26:27" x14ac:dyDescent="0.25">
      <c r="Z1093" s="5"/>
      <c r="AA1093" s="5"/>
    </row>
    <row r="1094" spans="26:27" x14ac:dyDescent="0.25">
      <c r="Z1094" s="5"/>
      <c r="AA1094" s="5"/>
    </row>
    <row r="1095" spans="26:27" x14ac:dyDescent="0.25">
      <c r="Z1095" s="5"/>
      <c r="AA1095" s="5"/>
    </row>
    <row r="1096" spans="26:27" x14ac:dyDescent="0.25">
      <c r="Z1096" s="5"/>
      <c r="AA1096" s="5"/>
    </row>
    <row r="1097" spans="26:27" x14ac:dyDescent="0.25">
      <c r="Z1097" s="5"/>
      <c r="AA1097" s="5"/>
    </row>
    <row r="1098" spans="26:27" x14ac:dyDescent="0.25">
      <c r="Z1098" s="5"/>
      <c r="AA1098" s="5"/>
    </row>
    <row r="1099" spans="26:27" x14ac:dyDescent="0.25">
      <c r="Z1099" s="5"/>
      <c r="AA1099" s="5"/>
    </row>
    <row r="1100" spans="26:27" x14ac:dyDescent="0.25">
      <c r="Z1100" s="5"/>
      <c r="AA1100" s="5"/>
    </row>
    <row r="1101" spans="26:27" x14ac:dyDescent="0.25">
      <c r="Z1101" s="5"/>
      <c r="AA1101" s="5"/>
    </row>
    <row r="1102" spans="26:27" x14ac:dyDescent="0.25">
      <c r="Z1102" s="5"/>
      <c r="AA1102" s="5"/>
    </row>
    <row r="1103" spans="26:27" x14ac:dyDescent="0.25">
      <c r="Z1103" s="5"/>
      <c r="AA1103" s="5"/>
    </row>
    <row r="1104" spans="26:27" x14ac:dyDescent="0.25">
      <c r="Z1104" s="5"/>
      <c r="AA1104" s="5"/>
    </row>
    <row r="1105" spans="26:27" x14ac:dyDescent="0.25">
      <c r="Z1105" s="5"/>
      <c r="AA1105" s="5"/>
    </row>
    <row r="1106" spans="26:27" x14ac:dyDescent="0.25">
      <c r="Z1106" s="5"/>
      <c r="AA1106" s="5"/>
    </row>
    <row r="1107" spans="26:27" x14ac:dyDescent="0.25">
      <c r="Z1107" s="5"/>
      <c r="AA1107" s="5"/>
    </row>
    <row r="1108" spans="26:27" x14ac:dyDescent="0.25">
      <c r="Z1108" s="5"/>
      <c r="AA1108" s="5"/>
    </row>
    <row r="1109" spans="26:27" x14ac:dyDescent="0.25">
      <c r="Z1109" s="5"/>
      <c r="AA1109" s="5"/>
    </row>
    <row r="1110" spans="26:27" x14ac:dyDescent="0.25">
      <c r="Z1110" s="5"/>
      <c r="AA1110" s="5"/>
    </row>
    <row r="1111" spans="26:27" x14ac:dyDescent="0.25">
      <c r="Z1111" s="5"/>
      <c r="AA1111" s="5"/>
    </row>
    <row r="1112" spans="26:27" x14ac:dyDescent="0.25">
      <c r="Z1112" s="5"/>
      <c r="AA1112" s="5"/>
    </row>
    <row r="1113" spans="26:27" x14ac:dyDescent="0.25">
      <c r="Z1113" s="5"/>
      <c r="AA1113" s="5"/>
    </row>
    <row r="1114" spans="26:27" x14ac:dyDescent="0.25">
      <c r="Z1114" s="5"/>
      <c r="AA1114" s="5"/>
    </row>
    <row r="1115" spans="26:27" x14ac:dyDescent="0.25">
      <c r="Z1115" s="5"/>
      <c r="AA1115" s="5"/>
    </row>
    <row r="1116" spans="26:27" x14ac:dyDescent="0.25">
      <c r="Z1116" s="5"/>
      <c r="AA1116" s="5"/>
    </row>
    <row r="1117" spans="26:27" x14ac:dyDescent="0.25">
      <c r="Z1117" s="5"/>
      <c r="AA1117" s="5"/>
    </row>
    <row r="1118" spans="26:27" x14ac:dyDescent="0.25">
      <c r="Z1118" s="5"/>
      <c r="AA1118" s="5"/>
    </row>
    <row r="1119" spans="26:27" x14ac:dyDescent="0.25">
      <c r="Z1119" s="5"/>
      <c r="AA1119" s="5"/>
    </row>
    <row r="1120" spans="26:27" x14ac:dyDescent="0.25">
      <c r="Z1120" s="5"/>
      <c r="AA1120" s="5"/>
    </row>
    <row r="1121" spans="26:27" x14ac:dyDescent="0.25">
      <c r="Z1121" s="5"/>
      <c r="AA1121" s="5"/>
    </row>
    <row r="1122" spans="26:27" x14ac:dyDescent="0.25">
      <c r="Z1122" s="5"/>
      <c r="AA1122" s="5"/>
    </row>
    <row r="1123" spans="26:27" x14ac:dyDescent="0.25">
      <c r="Z1123" s="5"/>
      <c r="AA1123" s="5"/>
    </row>
    <row r="1124" spans="26:27" x14ac:dyDescent="0.25">
      <c r="Z1124" s="5"/>
      <c r="AA1124" s="5"/>
    </row>
    <row r="1125" spans="26:27" x14ac:dyDescent="0.25">
      <c r="Z1125" s="5"/>
      <c r="AA1125" s="5"/>
    </row>
    <row r="1126" spans="26:27" x14ac:dyDescent="0.25">
      <c r="Z1126" s="5"/>
      <c r="AA1126" s="5"/>
    </row>
    <row r="1127" spans="26:27" x14ac:dyDescent="0.25">
      <c r="Z1127" s="5"/>
      <c r="AA1127" s="5"/>
    </row>
    <row r="1128" spans="26:27" x14ac:dyDescent="0.25">
      <c r="Z1128" s="5"/>
      <c r="AA1128" s="5"/>
    </row>
    <row r="1129" spans="26:27" x14ac:dyDescent="0.25">
      <c r="Z1129" s="5"/>
      <c r="AA1129" s="5"/>
    </row>
    <row r="1130" spans="26:27" x14ac:dyDescent="0.25">
      <c r="Z1130" s="5"/>
      <c r="AA1130" s="5"/>
    </row>
    <row r="1131" spans="26:27" x14ac:dyDescent="0.25">
      <c r="Z1131" s="5"/>
      <c r="AA1131" s="5"/>
    </row>
    <row r="1132" spans="26:27" x14ac:dyDescent="0.25">
      <c r="Z1132" s="5"/>
      <c r="AA1132" s="5"/>
    </row>
    <row r="1133" spans="26:27" x14ac:dyDescent="0.25">
      <c r="Z1133" s="5"/>
      <c r="AA1133" s="5"/>
    </row>
    <row r="1134" spans="26:27" x14ac:dyDescent="0.25">
      <c r="Z1134" s="5"/>
      <c r="AA1134" s="5"/>
    </row>
    <row r="1135" spans="26:27" x14ac:dyDescent="0.25">
      <c r="Z1135" s="5"/>
      <c r="AA1135" s="5"/>
    </row>
    <row r="1136" spans="26:27" x14ac:dyDescent="0.25">
      <c r="Z1136" s="5"/>
      <c r="AA1136" s="5"/>
    </row>
    <row r="1137" spans="26:27" x14ac:dyDescent="0.25">
      <c r="Z1137" s="5"/>
      <c r="AA1137" s="5"/>
    </row>
    <row r="1138" spans="26:27" x14ac:dyDescent="0.25">
      <c r="Z1138" s="5"/>
      <c r="AA1138" s="5"/>
    </row>
    <row r="1139" spans="26:27" x14ac:dyDescent="0.25">
      <c r="Z1139" s="5"/>
      <c r="AA1139" s="5"/>
    </row>
    <row r="1140" spans="26:27" x14ac:dyDescent="0.25">
      <c r="Z1140" s="5"/>
      <c r="AA1140" s="5"/>
    </row>
    <row r="1141" spans="26:27" x14ac:dyDescent="0.25">
      <c r="Z1141" s="5"/>
      <c r="AA1141" s="5"/>
    </row>
    <row r="1142" spans="26:27" x14ac:dyDescent="0.25">
      <c r="Z1142" s="5"/>
      <c r="AA1142" s="5"/>
    </row>
    <row r="1143" spans="26:27" x14ac:dyDescent="0.25">
      <c r="Z1143" s="5"/>
      <c r="AA1143" s="5"/>
    </row>
    <row r="1144" spans="26:27" x14ac:dyDescent="0.25">
      <c r="Z1144" s="5"/>
      <c r="AA1144" s="5"/>
    </row>
    <row r="1145" spans="26:27" x14ac:dyDescent="0.25">
      <c r="Z1145" s="5"/>
      <c r="AA1145" s="5"/>
    </row>
    <row r="1146" spans="26:27" x14ac:dyDescent="0.25">
      <c r="Z1146" s="5"/>
      <c r="AA1146" s="5"/>
    </row>
    <row r="1147" spans="26:27" x14ac:dyDescent="0.25">
      <c r="Z1147" s="5"/>
      <c r="AA1147" s="5"/>
    </row>
    <row r="1148" spans="26:27" x14ac:dyDescent="0.25">
      <c r="Z1148" s="5"/>
      <c r="AA1148" s="5"/>
    </row>
    <row r="1149" spans="26:27" x14ac:dyDescent="0.25">
      <c r="Z1149" s="5"/>
      <c r="AA1149" s="5"/>
    </row>
    <row r="1150" spans="26:27" x14ac:dyDescent="0.25">
      <c r="Z1150" s="5"/>
      <c r="AA1150" s="5"/>
    </row>
    <row r="1151" spans="26:27" x14ac:dyDescent="0.25">
      <c r="Z1151" s="5"/>
      <c r="AA1151" s="5"/>
    </row>
    <row r="1152" spans="26:27" x14ac:dyDescent="0.25">
      <c r="Z1152" s="5"/>
      <c r="AA1152" s="5"/>
    </row>
    <row r="1153" spans="26:27" x14ac:dyDescent="0.25">
      <c r="Z1153" s="5"/>
      <c r="AA1153" s="5"/>
    </row>
    <row r="1154" spans="26:27" x14ac:dyDescent="0.25">
      <c r="Z1154" s="5"/>
      <c r="AA1154" s="5"/>
    </row>
    <row r="1155" spans="26:27" x14ac:dyDescent="0.25">
      <c r="Z1155" s="5"/>
      <c r="AA1155" s="5"/>
    </row>
    <row r="1156" spans="26:27" x14ac:dyDescent="0.25">
      <c r="Z1156" s="5"/>
      <c r="AA1156" s="5"/>
    </row>
    <row r="1157" spans="26:27" x14ac:dyDescent="0.25">
      <c r="Z1157" s="5"/>
      <c r="AA1157" s="5"/>
    </row>
    <row r="1158" spans="26:27" x14ac:dyDescent="0.25">
      <c r="Z1158" s="5"/>
      <c r="AA1158" s="5"/>
    </row>
    <row r="1159" spans="26:27" x14ac:dyDescent="0.25">
      <c r="Z1159" s="5"/>
      <c r="AA1159" s="5"/>
    </row>
    <row r="1160" spans="26:27" x14ac:dyDescent="0.25">
      <c r="Z1160" s="5"/>
      <c r="AA1160" s="5"/>
    </row>
    <row r="1161" spans="26:27" x14ac:dyDescent="0.25">
      <c r="Z1161" s="5"/>
      <c r="AA1161" s="5"/>
    </row>
    <row r="1162" spans="26:27" x14ac:dyDescent="0.25">
      <c r="Z1162" s="5"/>
      <c r="AA1162" s="5"/>
    </row>
    <row r="1163" spans="26:27" x14ac:dyDescent="0.25">
      <c r="Z1163" s="5"/>
      <c r="AA1163" s="5"/>
    </row>
    <row r="1164" spans="26:27" x14ac:dyDescent="0.25">
      <c r="Z1164" s="5"/>
      <c r="AA1164" s="5"/>
    </row>
    <row r="1165" spans="26:27" x14ac:dyDescent="0.25">
      <c r="Z1165" s="5"/>
      <c r="AA1165" s="5"/>
    </row>
    <row r="1166" spans="26:27" x14ac:dyDescent="0.25">
      <c r="Z1166" s="5"/>
      <c r="AA1166" s="5"/>
    </row>
    <row r="1167" spans="26:27" x14ac:dyDescent="0.25">
      <c r="Z1167" s="5"/>
      <c r="AA1167" s="5"/>
    </row>
    <row r="1168" spans="26:27" x14ac:dyDescent="0.25">
      <c r="Z1168" s="5"/>
      <c r="AA1168" s="5"/>
    </row>
    <row r="1169" spans="26:27" x14ac:dyDescent="0.25">
      <c r="Z1169" s="5"/>
      <c r="AA1169" s="5"/>
    </row>
    <row r="1170" spans="26:27" x14ac:dyDescent="0.25">
      <c r="Z1170" s="5"/>
      <c r="AA1170" s="5"/>
    </row>
    <row r="1171" spans="26:27" x14ac:dyDescent="0.25">
      <c r="Z1171" s="5"/>
      <c r="AA1171" s="5"/>
    </row>
    <row r="1172" spans="26:27" x14ac:dyDescent="0.25">
      <c r="Z1172" s="5"/>
      <c r="AA1172" s="5"/>
    </row>
    <row r="1173" spans="26:27" x14ac:dyDescent="0.25">
      <c r="Z1173" s="5"/>
      <c r="AA1173" s="5"/>
    </row>
    <row r="1174" spans="26:27" x14ac:dyDescent="0.25">
      <c r="Z1174" s="5"/>
      <c r="AA1174" s="5"/>
    </row>
    <row r="1175" spans="26:27" x14ac:dyDescent="0.25">
      <c r="Z1175" s="5"/>
      <c r="AA1175" s="5"/>
    </row>
    <row r="1176" spans="26:27" x14ac:dyDescent="0.25">
      <c r="Z1176" s="5"/>
      <c r="AA1176" s="5"/>
    </row>
    <row r="1177" spans="26:27" x14ac:dyDescent="0.25">
      <c r="Z1177" s="5"/>
      <c r="AA1177" s="5"/>
    </row>
    <row r="1178" spans="26:27" x14ac:dyDescent="0.25">
      <c r="Z1178" s="5"/>
      <c r="AA1178" s="5"/>
    </row>
    <row r="1179" spans="26:27" x14ac:dyDescent="0.25">
      <c r="Z1179" s="5"/>
      <c r="AA1179" s="5"/>
    </row>
    <row r="1180" spans="26:27" x14ac:dyDescent="0.25">
      <c r="Z1180" s="5"/>
      <c r="AA1180" s="5"/>
    </row>
    <row r="1181" spans="26:27" x14ac:dyDescent="0.25">
      <c r="Z1181" s="5"/>
      <c r="AA1181" s="5"/>
    </row>
    <row r="1182" spans="26:27" x14ac:dyDescent="0.25">
      <c r="Z1182" s="5"/>
      <c r="AA1182" s="5"/>
    </row>
    <row r="1183" spans="26:27" x14ac:dyDescent="0.25">
      <c r="Z1183" s="5"/>
      <c r="AA1183" s="5"/>
    </row>
    <row r="1184" spans="26:27" x14ac:dyDescent="0.25">
      <c r="Z1184" s="5"/>
      <c r="AA1184" s="5"/>
    </row>
    <row r="1185" spans="26:27" x14ac:dyDescent="0.25">
      <c r="Z1185" s="5"/>
      <c r="AA1185" s="5"/>
    </row>
    <row r="1186" spans="26:27" x14ac:dyDescent="0.25">
      <c r="Z1186" s="5"/>
      <c r="AA1186" s="5"/>
    </row>
    <row r="1187" spans="26:27" x14ac:dyDescent="0.25">
      <c r="Z1187" s="5"/>
      <c r="AA1187" s="5"/>
    </row>
    <row r="1188" spans="26:27" x14ac:dyDescent="0.25">
      <c r="Z1188" s="5"/>
      <c r="AA1188" s="5"/>
    </row>
    <row r="1189" spans="26:27" x14ac:dyDescent="0.25">
      <c r="Z1189" s="5"/>
      <c r="AA1189" s="5"/>
    </row>
    <row r="1190" spans="26:27" x14ac:dyDescent="0.25">
      <c r="Z1190" s="5"/>
      <c r="AA1190" s="5"/>
    </row>
    <row r="1191" spans="26:27" x14ac:dyDescent="0.25">
      <c r="Z1191" s="5"/>
      <c r="AA1191" s="5"/>
    </row>
    <row r="1192" spans="26:27" x14ac:dyDescent="0.25">
      <c r="Z1192" s="5"/>
      <c r="AA1192" s="5"/>
    </row>
    <row r="1193" spans="26:27" x14ac:dyDescent="0.25">
      <c r="Z1193" s="5"/>
      <c r="AA1193" s="5"/>
    </row>
    <row r="1194" spans="26:27" x14ac:dyDescent="0.25">
      <c r="Z1194" s="5"/>
      <c r="AA1194" s="5"/>
    </row>
    <row r="1195" spans="26:27" x14ac:dyDescent="0.25">
      <c r="Z1195" s="5"/>
      <c r="AA1195" s="5"/>
    </row>
    <row r="1196" spans="26:27" x14ac:dyDescent="0.25">
      <c r="Z1196" s="5"/>
      <c r="AA1196" s="5"/>
    </row>
    <row r="1197" spans="26:27" x14ac:dyDescent="0.25">
      <c r="Z1197" s="5"/>
      <c r="AA1197" s="5"/>
    </row>
    <row r="1198" spans="26:27" x14ac:dyDescent="0.25">
      <c r="Z1198" s="5"/>
      <c r="AA1198" s="5"/>
    </row>
    <row r="1199" spans="26:27" x14ac:dyDescent="0.25">
      <c r="Z1199" s="5"/>
      <c r="AA1199" s="5"/>
    </row>
    <row r="1200" spans="26:27" x14ac:dyDescent="0.25">
      <c r="Z1200" s="5"/>
      <c r="AA1200" s="5"/>
    </row>
    <row r="1201" spans="26:27" x14ac:dyDescent="0.25">
      <c r="Z1201" s="5"/>
      <c r="AA1201" s="5"/>
    </row>
    <row r="1202" spans="26:27" x14ac:dyDescent="0.25">
      <c r="Z1202" s="5"/>
      <c r="AA1202" s="5"/>
    </row>
    <row r="1203" spans="26:27" x14ac:dyDescent="0.25">
      <c r="Z1203" s="5"/>
      <c r="AA1203" s="5"/>
    </row>
    <row r="1204" spans="26:27" x14ac:dyDescent="0.25">
      <c r="Z1204" s="5"/>
      <c r="AA1204" s="5"/>
    </row>
    <row r="1205" spans="26:27" x14ac:dyDescent="0.25">
      <c r="Z1205" s="5"/>
      <c r="AA1205" s="5"/>
    </row>
    <row r="1206" spans="26:27" x14ac:dyDescent="0.25">
      <c r="Z1206" s="5"/>
      <c r="AA1206" s="5"/>
    </row>
    <row r="1207" spans="26:27" x14ac:dyDescent="0.25">
      <c r="Z1207" s="5"/>
      <c r="AA1207" s="5"/>
    </row>
    <row r="1208" spans="26:27" x14ac:dyDescent="0.25">
      <c r="Z1208" s="5"/>
      <c r="AA1208" s="5"/>
    </row>
    <row r="1209" spans="26:27" x14ac:dyDescent="0.25">
      <c r="Z1209" s="5"/>
      <c r="AA1209" s="5"/>
    </row>
    <row r="1210" spans="26:27" x14ac:dyDescent="0.25">
      <c r="Z1210" s="5"/>
      <c r="AA1210" s="5"/>
    </row>
    <row r="1211" spans="26:27" x14ac:dyDescent="0.25">
      <c r="Z1211" s="5"/>
      <c r="AA1211" s="5"/>
    </row>
    <row r="1212" spans="26:27" x14ac:dyDescent="0.25">
      <c r="Z1212" s="5"/>
      <c r="AA1212" s="5"/>
    </row>
    <row r="1213" spans="26:27" x14ac:dyDescent="0.25">
      <c r="Z1213" s="5"/>
      <c r="AA1213" s="5"/>
    </row>
    <row r="1214" spans="26:27" x14ac:dyDescent="0.25">
      <c r="Z1214" s="5"/>
      <c r="AA1214" s="5"/>
    </row>
    <row r="1215" spans="26:27" x14ac:dyDescent="0.25">
      <c r="Z1215" s="5"/>
      <c r="AA1215" s="5"/>
    </row>
    <row r="1216" spans="26:27" x14ac:dyDescent="0.25">
      <c r="Z1216" s="5"/>
      <c r="AA1216" s="5"/>
    </row>
    <row r="1217" spans="26:27" x14ac:dyDescent="0.25">
      <c r="Z1217" s="5"/>
      <c r="AA1217" s="5"/>
    </row>
    <row r="1218" spans="26:27" x14ac:dyDescent="0.25">
      <c r="Z1218" s="5"/>
      <c r="AA1218" s="5"/>
    </row>
    <row r="1219" spans="26:27" x14ac:dyDescent="0.25">
      <c r="Z1219" s="5"/>
      <c r="AA1219" s="5"/>
    </row>
    <row r="1220" spans="26:27" x14ac:dyDescent="0.25">
      <c r="Z1220" s="5"/>
      <c r="AA1220" s="5"/>
    </row>
    <row r="1221" spans="26:27" x14ac:dyDescent="0.25">
      <c r="Z1221" s="5"/>
      <c r="AA1221" s="5"/>
    </row>
    <row r="1222" spans="26:27" x14ac:dyDescent="0.25">
      <c r="Z1222" s="5"/>
      <c r="AA1222" s="5"/>
    </row>
    <row r="1223" spans="26:27" x14ac:dyDescent="0.25">
      <c r="Z1223" s="5"/>
      <c r="AA1223" s="5"/>
    </row>
    <row r="1224" spans="26:27" x14ac:dyDescent="0.25">
      <c r="Z1224" s="5"/>
      <c r="AA1224" s="5"/>
    </row>
    <row r="1225" spans="26:27" x14ac:dyDescent="0.25">
      <c r="Z1225" s="5"/>
      <c r="AA1225" s="5"/>
    </row>
    <row r="1226" spans="26:27" x14ac:dyDescent="0.25">
      <c r="Z1226" s="5"/>
      <c r="AA1226" s="5"/>
    </row>
    <row r="1227" spans="26:27" x14ac:dyDescent="0.25">
      <c r="Z1227" s="5"/>
      <c r="AA1227" s="5"/>
    </row>
    <row r="1228" spans="26:27" x14ac:dyDescent="0.25">
      <c r="Z1228" s="5"/>
      <c r="AA1228" s="5"/>
    </row>
    <row r="1229" spans="26:27" x14ac:dyDescent="0.25">
      <c r="Z1229" s="5"/>
      <c r="AA1229" s="5"/>
    </row>
    <row r="1230" spans="26:27" x14ac:dyDescent="0.25">
      <c r="Z1230" s="5"/>
      <c r="AA1230" s="5"/>
    </row>
    <row r="1231" spans="26:27" x14ac:dyDescent="0.25">
      <c r="Z1231" s="5"/>
      <c r="AA1231" s="5"/>
    </row>
    <row r="1232" spans="26:27" x14ac:dyDescent="0.25">
      <c r="Z1232" s="5"/>
      <c r="AA1232" s="5"/>
    </row>
    <row r="1233" spans="26:27" x14ac:dyDescent="0.25">
      <c r="Z1233" s="5"/>
      <c r="AA1233" s="5"/>
    </row>
    <row r="1234" spans="26:27" x14ac:dyDescent="0.25">
      <c r="Z1234" s="5"/>
      <c r="AA1234" s="5"/>
    </row>
    <row r="1235" spans="26:27" x14ac:dyDescent="0.25">
      <c r="Z1235" s="5"/>
      <c r="AA1235" s="5"/>
    </row>
    <row r="1236" spans="26:27" x14ac:dyDescent="0.25">
      <c r="Z1236" s="5"/>
      <c r="AA1236" s="5"/>
    </row>
    <row r="1237" spans="26:27" x14ac:dyDescent="0.25">
      <c r="Z1237" s="5"/>
      <c r="AA1237" s="5"/>
    </row>
    <row r="1238" spans="26:27" x14ac:dyDescent="0.25">
      <c r="Z1238" s="5"/>
      <c r="AA1238" s="5"/>
    </row>
    <row r="1239" spans="26:27" x14ac:dyDescent="0.25">
      <c r="Z1239" s="5"/>
      <c r="AA1239" s="5"/>
    </row>
    <row r="1240" spans="26:27" x14ac:dyDescent="0.25">
      <c r="Z1240" s="5"/>
      <c r="AA1240" s="5"/>
    </row>
    <row r="1241" spans="26:27" x14ac:dyDescent="0.25">
      <c r="Z1241" s="5"/>
      <c r="AA1241" s="5"/>
    </row>
    <row r="1242" spans="26:27" x14ac:dyDescent="0.25">
      <c r="Z1242" s="5"/>
      <c r="AA1242" s="5"/>
    </row>
    <row r="1243" spans="26:27" x14ac:dyDescent="0.25">
      <c r="Z1243" s="5"/>
      <c r="AA1243" s="5"/>
    </row>
    <row r="1244" spans="26:27" x14ac:dyDescent="0.25">
      <c r="Z1244" s="5"/>
      <c r="AA1244" s="5"/>
    </row>
    <row r="1245" spans="26:27" x14ac:dyDescent="0.25">
      <c r="Z1245" s="5"/>
      <c r="AA1245" s="5"/>
    </row>
    <row r="1246" spans="26:27" x14ac:dyDescent="0.25">
      <c r="Z1246" s="5"/>
      <c r="AA1246" s="5"/>
    </row>
    <row r="1247" spans="26:27" x14ac:dyDescent="0.25">
      <c r="Z1247" s="5"/>
      <c r="AA1247" s="5"/>
    </row>
    <row r="1248" spans="26:27" x14ac:dyDescent="0.25">
      <c r="Z1248" s="5"/>
      <c r="AA1248" s="5"/>
    </row>
    <row r="1249" spans="26:27" x14ac:dyDescent="0.25">
      <c r="Z1249" s="5"/>
      <c r="AA1249" s="5"/>
    </row>
    <row r="1250" spans="26:27" x14ac:dyDescent="0.25">
      <c r="Z1250" s="5"/>
      <c r="AA1250" s="5"/>
    </row>
    <row r="1251" spans="26:27" x14ac:dyDescent="0.25">
      <c r="Z1251" s="5"/>
      <c r="AA1251" s="5"/>
    </row>
    <row r="1252" spans="26:27" x14ac:dyDescent="0.25">
      <c r="Z1252" s="5"/>
      <c r="AA1252" s="5"/>
    </row>
    <row r="1253" spans="26:27" x14ac:dyDescent="0.25">
      <c r="Z1253" s="5"/>
      <c r="AA1253" s="5"/>
    </row>
    <row r="1254" spans="26:27" x14ac:dyDescent="0.25">
      <c r="Z1254" s="5"/>
      <c r="AA1254" s="5"/>
    </row>
    <row r="1255" spans="26:27" x14ac:dyDescent="0.25">
      <c r="Z1255" s="5"/>
      <c r="AA1255" s="5"/>
    </row>
    <row r="1256" spans="26:27" x14ac:dyDescent="0.25">
      <c r="Z1256" s="5"/>
      <c r="AA1256" s="5"/>
    </row>
    <row r="1257" spans="26:27" x14ac:dyDescent="0.25">
      <c r="Z1257" s="5"/>
      <c r="AA1257" s="5"/>
    </row>
    <row r="1258" spans="26:27" x14ac:dyDescent="0.25">
      <c r="Z1258" s="5"/>
      <c r="AA1258" s="5"/>
    </row>
    <row r="1259" spans="26:27" x14ac:dyDescent="0.25">
      <c r="Z1259" s="5"/>
      <c r="AA1259" s="5"/>
    </row>
    <row r="1260" spans="26:27" x14ac:dyDescent="0.25">
      <c r="Z1260" s="5"/>
      <c r="AA1260" s="5"/>
    </row>
    <row r="1261" spans="26:27" x14ac:dyDescent="0.25">
      <c r="Z1261" s="5"/>
      <c r="AA1261" s="5"/>
    </row>
    <row r="1262" spans="26:27" x14ac:dyDescent="0.25">
      <c r="Z1262" s="5"/>
      <c r="AA1262" s="5"/>
    </row>
    <row r="1263" spans="26:27" x14ac:dyDescent="0.25">
      <c r="Z1263" s="5"/>
      <c r="AA1263" s="5"/>
    </row>
    <row r="1264" spans="26:27" x14ac:dyDescent="0.25">
      <c r="Z1264" s="5"/>
      <c r="AA1264" s="5"/>
    </row>
    <row r="1265" spans="26:27" x14ac:dyDescent="0.25">
      <c r="Z1265" s="5"/>
      <c r="AA1265" s="5"/>
    </row>
    <row r="1266" spans="26:27" x14ac:dyDescent="0.25">
      <c r="Z1266" s="5"/>
      <c r="AA1266" s="5"/>
    </row>
    <row r="1267" spans="26:27" x14ac:dyDescent="0.25">
      <c r="Z1267" s="5"/>
      <c r="AA1267" s="5"/>
    </row>
    <row r="1268" spans="26:27" x14ac:dyDescent="0.25">
      <c r="Z1268" s="5"/>
      <c r="AA1268" s="5"/>
    </row>
    <row r="1269" spans="26:27" x14ac:dyDescent="0.25">
      <c r="Z1269" s="5"/>
      <c r="AA1269" s="5"/>
    </row>
    <row r="1270" spans="26:27" x14ac:dyDescent="0.25">
      <c r="Z1270" s="5"/>
      <c r="AA1270" s="5"/>
    </row>
    <row r="1271" spans="26:27" x14ac:dyDescent="0.25">
      <c r="Z1271" s="5"/>
      <c r="AA1271" s="5"/>
    </row>
    <row r="1272" spans="26:27" x14ac:dyDescent="0.25">
      <c r="Z1272" s="5"/>
      <c r="AA1272" s="5"/>
    </row>
    <row r="1273" spans="26:27" x14ac:dyDescent="0.25">
      <c r="Z1273" s="5"/>
      <c r="AA1273" s="5"/>
    </row>
    <row r="1274" spans="26:27" x14ac:dyDescent="0.25">
      <c r="Z1274" s="5"/>
      <c r="AA1274" s="5"/>
    </row>
    <row r="1275" spans="26:27" x14ac:dyDescent="0.25">
      <c r="Z1275" s="5"/>
      <c r="AA1275" s="5"/>
    </row>
    <row r="1276" spans="26:27" x14ac:dyDescent="0.25">
      <c r="Z1276" s="5"/>
      <c r="AA1276" s="5"/>
    </row>
    <row r="1277" spans="26:27" x14ac:dyDescent="0.25">
      <c r="Z1277" s="5"/>
      <c r="AA1277" s="5"/>
    </row>
    <row r="1278" spans="26:27" x14ac:dyDescent="0.25">
      <c r="Z1278" s="5"/>
      <c r="AA1278" s="5"/>
    </row>
    <row r="1279" spans="26:27" x14ac:dyDescent="0.25">
      <c r="Z1279" s="5"/>
      <c r="AA1279" s="5"/>
    </row>
    <row r="1280" spans="26:27" x14ac:dyDescent="0.25">
      <c r="Z1280" s="5"/>
      <c r="AA1280" s="5"/>
    </row>
    <row r="1281" spans="26:27" x14ac:dyDescent="0.25">
      <c r="Z1281" s="5"/>
      <c r="AA1281" s="5"/>
    </row>
    <row r="1282" spans="26:27" x14ac:dyDescent="0.25">
      <c r="Z1282" s="5"/>
      <c r="AA1282" s="5"/>
    </row>
    <row r="1283" spans="26:27" x14ac:dyDescent="0.25">
      <c r="Z1283" s="5"/>
      <c r="AA1283" s="5"/>
    </row>
    <row r="1284" spans="26:27" x14ac:dyDescent="0.25">
      <c r="Z1284" s="5"/>
      <c r="AA1284" s="5"/>
    </row>
    <row r="1285" spans="26:27" x14ac:dyDescent="0.25">
      <c r="Z1285" s="5"/>
      <c r="AA1285" s="5"/>
    </row>
    <row r="1286" spans="26:27" x14ac:dyDescent="0.25">
      <c r="Z1286" s="5"/>
      <c r="AA1286" s="5"/>
    </row>
    <row r="1287" spans="26:27" x14ac:dyDescent="0.25">
      <c r="Z1287" s="5"/>
      <c r="AA1287" s="5"/>
    </row>
    <row r="1288" spans="26:27" x14ac:dyDescent="0.25">
      <c r="Z1288" s="5"/>
      <c r="AA1288" s="5"/>
    </row>
    <row r="1289" spans="26:27" x14ac:dyDescent="0.25">
      <c r="Z1289" s="5"/>
      <c r="AA1289" s="5"/>
    </row>
    <row r="1290" spans="26:27" x14ac:dyDescent="0.25">
      <c r="Z1290" s="5"/>
      <c r="AA1290" s="5"/>
    </row>
    <row r="1291" spans="26:27" x14ac:dyDescent="0.25">
      <c r="Z1291" s="5"/>
      <c r="AA1291" s="5"/>
    </row>
    <row r="1292" spans="26:27" x14ac:dyDescent="0.25">
      <c r="Z1292" s="5"/>
      <c r="AA1292" s="5"/>
    </row>
    <row r="1293" spans="26:27" x14ac:dyDescent="0.25">
      <c r="Z1293" s="5"/>
      <c r="AA1293" s="5"/>
    </row>
    <row r="1294" spans="26:27" x14ac:dyDescent="0.25">
      <c r="Z1294" s="5"/>
      <c r="AA1294" s="5"/>
    </row>
    <row r="1295" spans="26:27" x14ac:dyDescent="0.25">
      <c r="Z1295" s="5"/>
      <c r="AA1295" s="5"/>
    </row>
    <row r="1296" spans="26:27" x14ac:dyDescent="0.25">
      <c r="Z1296" s="5"/>
      <c r="AA1296" s="5"/>
    </row>
    <row r="1297" spans="26:27" x14ac:dyDescent="0.25">
      <c r="Z1297" s="5"/>
      <c r="AA1297" s="5"/>
    </row>
    <row r="1298" spans="26:27" x14ac:dyDescent="0.25">
      <c r="Z1298" s="5"/>
      <c r="AA1298" s="5"/>
    </row>
    <row r="1299" spans="26:27" x14ac:dyDescent="0.25">
      <c r="Z1299" s="5"/>
      <c r="AA1299" s="5"/>
    </row>
    <row r="1300" spans="26:27" x14ac:dyDescent="0.25">
      <c r="Z1300" s="5"/>
      <c r="AA1300" s="5"/>
    </row>
    <row r="1301" spans="26:27" x14ac:dyDescent="0.25">
      <c r="Z1301" s="5"/>
      <c r="AA1301" s="5"/>
    </row>
    <row r="1302" spans="26:27" x14ac:dyDescent="0.25">
      <c r="Z1302" s="5"/>
      <c r="AA1302" s="5"/>
    </row>
    <row r="1303" spans="26:27" x14ac:dyDescent="0.25">
      <c r="Z1303" s="5"/>
      <c r="AA1303" s="5"/>
    </row>
    <row r="1304" spans="26:27" x14ac:dyDescent="0.25">
      <c r="Z1304" s="5"/>
      <c r="AA1304" s="5"/>
    </row>
    <row r="1305" spans="26:27" x14ac:dyDescent="0.25">
      <c r="Z1305" s="5"/>
      <c r="AA1305" s="5"/>
    </row>
    <row r="1306" spans="26:27" x14ac:dyDescent="0.25">
      <c r="Z1306" s="5"/>
      <c r="AA1306" s="5"/>
    </row>
    <row r="1307" spans="26:27" x14ac:dyDescent="0.25">
      <c r="Z1307" s="5"/>
      <c r="AA1307" s="5"/>
    </row>
    <row r="1308" spans="26:27" x14ac:dyDescent="0.25">
      <c r="Z1308" s="5"/>
      <c r="AA1308" s="5"/>
    </row>
    <row r="1309" spans="26:27" x14ac:dyDescent="0.25">
      <c r="Z1309" s="5"/>
      <c r="AA1309" s="5"/>
    </row>
    <row r="1310" spans="26:27" x14ac:dyDescent="0.25">
      <c r="Z1310" s="5"/>
      <c r="AA1310" s="5"/>
    </row>
    <row r="1311" spans="26:27" x14ac:dyDescent="0.25">
      <c r="Z1311" s="5"/>
      <c r="AA1311" s="5"/>
    </row>
    <row r="1312" spans="26:27" x14ac:dyDescent="0.25">
      <c r="Z1312" s="5"/>
      <c r="AA1312" s="5"/>
    </row>
    <row r="1313" spans="26:27" x14ac:dyDescent="0.25">
      <c r="Z1313" s="5"/>
      <c r="AA1313" s="5"/>
    </row>
    <row r="1314" spans="26:27" x14ac:dyDescent="0.25">
      <c r="Z1314" s="5"/>
      <c r="AA1314" s="5"/>
    </row>
    <row r="1315" spans="26:27" x14ac:dyDescent="0.25">
      <c r="Z1315" s="5"/>
      <c r="AA1315" s="5"/>
    </row>
    <row r="1316" spans="26:27" x14ac:dyDescent="0.25">
      <c r="Z1316" s="5"/>
      <c r="AA1316" s="5"/>
    </row>
    <row r="1317" spans="26:27" x14ac:dyDescent="0.25">
      <c r="Z1317" s="5"/>
      <c r="AA1317" s="5"/>
    </row>
    <row r="1318" spans="26:27" x14ac:dyDescent="0.25">
      <c r="Z1318" s="5"/>
      <c r="AA1318" s="5"/>
    </row>
    <row r="1319" spans="26:27" x14ac:dyDescent="0.25">
      <c r="Z1319" s="5"/>
      <c r="AA1319" s="5"/>
    </row>
    <row r="1320" spans="26:27" x14ac:dyDescent="0.25">
      <c r="Z1320" s="5"/>
      <c r="AA1320" s="5"/>
    </row>
    <row r="1321" spans="26:27" x14ac:dyDescent="0.25">
      <c r="Z1321" s="5"/>
      <c r="AA1321" s="5"/>
    </row>
    <row r="1322" spans="26:27" x14ac:dyDescent="0.25">
      <c r="Z1322" s="5"/>
      <c r="AA1322" s="5"/>
    </row>
    <row r="1323" spans="26:27" x14ac:dyDescent="0.25">
      <c r="Z1323" s="5"/>
      <c r="AA1323" s="5"/>
    </row>
    <row r="1324" spans="26:27" x14ac:dyDescent="0.25">
      <c r="Z1324" s="5"/>
      <c r="AA1324" s="5"/>
    </row>
    <row r="1325" spans="26:27" x14ac:dyDescent="0.25">
      <c r="Z1325" s="5"/>
      <c r="AA1325" s="5"/>
    </row>
    <row r="1326" spans="26:27" x14ac:dyDescent="0.25">
      <c r="Z1326" s="5"/>
      <c r="AA1326" s="5"/>
    </row>
    <row r="1327" spans="26:27" x14ac:dyDescent="0.25">
      <c r="Z1327" s="5"/>
      <c r="AA1327" s="5"/>
    </row>
    <row r="1328" spans="26:27" x14ac:dyDescent="0.25">
      <c r="Z1328" s="5"/>
      <c r="AA1328" s="5"/>
    </row>
    <row r="1329" spans="26:27" x14ac:dyDescent="0.25">
      <c r="Z1329" s="5"/>
      <c r="AA1329" s="5"/>
    </row>
    <row r="1330" spans="26:27" x14ac:dyDescent="0.25">
      <c r="Z1330" s="5"/>
      <c r="AA1330" s="5"/>
    </row>
    <row r="1331" spans="26:27" x14ac:dyDescent="0.25">
      <c r="Z1331" s="5"/>
      <c r="AA1331" s="5"/>
    </row>
    <row r="1332" spans="26:27" x14ac:dyDescent="0.25">
      <c r="Z1332" s="5"/>
      <c r="AA1332" s="5"/>
    </row>
    <row r="1333" spans="26:27" x14ac:dyDescent="0.25">
      <c r="Z1333" s="5"/>
      <c r="AA1333" s="5"/>
    </row>
    <row r="1334" spans="26:27" x14ac:dyDescent="0.25">
      <c r="Z1334" s="5"/>
      <c r="AA1334" s="5"/>
    </row>
    <row r="1335" spans="26:27" x14ac:dyDescent="0.25">
      <c r="Z1335" s="5"/>
      <c r="AA1335" s="5"/>
    </row>
    <row r="1336" spans="26:27" x14ac:dyDescent="0.25">
      <c r="Z1336" s="5"/>
      <c r="AA1336" s="5"/>
    </row>
    <row r="1337" spans="26:27" x14ac:dyDescent="0.25">
      <c r="Z1337" s="5"/>
      <c r="AA1337" s="5"/>
    </row>
    <row r="1338" spans="26:27" x14ac:dyDescent="0.25">
      <c r="Z1338" s="5"/>
      <c r="AA1338" s="5"/>
    </row>
    <row r="1339" spans="26:27" x14ac:dyDescent="0.25">
      <c r="Z1339" s="5"/>
      <c r="AA1339" s="5"/>
    </row>
    <row r="1340" spans="26:27" x14ac:dyDescent="0.25">
      <c r="Z1340" s="5"/>
      <c r="AA1340" s="5"/>
    </row>
    <row r="1341" spans="26:27" x14ac:dyDescent="0.25">
      <c r="Z1341" s="5"/>
      <c r="AA1341" s="5"/>
    </row>
    <row r="1342" spans="26:27" x14ac:dyDescent="0.25">
      <c r="Z1342" s="5"/>
      <c r="AA1342" s="5"/>
    </row>
    <row r="1343" spans="26:27" x14ac:dyDescent="0.25">
      <c r="Z1343" s="5"/>
      <c r="AA1343" s="5"/>
    </row>
    <row r="1344" spans="26:27" x14ac:dyDescent="0.25">
      <c r="Z1344" s="5"/>
      <c r="AA1344" s="5"/>
    </row>
    <row r="1345" spans="26:27" x14ac:dyDescent="0.25">
      <c r="Z1345" s="5"/>
      <c r="AA1345" s="5"/>
    </row>
    <row r="1346" spans="26:27" x14ac:dyDescent="0.25">
      <c r="Z1346" s="5"/>
      <c r="AA1346" s="5"/>
    </row>
    <row r="1347" spans="26:27" x14ac:dyDescent="0.25">
      <c r="Z1347" s="5"/>
      <c r="AA1347" s="5"/>
    </row>
    <row r="1348" spans="26:27" x14ac:dyDescent="0.25">
      <c r="Z1348" s="5"/>
      <c r="AA1348" s="5"/>
    </row>
    <row r="1349" spans="26:27" x14ac:dyDescent="0.25">
      <c r="Z1349" s="5"/>
      <c r="AA1349" s="5"/>
    </row>
    <row r="1350" spans="26:27" x14ac:dyDescent="0.25">
      <c r="Z1350" s="5"/>
      <c r="AA1350" s="5"/>
    </row>
    <row r="1351" spans="26:27" x14ac:dyDescent="0.25">
      <c r="Z1351" s="5"/>
      <c r="AA1351" s="5"/>
    </row>
    <row r="1352" spans="26:27" x14ac:dyDescent="0.25">
      <c r="Z1352" s="5"/>
      <c r="AA1352" s="5"/>
    </row>
    <row r="1353" spans="26:27" x14ac:dyDescent="0.25">
      <c r="Z1353" s="5"/>
      <c r="AA1353" s="5"/>
    </row>
    <row r="1354" spans="26:27" x14ac:dyDescent="0.25">
      <c r="Z1354" s="5"/>
      <c r="AA1354" s="5"/>
    </row>
    <row r="1355" spans="26:27" x14ac:dyDescent="0.25">
      <c r="Z1355" s="5"/>
      <c r="AA1355" s="5"/>
    </row>
    <row r="1356" spans="26:27" x14ac:dyDescent="0.25">
      <c r="Z1356" s="5"/>
      <c r="AA1356" s="5"/>
    </row>
    <row r="1357" spans="26:27" x14ac:dyDescent="0.25">
      <c r="Z1357" s="5"/>
      <c r="AA1357" s="5"/>
    </row>
    <row r="1358" spans="26:27" x14ac:dyDescent="0.25">
      <c r="Z1358" s="5"/>
      <c r="AA1358" s="5"/>
    </row>
    <row r="1359" spans="26:27" x14ac:dyDescent="0.25">
      <c r="Z1359" s="5"/>
      <c r="AA1359" s="5"/>
    </row>
    <row r="1360" spans="26:27" x14ac:dyDescent="0.25">
      <c r="Z1360" s="5"/>
      <c r="AA1360" s="5"/>
    </row>
    <row r="1361" spans="26:27" x14ac:dyDescent="0.25">
      <c r="Z1361" s="5"/>
      <c r="AA1361" s="5"/>
    </row>
    <row r="1362" spans="26:27" x14ac:dyDescent="0.25">
      <c r="Z1362" s="5"/>
      <c r="AA1362" s="5"/>
    </row>
    <row r="1363" spans="26:27" x14ac:dyDescent="0.25">
      <c r="Z1363" s="5"/>
      <c r="AA1363" s="5"/>
    </row>
    <row r="1364" spans="26:27" x14ac:dyDescent="0.25">
      <c r="Z1364" s="5"/>
      <c r="AA1364" s="5"/>
    </row>
    <row r="1365" spans="26:27" x14ac:dyDescent="0.25">
      <c r="Z1365" s="5"/>
      <c r="AA1365" s="5"/>
    </row>
    <row r="1366" spans="26:27" x14ac:dyDescent="0.25">
      <c r="Z1366" s="5"/>
      <c r="AA1366" s="5"/>
    </row>
    <row r="1367" spans="26:27" x14ac:dyDescent="0.25">
      <c r="Z1367" s="5"/>
      <c r="AA1367" s="5"/>
    </row>
    <row r="1368" spans="26:27" x14ac:dyDescent="0.25">
      <c r="Z1368" s="5"/>
      <c r="AA1368" s="5"/>
    </row>
    <row r="1369" spans="26:27" x14ac:dyDescent="0.25">
      <c r="Z1369" s="5"/>
      <c r="AA1369" s="5"/>
    </row>
    <row r="1370" spans="26:27" x14ac:dyDescent="0.25">
      <c r="Z1370" s="5"/>
      <c r="AA1370" s="5"/>
    </row>
    <row r="1371" spans="26:27" x14ac:dyDescent="0.25">
      <c r="Z1371" s="5"/>
      <c r="AA1371" s="5"/>
    </row>
    <row r="1372" spans="26:27" x14ac:dyDescent="0.25">
      <c r="Z1372" s="5"/>
      <c r="AA1372" s="5"/>
    </row>
    <row r="1373" spans="26:27" x14ac:dyDescent="0.25">
      <c r="Z1373" s="5"/>
      <c r="AA1373" s="5"/>
    </row>
    <row r="1374" spans="26:27" x14ac:dyDescent="0.25">
      <c r="Z1374" s="5"/>
      <c r="AA1374" s="5"/>
    </row>
    <row r="1375" spans="26:27" x14ac:dyDescent="0.25">
      <c r="Z1375" s="5"/>
      <c r="AA1375" s="5"/>
    </row>
    <row r="1376" spans="26:27" x14ac:dyDescent="0.25">
      <c r="Z1376" s="5"/>
      <c r="AA1376" s="5"/>
    </row>
    <row r="1377" spans="26:27" x14ac:dyDescent="0.25">
      <c r="Z1377" s="5"/>
      <c r="AA1377" s="5"/>
    </row>
    <row r="1378" spans="26:27" x14ac:dyDescent="0.25">
      <c r="Z1378" s="5"/>
      <c r="AA1378" s="5"/>
    </row>
    <row r="1379" spans="26:27" x14ac:dyDescent="0.25">
      <c r="Z1379" s="5"/>
      <c r="AA1379" s="5"/>
    </row>
    <row r="1380" spans="26:27" x14ac:dyDescent="0.25">
      <c r="Z1380" s="5"/>
      <c r="AA1380" s="5"/>
    </row>
    <row r="1381" spans="26:27" x14ac:dyDescent="0.25">
      <c r="Z1381" s="5"/>
      <c r="AA1381" s="5"/>
    </row>
    <row r="1382" spans="26:27" x14ac:dyDescent="0.25">
      <c r="Z1382" s="5"/>
      <c r="AA1382" s="5"/>
    </row>
    <row r="1383" spans="26:27" x14ac:dyDescent="0.25">
      <c r="Z1383" s="5"/>
      <c r="AA1383" s="5"/>
    </row>
    <row r="1384" spans="26:27" x14ac:dyDescent="0.25">
      <c r="Z1384" s="5"/>
      <c r="AA1384" s="5"/>
    </row>
    <row r="1385" spans="26:27" x14ac:dyDescent="0.25">
      <c r="Z1385" s="5"/>
      <c r="AA1385" s="5"/>
    </row>
    <row r="1386" spans="26:27" x14ac:dyDescent="0.25">
      <c r="Z1386" s="5"/>
      <c r="AA1386" s="5"/>
    </row>
    <row r="1387" spans="26:27" x14ac:dyDescent="0.25">
      <c r="Z1387" s="5"/>
      <c r="AA1387" s="5"/>
    </row>
    <row r="1388" spans="26:27" x14ac:dyDescent="0.25">
      <c r="Z1388" s="5"/>
      <c r="AA1388" s="5"/>
    </row>
    <row r="1389" spans="26:27" x14ac:dyDescent="0.25">
      <c r="Z1389" s="5"/>
      <c r="AA1389" s="5"/>
    </row>
    <row r="1390" spans="26:27" x14ac:dyDescent="0.25">
      <c r="Z1390" s="5"/>
      <c r="AA1390" s="5"/>
    </row>
    <row r="1391" spans="26:27" x14ac:dyDescent="0.25">
      <c r="Z1391" s="5"/>
      <c r="AA1391" s="5"/>
    </row>
    <row r="1392" spans="26:27" x14ac:dyDescent="0.25">
      <c r="Z1392" s="5"/>
      <c r="AA1392" s="5"/>
    </row>
    <row r="1393" spans="26:27" x14ac:dyDescent="0.25">
      <c r="Z1393" s="5"/>
      <c r="AA1393" s="5"/>
    </row>
    <row r="1394" spans="26:27" x14ac:dyDescent="0.25">
      <c r="Z1394" s="5"/>
      <c r="AA1394" s="5"/>
    </row>
    <row r="1395" spans="26:27" x14ac:dyDescent="0.25">
      <c r="Z1395" s="5"/>
      <c r="AA1395" s="5"/>
    </row>
    <row r="1396" spans="26:27" x14ac:dyDescent="0.25">
      <c r="Z1396" s="5"/>
      <c r="AA1396" s="5"/>
    </row>
    <row r="1397" spans="26:27" x14ac:dyDescent="0.25">
      <c r="Z1397" s="5"/>
      <c r="AA1397" s="5"/>
    </row>
    <row r="1398" spans="26:27" x14ac:dyDescent="0.25">
      <c r="Z1398" s="5"/>
      <c r="AA1398" s="5"/>
    </row>
    <row r="1399" spans="26:27" x14ac:dyDescent="0.25">
      <c r="Z1399" s="5"/>
      <c r="AA1399" s="5"/>
    </row>
    <row r="1400" spans="26:27" x14ac:dyDescent="0.25">
      <c r="Z1400" s="5"/>
      <c r="AA1400" s="5"/>
    </row>
    <row r="1401" spans="26:27" x14ac:dyDescent="0.25">
      <c r="Z1401" s="5"/>
      <c r="AA1401" s="5"/>
    </row>
    <row r="1402" spans="26:27" x14ac:dyDescent="0.25">
      <c r="Z1402" s="5"/>
      <c r="AA1402" s="5"/>
    </row>
    <row r="1403" spans="26:27" x14ac:dyDescent="0.25">
      <c r="Z1403" s="5"/>
      <c r="AA1403" s="5"/>
    </row>
    <row r="1404" spans="26:27" x14ac:dyDescent="0.25">
      <c r="Z1404" s="5"/>
      <c r="AA1404" s="5"/>
    </row>
    <row r="1405" spans="26:27" x14ac:dyDescent="0.25">
      <c r="Z1405" s="5"/>
      <c r="AA1405" s="5"/>
    </row>
    <row r="1406" spans="26:27" x14ac:dyDescent="0.25">
      <c r="Z1406" s="5"/>
      <c r="AA1406" s="5"/>
    </row>
    <row r="1407" spans="26:27" x14ac:dyDescent="0.25">
      <c r="Z1407" s="5"/>
      <c r="AA1407" s="5"/>
    </row>
    <row r="1408" spans="26:27" x14ac:dyDescent="0.25">
      <c r="Z1408" s="5"/>
      <c r="AA1408" s="5"/>
    </row>
    <row r="1409" spans="26:27" x14ac:dyDescent="0.25">
      <c r="Z1409" s="5"/>
      <c r="AA1409" s="5"/>
    </row>
    <row r="1410" spans="26:27" x14ac:dyDescent="0.25">
      <c r="Z1410" s="5"/>
      <c r="AA1410" s="5"/>
    </row>
    <row r="1411" spans="26:27" x14ac:dyDescent="0.25">
      <c r="Z1411" s="5"/>
      <c r="AA1411" s="5"/>
    </row>
    <row r="1412" spans="26:27" x14ac:dyDescent="0.25">
      <c r="Z1412" s="5"/>
      <c r="AA1412" s="5"/>
    </row>
    <row r="1413" spans="26:27" x14ac:dyDescent="0.25">
      <c r="Z1413" s="5"/>
      <c r="AA1413" s="5"/>
    </row>
    <row r="1414" spans="26:27" x14ac:dyDescent="0.25">
      <c r="Z1414" s="5"/>
      <c r="AA1414" s="5"/>
    </row>
    <row r="1415" spans="26:27" x14ac:dyDescent="0.25">
      <c r="Z1415" s="5"/>
      <c r="AA1415" s="5"/>
    </row>
    <row r="1416" spans="26:27" x14ac:dyDescent="0.25">
      <c r="Z1416" s="5"/>
      <c r="AA1416" s="5"/>
    </row>
    <row r="1417" spans="26:27" x14ac:dyDescent="0.25">
      <c r="Z1417" s="5"/>
      <c r="AA1417" s="5"/>
    </row>
    <row r="1418" spans="26:27" x14ac:dyDescent="0.25">
      <c r="Z1418" s="5"/>
      <c r="AA1418" s="5"/>
    </row>
    <row r="1419" spans="26:27" x14ac:dyDescent="0.25">
      <c r="Z1419" s="5"/>
      <c r="AA1419" s="5"/>
    </row>
    <row r="1420" spans="26:27" x14ac:dyDescent="0.25">
      <c r="Z1420" s="5"/>
      <c r="AA1420" s="5"/>
    </row>
    <row r="1421" spans="26:27" x14ac:dyDescent="0.25">
      <c r="Z1421" s="5"/>
      <c r="AA1421" s="5"/>
    </row>
    <row r="1422" spans="26:27" x14ac:dyDescent="0.25">
      <c r="Z1422" s="5"/>
      <c r="AA1422" s="5"/>
    </row>
    <row r="1423" spans="26:27" x14ac:dyDescent="0.25">
      <c r="Z1423" s="5"/>
      <c r="AA1423" s="5"/>
    </row>
    <row r="1424" spans="26:27" x14ac:dyDescent="0.25">
      <c r="Z1424" s="5"/>
      <c r="AA1424" s="5"/>
    </row>
    <row r="1425" spans="26:27" x14ac:dyDescent="0.25">
      <c r="Z1425" s="5"/>
      <c r="AA1425" s="5"/>
    </row>
    <row r="1426" spans="26:27" x14ac:dyDescent="0.25">
      <c r="Z1426" s="5"/>
      <c r="AA1426" s="5"/>
    </row>
    <row r="1427" spans="26:27" x14ac:dyDescent="0.25">
      <c r="Z1427" s="5"/>
      <c r="AA1427" s="5"/>
    </row>
    <row r="1428" spans="26:27" x14ac:dyDescent="0.25">
      <c r="Z1428" s="5"/>
      <c r="AA1428" s="5"/>
    </row>
    <row r="1429" spans="26:27" x14ac:dyDescent="0.25">
      <c r="Z1429" s="5"/>
      <c r="AA1429" s="5"/>
    </row>
    <row r="1430" spans="26:27" x14ac:dyDescent="0.25">
      <c r="Z1430" s="5"/>
      <c r="AA1430" s="5"/>
    </row>
    <row r="1431" spans="26:27" x14ac:dyDescent="0.25">
      <c r="Z1431" s="5"/>
      <c r="AA1431" s="5"/>
    </row>
    <row r="1432" spans="26:27" x14ac:dyDescent="0.25">
      <c r="Z1432" s="5"/>
      <c r="AA1432" s="5"/>
    </row>
    <row r="1433" spans="26:27" x14ac:dyDescent="0.25">
      <c r="Z1433" s="5"/>
      <c r="AA1433" s="5"/>
    </row>
    <row r="1434" spans="26:27" x14ac:dyDescent="0.25">
      <c r="Z1434" s="5"/>
      <c r="AA1434" s="5"/>
    </row>
    <row r="1435" spans="26:27" x14ac:dyDescent="0.25">
      <c r="Z1435" s="5"/>
      <c r="AA1435" s="5"/>
    </row>
    <row r="1436" spans="26:27" x14ac:dyDescent="0.25">
      <c r="Z1436" s="5"/>
      <c r="AA1436" s="5"/>
    </row>
    <row r="1437" spans="26:27" x14ac:dyDescent="0.25">
      <c r="Z1437" s="5"/>
      <c r="AA1437" s="5"/>
    </row>
    <row r="1438" spans="26:27" x14ac:dyDescent="0.25">
      <c r="Z1438" s="5"/>
      <c r="AA1438" s="5"/>
    </row>
    <row r="1439" spans="26:27" x14ac:dyDescent="0.25">
      <c r="Z1439" s="5"/>
      <c r="AA1439" s="5"/>
    </row>
    <row r="1440" spans="26:27" x14ac:dyDescent="0.25">
      <c r="Z1440" s="5"/>
      <c r="AA1440" s="5"/>
    </row>
    <row r="1441" spans="26:27" x14ac:dyDescent="0.25">
      <c r="Z1441" s="5"/>
      <c r="AA1441" s="5"/>
    </row>
    <row r="1442" spans="26:27" x14ac:dyDescent="0.25">
      <c r="Z1442" s="5"/>
      <c r="AA1442" s="5"/>
    </row>
    <row r="1443" spans="26:27" x14ac:dyDescent="0.25">
      <c r="Z1443" s="5"/>
      <c r="AA1443" s="5"/>
    </row>
    <row r="1444" spans="26:27" x14ac:dyDescent="0.25">
      <c r="Z1444" s="5"/>
      <c r="AA1444" s="5"/>
    </row>
    <row r="1445" spans="26:27" x14ac:dyDescent="0.25">
      <c r="Z1445" s="5"/>
      <c r="AA1445" s="5"/>
    </row>
    <row r="1446" spans="26:27" x14ac:dyDescent="0.25">
      <c r="Z1446" s="5"/>
      <c r="AA1446" s="5"/>
    </row>
    <row r="1447" spans="26:27" x14ac:dyDescent="0.25">
      <c r="Z1447" s="5"/>
      <c r="AA1447" s="5"/>
    </row>
    <row r="1448" spans="26:27" x14ac:dyDescent="0.25">
      <c r="Z1448" s="5"/>
      <c r="AA1448" s="5"/>
    </row>
    <row r="1449" spans="26:27" x14ac:dyDescent="0.25">
      <c r="Z1449" s="5"/>
      <c r="AA1449" s="5"/>
    </row>
    <row r="1450" spans="26:27" x14ac:dyDescent="0.25">
      <c r="Z1450" s="5"/>
      <c r="AA1450" s="5"/>
    </row>
    <row r="1451" spans="26:27" x14ac:dyDescent="0.25">
      <c r="Z1451" s="5"/>
      <c r="AA1451" s="5"/>
    </row>
    <row r="1452" spans="26:27" x14ac:dyDescent="0.25">
      <c r="Z1452" s="5"/>
      <c r="AA1452" s="5"/>
    </row>
    <row r="1453" spans="26:27" x14ac:dyDescent="0.25">
      <c r="Z1453" s="5"/>
      <c r="AA1453" s="5"/>
    </row>
    <row r="1454" spans="26:27" x14ac:dyDescent="0.25">
      <c r="Z1454" s="5"/>
      <c r="AA1454" s="5"/>
    </row>
    <row r="1455" spans="26:27" x14ac:dyDescent="0.25">
      <c r="Z1455" s="5"/>
      <c r="AA1455" s="5"/>
    </row>
    <row r="1456" spans="26:27" x14ac:dyDescent="0.25">
      <c r="Z1456" s="5"/>
      <c r="AA1456" s="5"/>
    </row>
    <row r="1457" spans="26:27" x14ac:dyDescent="0.25">
      <c r="Z1457" s="5"/>
      <c r="AA1457" s="5"/>
    </row>
    <row r="1458" spans="26:27" x14ac:dyDescent="0.25">
      <c r="Z1458" s="5"/>
      <c r="AA1458" s="5"/>
    </row>
    <row r="1459" spans="26:27" x14ac:dyDescent="0.25">
      <c r="Z1459" s="5"/>
      <c r="AA1459" s="5"/>
    </row>
    <row r="1460" spans="26:27" x14ac:dyDescent="0.25">
      <c r="Z1460" s="5"/>
      <c r="AA1460" s="5"/>
    </row>
    <row r="1461" spans="26:27" x14ac:dyDescent="0.25">
      <c r="Z1461" s="5"/>
      <c r="AA1461" s="5"/>
    </row>
    <row r="1462" spans="26:27" x14ac:dyDescent="0.25">
      <c r="Z1462" s="5"/>
      <c r="AA1462" s="5"/>
    </row>
    <row r="1463" spans="26:27" x14ac:dyDescent="0.25">
      <c r="Z1463" s="5"/>
      <c r="AA1463" s="5"/>
    </row>
    <row r="1464" spans="26:27" x14ac:dyDescent="0.25">
      <c r="Z1464" s="5"/>
      <c r="AA1464" s="5"/>
    </row>
    <row r="1465" spans="26:27" x14ac:dyDescent="0.25">
      <c r="Z1465" s="5"/>
      <c r="AA1465" s="5"/>
    </row>
    <row r="1466" spans="26:27" x14ac:dyDescent="0.25">
      <c r="Z1466" s="5"/>
      <c r="AA1466" s="5"/>
    </row>
    <row r="1467" spans="26:27" x14ac:dyDescent="0.25">
      <c r="Z1467" s="5"/>
      <c r="AA1467" s="5"/>
    </row>
    <row r="1468" spans="26:27" x14ac:dyDescent="0.25">
      <c r="Z1468" s="5"/>
      <c r="AA1468" s="5"/>
    </row>
    <row r="1469" spans="26:27" x14ac:dyDescent="0.25">
      <c r="Z1469" s="5"/>
      <c r="AA1469" s="5"/>
    </row>
    <row r="1470" spans="26:27" x14ac:dyDescent="0.25">
      <c r="Z1470" s="5"/>
      <c r="AA1470" s="5"/>
    </row>
    <row r="1471" spans="26:27" x14ac:dyDescent="0.25">
      <c r="Z1471" s="5"/>
      <c r="AA1471" s="5"/>
    </row>
    <row r="1472" spans="26:27" x14ac:dyDescent="0.25">
      <c r="Z1472" s="5"/>
      <c r="AA1472" s="5"/>
    </row>
    <row r="1473" spans="26:27" x14ac:dyDescent="0.25">
      <c r="Z1473" s="5"/>
      <c r="AA1473" s="5"/>
    </row>
    <row r="1474" spans="26:27" x14ac:dyDescent="0.25">
      <c r="Z1474" s="5"/>
      <c r="AA1474" s="5"/>
    </row>
    <row r="1475" spans="26:27" x14ac:dyDescent="0.25">
      <c r="Z1475" s="5"/>
      <c r="AA1475" s="5"/>
    </row>
    <row r="1476" spans="26:27" x14ac:dyDescent="0.25">
      <c r="Z1476" s="5"/>
      <c r="AA1476" s="5"/>
    </row>
    <row r="1477" spans="26:27" x14ac:dyDescent="0.25">
      <c r="Z1477" s="5"/>
      <c r="AA1477" s="5"/>
    </row>
    <row r="1478" spans="26:27" x14ac:dyDescent="0.25">
      <c r="Z1478" s="5"/>
      <c r="AA1478" s="5"/>
    </row>
    <row r="1479" spans="26:27" x14ac:dyDescent="0.25">
      <c r="Z1479" s="5"/>
      <c r="AA1479" s="5"/>
    </row>
    <row r="1480" spans="26:27" x14ac:dyDescent="0.25">
      <c r="Z1480" s="5"/>
      <c r="AA1480" s="5"/>
    </row>
    <row r="1481" spans="26:27" x14ac:dyDescent="0.25">
      <c r="Z1481" s="5"/>
      <c r="AA1481" s="5"/>
    </row>
    <row r="1482" spans="26:27" x14ac:dyDescent="0.25">
      <c r="Z1482" s="5"/>
      <c r="AA1482" s="5"/>
    </row>
    <row r="1483" spans="26:27" x14ac:dyDescent="0.25">
      <c r="Z1483" s="5"/>
      <c r="AA1483" s="5"/>
    </row>
    <row r="1484" spans="26:27" x14ac:dyDescent="0.25">
      <c r="Z1484" s="5"/>
      <c r="AA1484" s="5"/>
    </row>
    <row r="1485" spans="26:27" x14ac:dyDescent="0.25">
      <c r="Z1485" s="5"/>
      <c r="AA1485" s="5"/>
    </row>
    <row r="1486" spans="26:27" x14ac:dyDescent="0.25">
      <c r="Z1486" s="5"/>
      <c r="AA1486" s="5"/>
    </row>
    <row r="1487" spans="26:27" x14ac:dyDescent="0.25">
      <c r="Z1487" s="5"/>
      <c r="AA1487" s="5"/>
    </row>
    <row r="1488" spans="26:27" x14ac:dyDescent="0.25">
      <c r="Z1488" s="5"/>
      <c r="AA1488" s="5"/>
    </row>
    <row r="1489" spans="26:27" x14ac:dyDescent="0.25">
      <c r="Z1489" s="5"/>
      <c r="AA1489" s="5"/>
    </row>
    <row r="1490" spans="26:27" x14ac:dyDescent="0.25">
      <c r="Z1490" s="5"/>
      <c r="AA1490" s="5"/>
    </row>
    <row r="1491" spans="26:27" x14ac:dyDescent="0.25">
      <c r="Z1491" s="5"/>
      <c r="AA1491" s="5"/>
    </row>
    <row r="1492" spans="26:27" x14ac:dyDescent="0.25">
      <c r="Z1492" s="5"/>
      <c r="AA1492" s="5"/>
    </row>
    <row r="1493" spans="26:27" x14ac:dyDescent="0.25">
      <c r="Z1493" s="5"/>
      <c r="AA1493" s="5"/>
    </row>
    <row r="1494" spans="26:27" x14ac:dyDescent="0.25">
      <c r="Z1494" s="5"/>
      <c r="AA1494" s="5"/>
    </row>
    <row r="1495" spans="26:27" x14ac:dyDescent="0.25">
      <c r="Z1495" s="5"/>
      <c r="AA1495" s="5"/>
    </row>
    <row r="1496" spans="26:27" x14ac:dyDescent="0.25">
      <c r="Z1496" s="5"/>
      <c r="AA1496" s="5"/>
    </row>
    <row r="1497" spans="26:27" x14ac:dyDescent="0.25">
      <c r="Z1497" s="5"/>
      <c r="AA1497" s="5"/>
    </row>
    <row r="1498" spans="26:27" x14ac:dyDescent="0.25">
      <c r="Z1498" s="5"/>
      <c r="AA1498" s="5"/>
    </row>
    <row r="1499" spans="26:27" x14ac:dyDescent="0.25">
      <c r="Z1499" s="5"/>
      <c r="AA1499" s="5"/>
    </row>
    <row r="1500" spans="26:27" x14ac:dyDescent="0.25">
      <c r="Z1500" s="5"/>
      <c r="AA1500" s="5"/>
    </row>
    <row r="1501" spans="26:27" x14ac:dyDescent="0.25">
      <c r="Z1501" s="5"/>
      <c r="AA1501" s="5"/>
    </row>
    <row r="1502" spans="26:27" x14ac:dyDescent="0.25">
      <c r="Z1502" s="5"/>
      <c r="AA1502" s="5"/>
    </row>
    <row r="1503" spans="26:27" x14ac:dyDescent="0.25">
      <c r="Z1503" s="5"/>
      <c r="AA1503" s="5"/>
    </row>
    <row r="1504" spans="26:27" x14ac:dyDescent="0.25">
      <c r="Z1504" s="5"/>
      <c r="AA1504" s="5"/>
    </row>
    <row r="1505" spans="26:27" x14ac:dyDescent="0.25">
      <c r="Z1505" s="5"/>
      <c r="AA1505" s="5"/>
    </row>
    <row r="1506" spans="26:27" x14ac:dyDescent="0.25">
      <c r="Z1506" s="5"/>
      <c r="AA1506" s="5"/>
    </row>
    <row r="1507" spans="26:27" x14ac:dyDescent="0.25">
      <c r="Z1507" s="5"/>
      <c r="AA1507" s="5"/>
    </row>
    <row r="1508" spans="26:27" x14ac:dyDescent="0.25">
      <c r="Z1508" s="5"/>
      <c r="AA1508" s="5"/>
    </row>
    <row r="1509" spans="26:27" x14ac:dyDescent="0.25">
      <c r="Z1509" s="5"/>
      <c r="AA1509" s="5"/>
    </row>
    <row r="1510" spans="26:27" x14ac:dyDescent="0.25">
      <c r="Z1510" s="5"/>
      <c r="AA1510" s="5"/>
    </row>
    <row r="1511" spans="26:27" x14ac:dyDescent="0.25">
      <c r="Z1511" s="5"/>
      <c r="AA1511" s="5"/>
    </row>
    <row r="1512" spans="26:27" x14ac:dyDescent="0.25">
      <c r="Z1512" s="5"/>
      <c r="AA1512" s="5"/>
    </row>
    <row r="1513" spans="26:27" x14ac:dyDescent="0.25">
      <c r="Z1513" s="5"/>
      <c r="AA1513" s="5"/>
    </row>
    <row r="1514" spans="26:27" x14ac:dyDescent="0.25">
      <c r="Z1514" s="5"/>
      <c r="AA1514" s="5"/>
    </row>
    <row r="1515" spans="26:27" x14ac:dyDescent="0.25">
      <c r="Z1515" s="5"/>
      <c r="AA1515" s="5"/>
    </row>
    <row r="1516" spans="26:27" x14ac:dyDescent="0.25">
      <c r="Z1516" s="5"/>
      <c r="AA1516" s="5"/>
    </row>
    <row r="1517" spans="26:27" x14ac:dyDescent="0.25">
      <c r="Z1517" s="5"/>
      <c r="AA1517" s="5"/>
    </row>
    <row r="1518" spans="26:27" x14ac:dyDescent="0.25">
      <c r="Z1518" s="5"/>
      <c r="AA1518" s="5"/>
    </row>
    <row r="1519" spans="26:27" x14ac:dyDescent="0.25">
      <c r="Z1519" s="5"/>
      <c r="AA1519" s="5"/>
    </row>
    <row r="1520" spans="26:27" x14ac:dyDescent="0.25">
      <c r="Z1520" s="5"/>
      <c r="AA1520" s="5"/>
    </row>
    <row r="1521" spans="26:27" x14ac:dyDescent="0.25">
      <c r="Z1521" s="5"/>
      <c r="AA1521" s="5"/>
    </row>
    <row r="1522" spans="26:27" x14ac:dyDescent="0.25">
      <c r="Z1522" s="5"/>
      <c r="AA1522" s="5"/>
    </row>
    <row r="1523" spans="26:27" x14ac:dyDescent="0.25">
      <c r="Z1523" s="5"/>
      <c r="AA1523" s="5"/>
    </row>
    <row r="1524" spans="26:27" x14ac:dyDescent="0.25">
      <c r="Z1524" s="5"/>
      <c r="AA1524" s="5"/>
    </row>
    <row r="1525" spans="26:27" x14ac:dyDescent="0.25">
      <c r="Z1525" s="5"/>
      <c r="AA1525" s="5"/>
    </row>
    <row r="1526" spans="26:27" x14ac:dyDescent="0.25">
      <c r="Z1526" s="5"/>
      <c r="AA1526" s="5"/>
    </row>
    <row r="1527" spans="26:27" x14ac:dyDescent="0.25">
      <c r="Z1527" s="5"/>
      <c r="AA1527" s="5"/>
    </row>
    <row r="1528" spans="26:27" x14ac:dyDescent="0.25">
      <c r="Z1528" s="5"/>
      <c r="AA1528" s="5"/>
    </row>
    <row r="1529" spans="26:27" x14ac:dyDescent="0.25">
      <c r="Z1529" s="5"/>
      <c r="AA1529" s="5"/>
    </row>
    <row r="1530" spans="26:27" x14ac:dyDescent="0.25">
      <c r="Z1530" s="5"/>
      <c r="AA1530" s="5"/>
    </row>
    <row r="1531" spans="26:27" x14ac:dyDescent="0.25">
      <c r="Z1531" s="5"/>
      <c r="AA1531" s="5"/>
    </row>
    <row r="1532" spans="26:27" x14ac:dyDescent="0.25">
      <c r="Z1532" s="5"/>
      <c r="AA1532" s="5"/>
    </row>
    <row r="1533" spans="26:27" x14ac:dyDescent="0.25">
      <c r="Z1533" s="5"/>
      <c r="AA1533" s="5"/>
    </row>
    <row r="1534" spans="26:27" x14ac:dyDescent="0.25">
      <c r="Z1534" s="5"/>
      <c r="AA1534" s="5"/>
    </row>
    <row r="1535" spans="26:27" x14ac:dyDescent="0.25">
      <c r="Z1535" s="5"/>
      <c r="AA1535" s="5"/>
    </row>
    <row r="1536" spans="26:27" x14ac:dyDescent="0.25">
      <c r="Z1536" s="5"/>
      <c r="AA1536" s="5"/>
    </row>
    <row r="1537" spans="26:27" x14ac:dyDescent="0.25">
      <c r="Z1537" s="5"/>
      <c r="AA1537" s="5"/>
    </row>
    <row r="1538" spans="26:27" x14ac:dyDescent="0.25">
      <c r="Z1538" s="5"/>
      <c r="AA1538" s="5"/>
    </row>
    <row r="1539" spans="26:27" x14ac:dyDescent="0.25">
      <c r="Z1539" s="5"/>
      <c r="AA1539" s="5"/>
    </row>
    <row r="1540" spans="26:27" x14ac:dyDescent="0.25">
      <c r="Z1540" s="5"/>
      <c r="AA1540" s="5"/>
    </row>
    <row r="1541" spans="26:27" x14ac:dyDescent="0.25">
      <c r="Z1541" s="5"/>
      <c r="AA1541" s="5"/>
    </row>
    <row r="1542" spans="26:27" x14ac:dyDescent="0.25">
      <c r="Z1542" s="5"/>
      <c r="AA1542" s="5"/>
    </row>
    <row r="1543" spans="26:27" x14ac:dyDescent="0.25">
      <c r="Z1543" s="5"/>
      <c r="AA1543" s="5"/>
    </row>
    <row r="1544" spans="26:27" x14ac:dyDescent="0.25">
      <c r="Z1544" s="5"/>
      <c r="AA1544" s="5"/>
    </row>
    <row r="1545" spans="26:27" x14ac:dyDescent="0.25">
      <c r="Z1545" s="5"/>
      <c r="AA1545" s="5"/>
    </row>
    <row r="1546" spans="26:27" x14ac:dyDescent="0.25">
      <c r="Z1546" s="5"/>
      <c r="AA1546" s="5"/>
    </row>
    <row r="1547" spans="26:27" x14ac:dyDescent="0.25">
      <c r="Z1547" s="5"/>
      <c r="AA1547" s="5"/>
    </row>
    <row r="1548" spans="26:27" x14ac:dyDescent="0.25">
      <c r="Z1548" s="5"/>
      <c r="AA1548" s="5"/>
    </row>
    <row r="1549" spans="26:27" x14ac:dyDescent="0.25">
      <c r="Z1549" s="5"/>
      <c r="AA1549" s="5"/>
    </row>
    <row r="1550" spans="26:27" x14ac:dyDescent="0.25">
      <c r="Z1550" s="5"/>
      <c r="AA1550" s="5"/>
    </row>
    <row r="1551" spans="26:27" x14ac:dyDescent="0.25">
      <c r="Z1551" s="5"/>
      <c r="AA1551" s="5"/>
    </row>
    <row r="1552" spans="26:27" x14ac:dyDescent="0.25">
      <c r="Z1552" s="5"/>
      <c r="AA1552" s="5"/>
    </row>
    <row r="1553" spans="26:27" x14ac:dyDescent="0.25">
      <c r="Z1553" s="5"/>
      <c r="AA1553" s="5"/>
    </row>
    <row r="1554" spans="26:27" x14ac:dyDescent="0.25">
      <c r="Z1554" s="5"/>
      <c r="AA1554" s="5"/>
    </row>
    <row r="1555" spans="26:27" x14ac:dyDescent="0.25">
      <c r="Z1555" s="5"/>
      <c r="AA1555" s="5"/>
    </row>
    <row r="1556" spans="26:27" x14ac:dyDescent="0.25">
      <c r="Z1556" s="5"/>
      <c r="AA1556" s="5"/>
    </row>
    <row r="1557" spans="26:27" x14ac:dyDescent="0.25">
      <c r="Z1557" s="5"/>
      <c r="AA1557" s="5"/>
    </row>
    <row r="1558" spans="26:27" x14ac:dyDescent="0.25">
      <c r="Z1558" s="5"/>
      <c r="AA1558" s="5"/>
    </row>
    <row r="1559" spans="26:27" x14ac:dyDescent="0.25">
      <c r="Z1559" s="5"/>
      <c r="AA1559" s="5"/>
    </row>
    <row r="1560" spans="26:27" x14ac:dyDescent="0.25">
      <c r="Z1560" s="5"/>
      <c r="AA1560" s="5"/>
    </row>
    <row r="1561" spans="26:27" x14ac:dyDescent="0.25">
      <c r="Z1561" s="5"/>
      <c r="AA1561" s="5"/>
    </row>
    <row r="1562" spans="26:27" x14ac:dyDescent="0.25">
      <c r="Z1562" s="5"/>
      <c r="AA1562" s="5"/>
    </row>
    <row r="1563" spans="26:27" x14ac:dyDescent="0.25">
      <c r="Z1563" s="5"/>
      <c r="AA1563" s="5"/>
    </row>
    <row r="1564" spans="26:27" x14ac:dyDescent="0.25">
      <c r="Z1564" s="5"/>
      <c r="AA1564" s="5"/>
    </row>
    <row r="1565" spans="26:27" x14ac:dyDescent="0.25">
      <c r="Z1565" s="5"/>
      <c r="AA1565" s="5"/>
    </row>
    <row r="1566" spans="26:27" x14ac:dyDescent="0.25">
      <c r="Z1566" s="5"/>
      <c r="AA1566" s="5"/>
    </row>
    <row r="1567" spans="26:27" x14ac:dyDescent="0.25">
      <c r="Z1567" s="5"/>
      <c r="AA1567" s="5"/>
    </row>
    <row r="1568" spans="26:27" x14ac:dyDescent="0.25">
      <c r="Z1568" s="5"/>
      <c r="AA1568" s="5"/>
    </row>
    <row r="1569" spans="26:27" x14ac:dyDescent="0.25">
      <c r="Z1569" s="5"/>
      <c r="AA1569" s="5"/>
    </row>
    <row r="1570" spans="26:27" x14ac:dyDescent="0.25">
      <c r="Z1570" s="5"/>
      <c r="AA1570" s="5"/>
    </row>
    <row r="1571" spans="26:27" x14ac:dyDescent="0.25">
      <c r="Z1571" s="5"/>
      <c r="AA1571" s="5"/>
    </row>
    <row r="1572" spans="26:27" x14ac:dyDescent="0.25">
      <c r="Z1572" s="5"/>
      <c r="AA1572" s="5"/>
    </row>
    <row r="1573" spans="26:27" x14ac:dyDescent="0.25">
      <c r="Z1573" s="5"/>
      <c r="AA1573" s="5"/>
    </row>
    <row r="1574" spans="26:27" x14ac:dyDescent="0.25">
      <c r="Z1574" s="5"/>
      <c r="AA1574" s="5"/>
    </row>
    <row r="1575" spans="26:27" x14ac:dyDescent="0.25">
      <c r="Z1575" s="5"/>
      <c r="AA1575" s="5"/>
    </row>
    <row r="1576" spans="26:27" x14ac:dyDescent="0.25">
      <c r="Z1576" s="5"/>
      <c r="AA1576" s="5"/>
    </row>
    <row r="1577" spans="26:27" x14ac:dyDescent="0.25">
      <c r="Z1577" s="5"/>
      <c r="AA1577" s="5"/>
    </row>
    <row r="1578" spans="26:27" x14ac:dyDescent="0.25">
      <c r="Z1578" s="5"/>
      <c r="AA1578" s="5"/>
    </row>
    <row r="1579" spans="26:27" x14ac:dyDescent="0.25">
      <c r="Z1579" s="5"/>
      <c r="AA1579" s="5"/>
    </row>
    <row r="1580" spans="26:27" x14ac:dyDescent="0.25">
      <c r="Z1580" s="5"/>
      <c r="AA1580" s="5"/>
    </row>
    <row r="1581" spans="26:27" x14ac:dyDescent="0.25">
      <c r="Z1581" s="5"/>
      <c r="AA1581" s="5"/>
    </row>
    <row r="1582" spans="26:27" x14ac:dyDescent="0.25">
      <c r="Z1582" s="5"/>
      <c r="AA1582" s="5"/>
    </row>
    <row r="1583" spans="26:27" x14ac:dyDescent="0.25">
      <c r="Z1583" s="5"/>
      <c r="AA1583" s="5"/>
    </row>
    <row r="1584" spans="26:27" x14ac:dyDescent="0.25">
      <c r="Z1584" s="5"/>
      <c r="AA1584" s="5"/>
    </row>
    <row r="1585" spans="26:27" x14ac:dyDescent="0.25">
      <c r="Z1585" s="5"/>
      <c r="AA1585" s="5"/>
    </row>
    <row r="1586" spans="26:27" x14ac:dyDescent="0.25">
      <c r="Z1586" s="5"/>
      <c r="AA1586" s="5"/>
    </row>
    <row r="1587" spans="26:27" x14ac:dyDescent="0.25">
      <c r="Z1587" s="5"/>
      <c r="AA1587" s="5"/>
    </row>
    <row r="1588" spans="26:27" x14ac:dyDescent="0.25">
      <c r="Z1588" s="5"/>
      <c r="AA1588" s="5"/>
    </row>
    <row r="1589" spans="26:27" x14ac:dyDescent="0.25">
      <c r="Z1589" s="5"/>
      <c r="AA1589" s="5"/>
    </row>
    <row r="1590" spans="26:27" x14ac:dyDescent="0.25">
      <c r="Z1590" s="5"/>
      <c r="AA1590" s="5"/>
    </row>
    <row r="1591" spans="26:27" x14ac:dyDescent="0.25">
      <c r="Z1591" s="5"/>
      <c r="AA1591" s="5"/>
    </row>
    <row r="1592" spans="26:27" x14ac:dyDescent="0.25">
      <c r="Z1592" s="5"/>
      <c r="AA1592" s="5"/>
    </row>
    <row r="1593" spans="26:27" x14ac:dyDescent="0.25">
      <c r="Z1593" s="5"/>
      <c r="AA1593" s="5"/>
    </row>
    <row r="1594" spans="26:27" x14ac:dyDescent="0.25">
      <c r="Z1594" s="5"/>
      <c r="AA1594" s="5"/>
    </row>
    <row r="1595" spans="26:27" x14ac:dyDescent="0.25">
      <c r="Z1595" s="5"/>
      <c r="AA1595" s="5"/>
    </row>
    <row r="1596" spans="26:27" x14ac:dyDescent="0.25">
      <c r="Z1596" s="5"/>
      <c r="AA1596" s="5"/>
    </row>
    <row r="1597" spans="26:27" x14ac:dyDescent="0.25">
      <c r="Z1597" s="5"/>
      <c r="AA1597" s="5"/>
    </row>
    <row r="1598" spans="26:27" x14ac:dyDescent="0.25">
      <c r="Z1598" s="5"/>
      <c r="AA1598" s="5"/>
    </row>
    <row r="1599" spans="26:27" x14ac:dyDescent="0.25">
      <c r="Z1599" s="5"/>
      <c r="AA1599" s="5"/>
    </row>
    <row r="1600" spans="26:27" x14ac:dyDescent="0.25">
      <c r="Z1600" s="5"/>
      <c r="AA1600" s="5"/>
    </row>
    <row r="1601" spans="26:27" x14ac:dyDescent="0.25">
      <c r="Z1601" s="5"/>
      <c r="AA1601" s="5"/>
    </row>
    <row r="1602" spans="26:27" x14ac:dyDescent="0.25">
      <c r="Z1602" s="5"/>
      <c r="AA1602" s="5"/>
    </row>
    <row r="1603" spans="26:27" x14ac:dyDescent="0.25">
      <c r="Z1603" s="5"/>
      <c r="AA1603" s="5"/>
    </row>
    <row r="1604" spans="26:27" x14ac:dyDescent="0.25">
      <c r="Z1604" s="5"/>
      <c r="AA1604" s="5"/>
    </row>
    <row r="1605" spans="26:27" x14ac:dyDescent="0.25">
      <c r="Z1605" s="5"/>
      <c r="AA1605" s="5"/>
    </row>
    <row r="1606" spans="26:27" x14ac:dyDescent="0.25">
      <c r="Z1606" s="5"/>
      <c r="AA1606" s="5"/>
    </row>
    <row r="1607" spans="26:27" x14ac:dyDescent="0.25">
      <c r="Z1607" s="5"/>
      <c r="AA1607" s="5"/>
    </row>
    <row r="1608" spans="26:27" x14ac:dyDescent="0.25">
      <c r="Z1608" s="5"/>
      <c r="AA1608" s="5"/>
    </row>
    <row r="1609" spans="26:27" x14ac:dyDescent="0.25">
      <c r="Z1609" s="5"/>
      <c r="AA1609" s="5"/>
    </row>
    <row r="1610" spans="26:27" x14ac:dyDescent="0.25">
      <c r="Z1610" s="5"/>
      <c r="AA1610" s="5"/>
    </row>
    <row r="1611" spans="26:27" x14ac:dyDescent="0.25">
      <c r="Z1611" s="5"/>
      <c r="AA1611" s="5"/>
    </row>
    <row r="1612" spans="26:27" x14ac:dyDescent="0.25">
      <c r="Z1612" s="5"/>
      <c r="AA1612" s="5"/>
    </row>
    <row r="1613" spans="26:27" x14ac:dyDescent="0.25">
      <c r="Z1613" s="5"/>
      <c r="AA1613" s="5"/>
    </row>
    <row r="1614" spans="26:27" x14ac:dyDescent="0.25">
      <c r="Z1614" s="5"/>
      <c r="AA1614" s="5"/>
    </row>
    <row r="1615" spans="26:27" x14ac:dyDescent="0.25">
      <c r="Z1615" s="5"/>
      <c r="AA1615" s="5"/>
    </row>
    <row r="1616" spans="26:27" x14ac:dyDescent="0.25">
      <c r="Z1616" s="5"/>
      <c r="AA1616" s="5"/>
    </row>
    <row r="1617" spans="26:27" x14ac:dyDescent="0.25">
      <c r="Z1617" s="5"/>
      <c r="AA1617" s="5"/>
    </row>
    <row r="1618" spans="26:27" x14ac:dyDescent="0.25">
      <c r="Z1618" s="5"/>
      <c r="AA1618" s="5"/>
    </row>
    <row r="1619" spans="26:27" x14ac:dyDescent="0.25">
      <c r="Z1619" s="5"/>
      <c r="AA1619" s="5"/>
    </row>
    <row r="1620" spans="26:27" x14ac:dyDescent="0.25">
      <c r="Z1620" s="5"/>
      <c r="AA1620" s="5"/>
    </row>
    <row r="1621" spans="26:27" x14ac:dyDescent="0.25">
      <c r="Z1621" s="5"/>
      <c r="AA1621" s="5"/>
    </row>
    <row r="1622" spans="26:27" x14ac:dyDescent="0.25">
      <c r="Z1622" s="5"/>
      <c r="AA1622" s="5"/>
    </row>
    <row r="1623" spans="26:27" x14ac:dyDescent="0.25">
      <c r="Z1623" s="5"/>
      <c r="AA1623" s="5"/>
    </row>
    <row r="1624" spans="26:27" x14ac:dyDescent="0.25">
      <c r="Z1624" s="5"/>
      <c r="AA1624" s="5"/>
    </row>
    <row r="1625" spans="26:27" x14ac:dyDescent="0.25">
      <c r="Z1625" s="5"/>
      <c r="AA1625" s="5"/>
    </row>
    <row r="1626" spans="26:27" x14ac:dyDescent="0.25">
      <c r="Z1626" s="5"/>
      <c r="AA1626" s="5"/>
    </row>
    <row r="1627" spans="26:27" x14ac:dyDescent="0.25">
      <c r="Z1627" s="5"/>
      <c r="AA1627" s="5"/>
    </row>
    <row r="1628" spans="26:27" x14ac:dyDescent="0.25">
      <c r="Z1628" s="5"/>
      <c r="AA1628" s="5"/>
    </row>
    <row r="1629" spans="26:27" x14ac:dyDescent="0.25">
      <c r="Z1629" s="5"/>
      <c r="AA1629" s="5"/>
    </row>
    <row r="1630" spans="26:27" x14ac:dyDescent="0.25">
      <c r="Z1630" s="5"/>
      <c r="AA1630" s="5"/>
    </row>
    <row r="1631" spans="26:27" x14ac:dyDescent="0.25">
      <c r="Z1631" s="5"/>
      <c r="AA1631" s="5"/>
    </row>
    <row r="1632" spans="26:27" x14ac:dyDescent="0.25">
      <c r="Z1632" s="5"/>
      <c r="AA1632" s="5"/>
    </row>
    <row r="1633" spans="26:27" x14ac:dyDescent="0.25">
      <c r="Z1633" s="5"/>
      <c r="AA1633" s="5"/>
    </row>
    <row r="1634" spans="26:27" x14ac:dyDescent="0.25">
      <c r="Z1634" s="5"/>
      <c r="AA1634" s="5"/>
    </row>
    <row r="1635" spans="26:27" x14ac:dyDescent="0.25">
      <c r="Z1635" s="5"/>
      <c r="AA1635" s="5"/>
    </row>
    <row r="1636" spans="26:27" x14ac:dyDescent="0.25">
      <c r="Z1636" s="5"/>
      <c r="AA1636" s="5"/>
    </row>
    <row r="1637" spans="26:27" x14ac:dyDescent="0.25">
      <c r="Z1637" s="5"/>
      <c r="AA1637" s="5"/>
    </row>
    <row r="1638" spans="26:27" x14ac:dyDescent="0.25">
      <c r="Z1638" s="5"/>
      <c r="AA1638" s="5"/>
    </row>
    <row r="1639" spans="26:27" x14ac:dyDescent="0.25">
      <c r="Z1639" s="5"/>
      <c r="AA1639" s="5"/>
    </row>
    <row r="1640" spans="26:27" x14ac:dyDescent="0.25">
      <c r="Z1640" s="5"/>
      <c r="AA1640" s="5"/>
    </row>
    <row r="1641" spans="26:27" x14ac:dyDescent="0.25">
      <c r="Z1641" s="5"/>
      <c r="AA1641" s="5"/>
    </row>
    <row r="1642" spans="26:27" x14ac:dyDescent="0.25">
      <c r="Z1642" s="5"/>
      <c r="AA1642" s="5"/>
    </row>
    <row r="1643" spans="26:27" x14ac:dyDescent="0.25">
      <c r="Z1643" s="5"/>
      <c r="AA1643" s="5"/>
    </row>
    <row r="1644" spans="26:27" x14ac:dyDescent="0.25">
      <c r="Z1644" s="5"/>
      <c r="AA1644" s="5"/>
    </row>
    <row r="1645" spans="26:27" x14ac:dyDescent="0.25">
      <c r="Z1645" s="5"/>
      <c r="AA1645" s="5"/>
    </row>
    <row r="1646" spans="26:27" x14ac:dyDescent="0.25">
      <c r="Z1646" s="5"/>
      <c r="AA1646" s="5"/>
    </row>
    <row r="1647" spans="26:27" x14ac:dyDescent="0.25">
      <c r="Z1647" s="5"/>
      <c r="AA1647" s="5"/>
    </row>
    <row r="1648" spans="26:27" x14ac:dyDescent="0.25">
      <c r="Z1648" s="5"/>
      <c r="AA1648" s="5"/>
    </row>
    <row r="1649" spans="26:27" x14ac:dyDescent="0.25">
      <c r="Z1649" s="5"/>
      <c r="AA1649" s="5"/>
    </row>
    <row r="1650" spans="26:27" x14ac:dyDescent="0.25">
      <c r="Z1650" s="5"/>
      <c r="AA1650" s="5"/>
    </row>
    <row r="1651" spans="26:27" x14ac:dyDescent="0.25">
      <c r="Z1651" s="5"/>
      <c r="AA1651" s="5"/>
    </row>
    <row r="1652" spans="26:27" x14ac:dyDescent="0.25">
      <c r="Z1652" s="5"/>
      <c r="AA1652" s="5"/>
    </row>
    <row r="1653" spans="26:27" x14ac:dyDescent="0.25">
      <c r="Z1653" s="5"/>
      <c r="AA1653" s="5"/>
    </row>
    <row r="1654" spans="26:27" x14ac:dyDescent="0.25">
      <c r="Z1654" s="5"/>
      <c r="AA1654" s="5"/>
    </row>
    <row r="1655" spans="26:27" x14ac:dyDescent="0.25">
      <c r="Z1655" s="5"/>
      <c r="AA1655" s="5"/>
    </row>
    <row r="1656" spans="26:27" x14ac:dyDescent="0.25">
      <c r="Z1656" s="5"/>
      <c r="AA1656" s="5"/>
    </row>
    <row r="1657" spans="26:27" x14ac:dyDescent="0.25">
      <c r="Z1657" s="5"/>
      <c r="AA1657" s="5"/>
    </row>
    <row r="1658" spans="26:27" x14ac:dyDescent="0.25">
      <c r="Z1658" s="5"/>
      <c r="AA1658" s="5"/>
    </row>
    <row r="1659" spans="26:27" x14ac:dyDescent="0.25">
      <c r="Z1659" s="5"/>
      <c r="AA1659" s="5"/>
    </row>
    <row r="1660" spans="26:27" x14ac:dyDescent="0.25">
      <c r="Z1660" s="5"/>
      <c r="AA1660" s="5"/>
    </row>
    <row r="1661" spans="26:27" x14ac:dyDescent="0.25">
      <c r="Z1661" s="5"/>
      <c r="AA1661" s="5"/>
    </row>
    <row r="1662" spans="26:27" x14ac:dyDescent="0.25">
      <c r="Z1662" s="5"/>
      <c r="AA1662" s="5"/>
    </row>
    <row r="1663" spans="26:27" x14ac:dyDescent="0.25">
      <c r="Z1663" s="5"/>
      <c r="AA1663" s="5"/>
    </row>
    <row r="1664" spans="26:27" x14ac:dyDescent="0.25">
      <c r="Z1664" s="5"/>
      <c r="AA1664" s="5"/>
    </row>
    <row r="1665" spans="26:27" x14ac:dyDescent="0.25">
      <c r="Z1665" s="5"/>
      <c r="AA1665" s="5"/>
    </row>
    <row r="1666" spans="26:27" x14ac:dyDescent="0.25">
      <c r="Z1666" s="5"/>
      <c r="AA1666" s="5"/>
    </row>
    <row r="1667" spans="26:27" x14ac:dyDescent="0.25">
      <c r="Z1667" s="5"/>
      <c r="AA1667" s="5"/>
    </row>
    <row r="1668" spans="26:27" x14ac:dyDescent="0.25">
      <c r="Z1668" s="5"/>
      <c r="AA1668" s="5"/>
    </row>
    <row r="1669" spans="26:27" x14ac:dyDescent="0.25">
      <c r="Z1669" s="5"/>
      <c r="AA1669" s="5"/>
    </row>
    <row r="1670" spans="26:27" x14ac:dyDescent="0.25">
      <c r="Z1670" s="5"/>
      <c r="AA1670" s="5"/>
    </row>
    <row r="1671" spans="26:27" x14ac:dyDescent="0.25">
      <c r="Z1671" s="5"/>
      <c r="AA1671" s="5"/>
    </row>
    <row r="1672" spans="26:27" x14ac:dyDescent="0.25">
      <c r="Z1672" s="5"/>
      <c r="AA1672" s="5"/>
    </row>
    <row r="1673" spans="26:27" x14ac:dyDescent="0.25">
      <c r="Z1673" s="5"/>
      <c r="AA1673" s="5"/>
    </row>
    <row r="1674" spans="26:27" x14ac:dyDescent="0.25">
      <c r="Z1674" s="5"/>
      <c r="AA1674" s="5"/>
    </row>
    <row r="1675" spans="26:27" x14ac:dyDescent="0.25">
      <c r="Z1675" s="5"/>
      <c r="AA1675" s="5"/>
    </row>
    <row r="1676" spans="26:27" x14ac:dyDescent="0.25">
      <c r="Z1676" s="5"/>
      <c r="AA1676" s="5"/>
    </row>
    <row r="1677" spans="26:27" x14ac:dyDescent="0.25">
      <c r="Z1677" s="5"/>
      <c r="AA1677" s="5"/>
    </row>
    <row r="1678" spans="26:27" x14ac:dyDescent="0.25">
      <c r="Z1678" s="5"/>
      <c r="AA1678" s="5"/>
    </row>
    <row r="1679" spans="26:27" x14ac:dyDescent="0.25">
      <c r="Z1679" s="5"/>
      <c r="AA1679" s="5"/>
    </row>
    <row r="1680" spans="26:27" x14ac:dyDescent="0.25">
      <c r="Z1680" s="5"/>
      <c r="AA1680" s="5"/>
    </row>
    <row r="1681" spans="26:27" x14ac:dyDescent="0.25">
      <c r="Z1681" s="5"/>
      <c r="AA1681" s="5"/>
    </row>
    <row r="1682" spans="26:27" x14ac:dyDescent="0.25">
      <c r="Z1682" s="5"/>
      <c r="AA1682" s="5"/>
    </row>
    <row r="1683" spans="26:27" x14ac:dyDescent="0.25">
      <c r="Z1683" s="5"/>
      <c r="AA1683" s="5"/>
    </row>
    <row r="1684" spans="26:27" x14ac:dyDescent="0.25">
      <c r="Z1684" s="5"/>
      <c r="AA1684" s="5"/>
    </row>
    <row r="1685" spans="26:27" x14ac:dyDescent="0.25">
      <c r="Z1685" s="5"/>
      <c r="AA1685" s="5"/>
    </row>
    <row r="1686" spans="26:27" x14ac:dyDescent="0.25">
      <c r="Z1686" s="5"/>
      <c r="AA1686" s="5"/>
    </row>
    <row r="1687" spans="26:27" x14ac:dyDescent="0.25">
      <c r="Z1687" s="5"/>
      <c r="AA1687" s="5"/>
    </row>
    <row r="1688" spans="26:27" x14ac:dyDescent="0.25">
      <c r="Z1688" s="5"/>
      <c r="AA1688" s="5"/>
    </row>
    <row r="1689" spans="26:27" x14ac:dyDescent="0.25">
      <c r="Z1689" s="5"/>
      <c r="AA1689" s="5"/>
    </row>
    <row r="1690" spans="26:27" x14ac:dyDescent="0.25">
      <c r="Z1690" s="5"/>
      <c r="AA1690" s="5"/>
    </row>
    <row r="1691" spans="26:27" x14ac:dyDescent="0.25">
      <c r="Z1691" s="5"/>
      <c r="AA1691" s="5"/>
    </row>
    <row r="1692" spans="26:27" x14ac:dyDescent="0.25">
      <c r="Z1692" s="5"/>
      <c r="AA1692" s="5"/>
    </row>
    <row r="1693" spans="26:27" x14ac:dyDescent="0.25">
      <c r="Z1693" s="5"/>
      <c r="AA1693" s="5"/>
    </row>
    <row r="1694" spans="26:27" x14ac:dyDescent="0.25">
      <c r="Z1694" s="5"/>
      <c r="AA1694" s="5"/>
    </row>
    <row r="1695" spans="26:27" x14ac:dyDescent="0.25">
      <c r="Z1695" s="5"/>
      <c r="AA1695" s="5"/>
    </row>
    <row r="1696" spans="26:27" x14ac:dyDescent="0.25">
      <c r="Z1696" s="5"/>
      <c r="AA1696" s="5"/>
    </row>
    <row r="1697" spans="26:27" x14ac:dyDescent="0.25">
      <c r="Z1697" s="5"/>
      <c r="AA1697" s="5"/>
    </row>
    <row r="1698" spans="26:27" x14ac:dyDescent="0.25">
      <c r="Z1698" s="5"/>
      <c r="AA1698" s="5"/>
    </row>
    <row r="1699" spans="26:27" x14ac:dyDescent="0.25">
      <c r="Z1699" s="5"/>
      <c r="AA1699" s="5"/>
    </row>
    <row r="1700" spans="26:27" x14ac:dyDescent="0.25">
      <c r="Z1700" s="5"/>
      <c r="AA1700" s="5"/>
    </row>
    <row r="1701" spans="26:27" x14ac:dyDescent="0.25">
      <c r="Z1701" s="5"/>
      <c r="AA1701" s="5"/>
    </row>
    <row r="1702" spans="26:27" x14ac:dyDescent="0.25">
      <c r="Z1702" s="5"/>
      <c r="AA1702" s="5"/>
    </row>
    <row r="1703" spans="26:27" x14ac:dyDescent="0.25">
      <c r="Z1703" s="5"/>
      <c r="AA1703" s="5"/>
    </row>
    <row r="1704" spans="26:27" x14ac:dyDescent="0.25">
      <c r="Z1704" s="5"/>
      <c r="AA1704" s="5"/>
    </row>
    <row r="1705" spans="26:27" x14ac:dyDescent="0.25">
      <c r="Z1705" s="5"/>
      <c r="AA1705" s="5"/>
    </row>
    <row r="1706" spans="26:27" x14ac:dyDescent="0.25">
      <c r="Z1706" s="5"/>
      <c r="AA1706" s="5"/>
    </row>
    <row r="1707" spans="26:27" x14ac:dyDescent="0.25">
      <c r="Z1707" s="5"/>
      <c r="AA1707" s="5"/>
    </row>
    <row r="1708" spans="26:27" x14ac:dyDescent="0.25">
      <c r="Z1708" s="5"/>
      <c r="AA1708" s="5"/>
    </row>
    <row r="1709" spans="26:27" x14ac:dyDescent="0.25">
      <c r="Z1709" s="5"/>
      <c r="AA1709" s="5"/>
    </row>
    <row r="1710" spans="26:27" x14ac:dyDescent="0.25">
      <c r="Z1710" s="5"/>
      <c r="AA1710" s="5"/>
    </row>
    <row r="1711" spans="26:27" x14ac:dyDescent="0.25">
      <c r="Z1711" s="5"/>
      <c r="AA1711" s="5"/>
    </row>
    <row r="1712" spans="26:27" x14ac:dyDescent="0.25">
      <c r="Z1712" s="5"/>
      <c r="AA1712" s="5"/>
    </row>
    <row r="1713" spans="26:27" x14ac:dyDescent="0.25">
      <c r="Z1713" s="5"/>
      <c r="AA1713" s="5"/>
    </row>
    <row r="1714" spans="26:27" x14ac:dyDescent="0.25">
      <c r="Z1714" s="5"/>
      <c r="AA1714" s="5"/>
    </row>
    <row r="1715" spans="26:27" x14ac:dyDescent="0.25">
      <c r="Z1715" s="5"/>
      <c r="AA1715" s="5"/>
    </row>
    <row r="1716" spans="26:27" x14ac:dyDescent="0.25">
      <c r="Z1716" s="5"/>
      <c r="AA1716" s="5"/>
    </row>
    <row r="1717" spans="26:27" x14ac:dyDescent="0.25">
      <c r="Z1717" s="5"/>
      <c r="AA1717" s="5"/>
    </row>
    <row r="1718" spans="26:27" x14ac:dyDescent="0.25">
      <c r="Z1718" s="5"/>
      <c r="AA1718" s="5"/>
    </row>
    <row r="1719" spans="26:27" x14ac:dyDescent="0.25">
      <c r="Z1719" s="5"/>
      <c r="AA1719" s="5"/>
    </row>
    <row r="1720" spans="26:27" x14ac:dyDescent="0.25">
      <c r="Z1720" s="5"/>
      <c r="AA1720" s="5"/>
    </row>
    <row r="1721" spans="26:27" x14ac:dyDescent="0.25">
      <c r="Z1721" s="5"/>
      <c r="AA1721" s="5"/>
    </row>
    <row r="1722" spans="26:27" x14ac:dyDescent="0.25">
      <c r="Z1722" s="5"/>
      <c r="AA1722" s="5"/>
    </row>
    <row r="1723" spans="26:27" x14ac:dyDescent="0.25">
      <c r="Z1723" s="5"/>
      <c r="AA1723" s="5"/>
    </row>
    <row r="1724" spans="26:27" x14ac:dyDescent="0.25">
      <c r="Z1724" s="5"/>
      <c r="AA1724" s="5"/>
    </row>
    <row r="1725" spans="26:27" x14ac:dyDescent="0.25">
      <c r="Z1725" s="5"/>
      <c r="AA1725" s="5"/>
    </row>
    <row r="1726" spans="26:27" x14ac:dyDescent="0.25">
      <c r="Z1726" s="5"/>
      <c r="AA1726" s="5"/>
    </row>
    <row r="1727" spans="26:27" x14ac:dyDescent="0.25">
      <c r="Z1727" s="5"/>
      <c r="AA1727" s="5"/>
    </row>
    <row r="1728" spans="26:27" x14ac:dyDescent="0.25">
      <c r="Z1728" s="5"/>
      <c r="AA1728" s="5"/>
    </row>
    <row r="1729" spans="26:27" x14ac:dyDescent="0.25">
      <c r="Z1729" s="5"/>
      <c r="AA1729" s="5"/>
    </row>
    <row r="1730" spans="26:27" x14ac:dyDescent="0.25">
      <c r="Z1730" s="5"/>
      <c r="AA1730" s="5"/>
    </row>
    <row r="1731" spans="26:27" x14ac:dyDescent="0.25">
      <c r="Z1731" s="5"/>
      <c r="AA1731" s="5"/>
    </row>
    <row r="1732" spans="26:27" x14ac:dyDescent="0.25">
      <c r="Z1732" s="5"/>
      <c r="AA1732" s="5"/>
    </row>
    <row r="1733" spans="26:27" x14ac:dyDescent="0.25">
      <c r="Z1733" s="5"/>
      <c r="AA1733" s="5"/>
    </row>
    <row r="1734" spans="26:27" x14ac:dyDescent="0.25">
      <c r="Z1734" s="5"/>
      <c r="AA1734" s="5"/>
    </row>
    <row r="1735" spans="26:27" x14ac:dyDescent="0.25">
      <c r="Z1735" s="5"/>
      <c r="AA1735" s="5"/>
    </row>
    <row r="1736" spans="26:27" x14ac:dyDescent="0.25">
      <c r="Z1736" s="5"/>
      <c r="AA1736" s="5"/>
    </row>
    <row r="1737" spans="26:27" x14ac:dyDescent="0.25">
      <c r="Z1737" s="5"/>
      <c r="AA1737" s="5"/>
    </row>
    <row r="1738" spans="26:27" x14ac:dyDescent="0.25">
      <c r="Z1738" s="5"/>
      <c r="AA1738" s="5"/>
    </row>
    <row r="1739" spans="26:27" x14ac:dyDescent="0.25">
      <c r="Z1739" s="5"/>
      <c r="AA1739" s="5"/>
    </row>
    <row r="1740" spans="26:27" x14ac:dyDescent="0.25">
      <c r="Z1740" s="5"/>
      <c r="AA1740" s="5"/>
    </row>
    <row r="1741" spans="26:27" x14ac:dyDescent="0.25">
      <c r="Z1741" s="5"/>
      <c r="AA1741" s="5"/>
    </row>
    <row r="1742" spans="26:27" x14ac:dyDescent="0.25">
      <c r="Z1742" s="5"/>
      <c r="AA1742" s="5"/>
    </row>
    <row r="1743" spans="26:27" x14ac:dyDescent="0.25">
      <c r="Z1743" s="5"/>
      <c r="AA1743" s="5"/>
    </row>
    <row r="1744" spans="26:27" x14ac:dyDescent="0.25">
      <c r="Z1744" s="5"/>
      <c r="AA1744" s="5"/>
    </row>
    <row r="1745" spans="26:27" x14ac:dyDescent="0.25">
      <c r="Z1745" s="5"/>
      <c r="AA1745" s="5"/>
    </row>
    <row r="1746" spans="26:27" x14ac:dyDescent="0.25">
      <c r="Z1746" s="5"/>
      <c r="AA1746" s="5"/>
    </row>
    <row r="1747" spans="26:27" x14ac:dyDescent="0.25">
      <c r="Z1747" s="5"/>
      <c r="AA1747" s="5"/>
    </row>
    <row r="1748" spans="26:27" x14ac:dyDescent="0.25">
      <c r="Z1748" s="5"/>
      <c r="AA1748" s="5"/>
    </row>
    <row r="1749" spans="26:27" x14ac:dyDescent="0.25">
      <c r="Z1749" s="5"/>
      <c r="AA1749" s="5"/>
    </row>
    <row r="1750" spans="26:27" x14ac:dyDescent="0.25">
      <c r="Z1750" s="5"/>
      <c r="AA1750" s="5"/>
    </row>
    <row r="1751" spans="26:27" x14ac:dyDescent="0.25">
      <c r="Z1751" s="5"/>
      <c r="AA1751" s="5"/>
    </row>
  </sheetData>
  <mergeCells count="5">
    <mergeCell ref="F1:I1"/>
    <mergeCell ref="J1:L1"/>
    <mergeCell ref="N1:P1"/>
    <mergeCell ref="Q1:S1"/>
    <mergeCell ref="U1:V1"/>
  </mergeCells>
  <phoneticPr fontId="6" type="noConversion"/>
  <conditionalFormatting sqref="Z4:AA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1:AH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:A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H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:AE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:AH28 AE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0:AE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W1" sqref="W1:W1048576"/>
    </sheetView>
  </sheetViews>
  <sheetFormatPr defaultRowHeight="15.75" x14ac:dyDescent="0.25"/>
  <sheetData>
    <row r="1" spans="1:23" x14ac:dyDescent="0.25">
      <c r="A1" s="1"/>
      <c r="B1" s="1" t="s">
        <v>0</v>
      </c>
      <c r="C1" s="1" t="s">
        <v>5</v>
      </c>
      <c r="D1" s="1" t="s">
        <v>6</v>
      </c>
      <c r="E1" s="1" t="s">
        <v>7</v>
      </c>
      <c r="F1" s="19" t="s">
        <v>8</v>
      </c>
      <c r="G1" s="19"/>
      <c r="H1" s="19"/>
      <c r="I1" s="19"/>
      <c r="J1" s="19" t="s">
        <v>9</v>
      </c>
      <c r="K1" s="19"/>
      <c r="L1" s="19"/>
      <c r="M1" s="1" t="s">
        <v>10</v>
      </c>
      <c r="N1" s="19" t="s">
        <v>11</v>
      </c>
      <c r="O1" s="19"/>
      <c r="P1" s="19"/>
      <c r="Q1" s="19" t="s">
        <v>12</v>
      </c>
      <c r="R1" s="19"/>
      <c r="S1" s="19"/>
      <c r="T1" s="1" t="s">
        <v>13</v>
      </c>
      <c r="U1" s="19" t="s">
        <v>14</v>
      </c>
      <c r="V1" s="19"/>
      <c r="W1" s="1" t="s">
        <v>15</v>
      </c>
    </row>
    <row r="2" spans="1:23" x14ac:dyDescent="0.25">
      <c r="A2" s="1"/>
      <c r="B2" s="1"/>
      <c r="C2" s="1"/>
      <c r="D2" s="1"/>
      <c r="E2" s="1"/>
      <c r="F2" s="1"/>
      <c r="G2" s="1" t="s">
        <v>16</v>
      </c>
      <c r="H2" s="1" t="s">
        <v>17</v>
      </c>
      <c r="I2" s="1" t="s">
        <v>18</v>
      </c>
      <c r="J2" s="1" t="s">
        <v>16</v>
      </c>
      <c r="K2" s="1" t="s">
        <v>17</v>
      </c>
      <c r="L2" s="1" t="s">
        <v>18</v>
      </c>
      <c r="M2" s="1"/>
      <c r="N2" s="1" t="s">
        <v>16</v>
      </c>
      <c r="O2" s="1" t="s">
        <v>17</v>
      </c>
      <c r="P2" s="1" t="s">
        <v>18</v>
      </c>
      <c r="Q2" s="1" t="s">
        <v>16</v>
      </c>
      <c r="R2" s="1" t="s">
        <v>17</v>
      </c>
      <c r="S2" s="1" t="s">
        <v>18</v>
      </c>
      <c r="T2" s="1"/>
      <c r="U2" s="1" t="s">
        <v>16</v>
      </c>
      <c r="V2" s="1" t="s">
        <v>18</v>
      </c>
      <c r="W2" s="1"/>
    </row>
    <row r="4" spans="1:23" x14ac:dyDescent="0.25">
      <c r="A4" s="1">
        <v>0</v>
      </c>
      <c r="B4" t="s">
        <v>1</v>
      </c>
      <c r="C4" t="s">
        <v>4</v>
      </c>
      <c r="D4">
        <v>60</v>
      </c>
      <c r="E4">
        <v>80</v>
      </c>
      <c r="F4" t="s">
        <v>19</v>
      </c>
      <c r="G4" t="s">
        <v>23</v>
      </c>
      <c r="H4" t="s">
        <v>27</v>
      </c>
      <c r="I4" t="s">
        <v>23</v>
      </c>
      <c r="J4">
        <v>236.6666734218596</v>
      </c>
      <c r="K4">
        <v>236.66667342185971</v>
      </c>
      <c r="L4">
        <v>236.6666734218596</v>
      </c>
      <c r="N4" t="s">
        <v>28</v>
      </c>
      <c r="O4" t="s">
        <v>29</v>
      </c>
      <c r="P4" t="s">
        <v>28</v>
      </c>
      <c r="Q4">
        <v>177.50000506639469</v>
      </c>
      <c r="R4">
        <v>355.00001013278938</v>
      </c>
      <c r="S4">
        <v>177.50000506639469</v>
      </c>
      <c r="T4">
        <v>800</v>
      </c>
      <c r="U4">
        <v>45</v>
      </c>
      <c r="V4">
        <v>45</v>
      </c>
      <c r="W4">
        <v>25182.990718799821</v>
      </c>
    </row>
    <row r="5" spans="1:23" x14ac:dyDescent="0.25">
      <c r="A5" s="1">
        <v>1</v>
      </c>
      <c r="F5" t="s">
        <v>20</v>
      </c>
      <c r="G5" t="s">
        <v>24</v>
      </c>
      <c r="H5">
        <v>0</v>
      </c>
      <c r="I5" t="s">
        <v>24</v>
      </c>
    </row>
    <row r="6" spans="1:23" x14ac:dyDescent="0.25">
      <c r="A6" s="1">
        <v>2</v>
      </c>
      <c r="F6" t="s">
        <v>21</v>
      </c>
      <c r="G6">
        <v>0</v>
      </c>
      <c r="H6" t="s">
        <v>24</v>
      </c>
      <c r="I6">
        <v>0</v>
      </c>
    </row>
    <row r="7" spans="1:23" x14ac:dyDescent="0.25">
      <c r="A7" s="1">
        <v>3</v>
      </c>
      <c r="F7" t="s">
        <v>22</v>
      </c>
      <c r="G7" t="s">
        <v>23</v>
      </c>
      <c r="H7" t="s">
        <v>23</v>
      </c>
      <c r="I7" t="s">
        <v>23</v>
      </c>
      <c r="J7">
        <v>142.00000405311579</v>
      </c>
      <c r="K7">
        <v>426.00001215934731</v>
      </c>
      <c r="L7">
        <v>142.00000405311579</v>
      </c>
      <c r="W7">
        <v>29500.074842022641</v>
      </c>
    </row>
    <row r="8" spans="1:23" x14ac:dyDescent="0.25">
      <c r="A8" s="1">
        <v>4</v>
      </c>
      <c r="B8" t="s">
        <v>2</v>
      </c>
      <c r="C8" t="s">
        <v>4</v>
      </c>
      <c r="D8">
        <v>60</v>
      </c>
      <c r="E8">
        <v>80</v>
      </c>
      <c r="F8" t="s">
        <v>19</v>
      </c>
      <c r="G8" t="s">
        <v>26</v>
      </c>
      <c r="H8" t="s">
        <v>27</v>
      </c>
      <c r="I8" t="s">
        <v>26</v>
      </c>
      <c r="J8">
        <v>236.6666734218596</v>
      </c>
      <c r="K8">
        <v>236.66667342185971</v>
      </c>
      <c r="L8">
        <v>236.6666734218596</v>
      </c>
      <c r="N8" t="s">
        <v>28</v>
      </c>
      <c r="O8" t="s">
        <v>30</v>
      </c>
      <c r="P8" t="s">
        <v>28</v>
      </c>
      <c r="Q8">
        <v>177.50000506639469</v>
      </c>
      <c r="R8">
        <v>355.00001013278938</v>
      </c>
      <c r="S8">
        <v>177.50000506639469</v>
      </c>
      <c r="T8">
        <v>800</v>
      </c>
      <c r="U8">
        <v>45</v>
      </c>
      <c r="V8">
        <v>45</v>
      </c>
      <c r="W8">
        <v>27581.370787256939</v>
      </c>
    </row>
    <row r="9" spans="1:23" x14ac:dyDescent="0.25">
      <c r="A9" s="1">
        <v>5</v>
      </c>
      <c r="F9" t="s">
        <v>20</v>
      </c>
      <c r="G9" t="s">
        <v>24</v>
      </c>
      <c r="H9">
        <v>0</v>
      </c>
      <c r="I9" t="s">
        <v>24</v>
      </c>
    </row>
    <row r="10" spans="1:23" x14ac:dyDescent="0.25">
      <c r="A10" s="1">
        <v>6</v>
      </c>
      <c r="F10" t="s">
        <v>21</v>
      </c>
      <c r="G10">
        <v>0</v>
      </c>
      <c r="H10" t="s">
        <v>24</v>
      </c>
      <c r="I10">
        <v>0</v>
      </c>
    </row>
    <row r="11" spans="1:23" x14ac:dyDescent="0.25">
      <c r="A11" s="1">
        <v>7</v>
      </c>
      <c r="F11" t="s">
        <v>22</v>
      </c>
      <c r="G11" t="s">
        <v>23</v>
      </c>
      <c r="H11" t="s">
        <v>23</v>
      </c>
      <c r="I11" t="s">
        <v>23</v>
      </c>
      <c r="J11">
        <v>142.00000405311579</v>
      </c>
      <c r="K11">
        <v>426.00001215934731</v>
      </c>
      <c r="L11">
        <v>142.00000405311579</v>
      </c>
      <c r="W11">
        <v>29500.074842022641</v>
      </c>
    </row>
    <row r="12" spans="1:23" x14ac:dyDescent="0.25">
      <c r="A12" s="1">
        <v>8</v>
      </c>
      <c r="B12" t="s">
        <v>3</v>
      </c>
      <c r="C12" t="s">
        <v>4</v>
      </c>
      <c r="D12">
        <v>60</v>
      </c>
      <c r="E12">
        <v>80</v>
      </c>
      <c r="F12" t="s">
        <v>19</v>
      </c>
      <c r="G12" t="s">
        <v>26</v>
      </c>
      <c r="H12" t="s">
        <v>27</v>
      </c>
      <c r="I12" t="s">
        <v>26</v>
      </c>
      <c r="J12">
        <v>236.6666734218596</v>
      </c>
      <c r="K12">
        <v>236.66667342185971</v>
      </c>
      <c r="L12">
        <v>236.6666734218596</v>
      </c>
      <c r="N12" t="s">
        <v>28</v>
      </c>
      <c r="O12" t="s">
        <v>30</v>
      </c>
      <c r="P12" t="s">
        <v>28</v>
      </c>
      <c r="Q12">
        <v>177.50000506639469</v>
      </c>
      <c r="R12">
        <v>355.00001013278938</v>
      </c>
      <c r="S12">
        <v>177.50000506639469</v>
      </c>
      <c r="T12">
        <v>800</v>
      </c>
      <c r="U12">
        <v>45</v>
      </c>
      <c r="V12">
        <v>45</v>
      </c>
      <c r="W12">
        <v>27581.370787256939</v>
      </c>
    </row>
    <row r="13" spans="1:23" x14ac:dyDescent="0.25">
      <c r="A13" s="1">
        <v>9</v>
      </c>
      <c r="F13" t="s">
        <v>20</v>
      </c>
      <c r="G13" t="s">
        <v>24</v>
      </c>
      <c r="H13">
        <v>0</v>
      </c>
      <c r="I13" t="s">
        <v>24</v>
      </c>
    </row>
    <row r="14" spans="1:23" x14ac:dyDescent="0.25">
      <c r="A14" s="1">
        <v>10</v>
      </c>
      <c r="F14" t="s">
        <v>21</v>
      </c>
      <c r="G14">
        <v>0</v>
      </c>
      <c r="H14" t="s">
        <v>24</v>
      </c>
      <c r="I14">
        <v>0</v>
      </c>
    </row>
    <row r="15" spans="1:23" x14ac:dyDescent="0.25">
      <c r="A15" s="1">
        <v>11</v>
      </c>
      <c r="F15" t="s">
        <v>22</v>
      </c>
      <c r="G15" t="s">
        <v>23</v>
      </c>
      <c r="H15" t="s">
        <v>23</v>
      </c>
      <c r="I15" t="s">
        <v>23</v>
      </c>
      <c r="J15">
        <v>142.00000405311579</v>
      </c>
      <c r="K15">
        <v>426.00001215934731</v>
      </c>
      <c r="L15">
        <v>142.00000405311579</v>
      </c>
      <c r="W15">
        <v>29500.074842022641</v>
      </c>
    </row>
  </sheetData>
  <mergeCells count="5">
    <mergeCell ref="F1:I1"/>
    <mergeCell ref="J1:L1"/>
    <mergeCell ref="N1:P1"/>
    <mergeCell ref="Q1:S1"/>
    <mergeCell ref="U1:V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7"/>
  <sheetViews>
    <sheetView workbookViewId="0"/>
  </sheetViews>
  <sheetFormatPr defaultRowHeight="15.75" x14ac:dyDescent="0.25"/>
  <sheetData>
    <row r="1" spans="1:40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</row>
    <row r="2" spans="1:40" x14ac:dyDescent="0.25">
      <c r="A2" s="1">
        <v>0</v>
      </c>
      <c r="B2" t="s">
        <v>1</v>
      </c>
      <c r="C2" t="s">
        <v>4</v>
      </c>
      <c r="D2" t="s">
        <v>70</v>
      </c>
      <c r="E2">
        <v>0.44999998807907099</v>
      </c>
      <c r="F2" t="s">
        <v>71</v>
      </c>
      <c r="G2" t="s">
        <v>72</v>
      </c>
      <c r="H2">
        <v>1.44599995110184E-3</v>
      </c>
      <c r="I2">
        <v>4.5540002174675499E-3</v>
      </c>
      <c r="J2" t="s">
        <v>72</v>
      </c>
      <c r="K2">
        <v>1.44599995110184E-3</v>
      </c>
      <c r="L2">
        <v>2.1609999239444698E-3</v>
      </c>
      <c r="M2" t="s">
        <v>72</v>
      </c>
      <c r="N2">
        <v>3.3319999929517499E-3</v>
      </c>
      <c r="O2" t="s">
        <v>80</v>
      </c>
      <c r="P2">
        <v>0</v>
      </c>
      <c r="Q2" t="s">
        <v>80</v>
      </c>
      <c r="R2">
        <v>0</v>
      </c>
      <c r="S2" t="s">
        <v>71</v>
      </c>
      <c r="T2" t="s">
        <v>71</v>
      </c>
      <c r="U2" t="s">
        <v>82</v>
      </c>
      <c r="V2">
        <v>0.1521008406578766</v>
      </c>
      <c r="W2" t="s">
        <v>82</v>
      </c>
      <c r="X2">
        <v>0.15</v>
      </c>
      <c r="Y2" t="s">
        <v>84</v>
      </c>
      <c r="Z2">
        <v>8</v>
      </c>
      <c r="AA2">
        <v>9</v>
      </c>
      <c r="AB2">
        <v>7</v>
      </c>
      <c r="AC2">
        <v>2</v>
      </c>
      <c r="AD2" t="s">
        <v>84</v>
      </c>
      <c r="AE2">
        <v>8</v>
      </c>
      <c r="AF2">
        <v>5</v>
      </c>
      <c r="AG2">
        <v>5</v>
      </c>
      <c r="AH2">
        <v>0</v>
      </c>
      <c r="AI2">
        <v>1.009198671947575</v>
      </c>
      <c r="AJ2">
        <v>1.574711302340845</v>
      </c>
      <c r="AK2">
        <v>0.71403913304524136</v>
      </c>
      <c r="AL2">
        <v>1.211316386416035</v>
      </c>
      <c r="AM2">
        <v>9</v>
      </c>
      <c r="AN2">
        <v>5</v>
      </c>
    </row>
    <row r="3" spans="1:40" x14ac:dyDescent="0.25">
      <c r="A3" s="1">
        <v>1</v>
      </c>
      <c r="B3" t="s">
        <v>1</v>
      </c>
      <c r="C3" t="s">
        <v>4</v>
      </c>
      <c r="D3" t="s">
        <v>70</v>
      </c>
      <c r="E3">
        <v>0.55000001192092896</v>
      </c>
      <c r="F3" t="s">
        <v>71</v>
      </c>
      <c r="G3" t="s">
        <v>72</v>
      </c>
      <c r="H3">
        <v>1.44599995110184E-3</v>
      </c>
      <c r="I3">
        <v>4.0950002148747401E-3</v>
      </c>
      <c r="J3" t="s">
        <v>72</v>
      </c>
      <c r="K3">
        <v>1.4070000033825599E-3</v>
      </c>
      <c r="L3">
        <v>1.4070000033825599E-3</v>
      </c>
      <c r="M3" t="s">
        <v>72</v>
      </c>
      <c r="N3">
        <v>3.2019999343901899E-3</v>
      </c>
      <c r="O3" t="s">
        <v>80</v>
      </c>
      <c r="P3">
        <v>0</v>
      </c>
      <c r="Q3" t="s">
        <v>80</v>
      </c>
      <c r="R3">
        <v>0</v>
      </c>
      <c r="S3" t="s">
        <v>71</v>
      </c>
      <c r="T3" t="s">
        <v>71</v>
      </c>
      <c r="U3" t="s">
        <v>82</v>
      </c>
      <c r="V3">
        <v>0.15827608069471069</v>
      </c>
      <c r="W3" t="s">
        <v>82</v>
      </c>
      <c r="X3">
        <v>0.15</v>
      </c>
      <c r="Y3" t="s">
        <v>84</v>
      </c>
      <c r="Z3">
        <v>8</v>
      </c>
      <c r="AA3">
        <v>9</v>
      </c>
      <c r="AB3">
        <v>7</v>
      </c>
      <c r="AC3">
        <v>2</v>
      </c>
      <c r="AD3" t="s">
        <v>84</v>
      </c>
      <c r="AE3">
        <v>8</v>
      </c>
      <c r="AF3">
        <v>3</v>
      </c>
      <c r="AG3">
        <v>3</v>
      </c>
      <c r="AH3">
        <v>0</v>
      </c>
      <c r="AI3">
        <v>1.009198671947575</v>
      </c>
      <c r="AJ3">
        <v>1.574711302340845</v>
      </c>
      <c r="AK3">
        <v>0.71403913304524136</v>
      </c>
      <c r="AL3">
        <v>1.211316386416035</v>
      </c>
      <c r="AM3">
        <v>9</v>
      </c>
      <c r="AN3">
        <v>5</v>
      </c>
    </row>
    <row r="4" spans="1:40" x14ac:dyDescent="0.25">
      <c r="A4" s="1">
        <v>2</v>
      </c>
      <c r="B4" t="s">
        <v>1</v>
      </c>
      <c r="C4" t="s">
        <v>4</v>
      </c>
      <c r="D4" t="s">
        <v>70</v>
      </c>
      <c r="E4">
        <v>0.64999997615814198</v>
      </c>
      <c r="F4" t="s">
        <v>71</v>
      </c>
      <c r="G4" t="s">
        <v>72</v>
      </c>
      <c r="H4">
        <v>1.44599995110184E-3</v>
      </c>
      <c r="I4">
        <v>3.658999921754E-3</v>
      </c>
      <c r="J4" t="s">
        <v>72</v>
      </c>
      <c r="K4">
        <v>1.4070000033825599E-3</v>
      </c>
      <c r="L4">
        <v>1.4070000033825599E-3</v>
      </c>
      <c r="M4" t="s">
        <v>72</v>
      </c>
      <c r="N4">
        <v>3.0730001162737599E-3</v>
      </c>
      <c r="O4" t="s">
        <v>80</v>
      </c>
      <c r="P4">
        <v>0</v>
      </c>
      <c r="Q4" t="s">
        <v>80</v>
      </c>
      <c r="R4">
        <v>0</v>
      </c>
      <c r="S4" t="s">
        <v>71</v>
      </c>
      <c r="T4" t="s">
        <v>71</v>
      </c>
      <c r="U4" t="s">
        <v>82</v>
      </c>
      <c r="V4">
        <v>0.1649202671083958</v>
      </c>
      <c r="W4" t="s">
        <v>82</v>
      </c>
      <c r="X4">
        <v>0.15</v>
      </c>
      <c r="Y4" t="s">
        <v>84</v>
      </c>
      <c r="Z4">
        <v>8</v>
      </c>
      <c r="AA4">
        <v>8</v>
      </c>
      <c r="AB4">
        <v>8</v>
      </c>
      <c r="AC4">
        <v>0</v>
      </c>
      <c r="AD4" t="s">
        <v>84</v>
      </c>
      <c r="AE4">
        <v>8</v>
      </c>
      <c r="AF4">
        <v>3</v>
      </c>
      <c r="AG4">
        <v>3</v>
      </c>
      <c r="AH4">
        <v>0</v>
      </c>
      <c r="AI4">
        <v>1.169345657393609</v>
      </c>
      <c r="AJ4">
        <v>1.574711302340845</v>
      </c>
      <c r="AK4">
        <v>0.71403913304524136</v>
      </c>
      <c r="AL4">
        <v>1.211316386416035</v>
      </c>
      <c r="AM4">
        <v>9</v>
      </c>
      <c r="AN4">
        <v>5</v>
      </c>
    </row>
    <row r="5" spans="1:40" x14ac:dyDescent="0.25">
      <c r="A5" s="1">
        <v>3</v>
      </c>
      <c r="B5" t="s">
        <v>1</v>
      </c>
      <c r="C5" t="s">
        <v>4</v>
      </c>
      <c r="D5" t="s">
        <v>70</v>
      </c>
      <c r="E5">
        <v>0.75</v>
      </c>
      <c r="F5" t="s">
        <v>71</v>
      </c>
      <c r="G5" t="s">
        <v>73</v>
      </c>
      <c r="H5">
        <v>1.44599995110184E-3</v>
      </c>
      <c r="I5">
        <v>3.3160001039505001E-3</v>
      </c>
      <c r="J5" t="s">
        <v>72</v>
      </c>
      <c r="K5">
        <v>1.4070000033825599E-3</v>
      </c>
      <c r="L5">
        <v>1.4070000033825599E-3</v>
      </c>
      <c r="M5" t="s">
        <v>79</v>
      </c>
      <c r="N5">
        <v>2.9790000990033102E-3</v>
      </c>
      <c r="O5" t="s">
        <v>80</v>
      </c>
      <c r="P5">
        <v>0</v>
      </c>
      <c r="Q5" t="s">
        <v>80</v>
      </c>
      <c r="R5">
        <v>0</v>
      </c>
      <c r="S5" t="s">
        <v>71</v>
      </c>
      <c r="T5" t="s">
        <v>71</v>
      </c>
      <c r="U5" t="s">
        <v>82</v>
      </c>
      <c r="V5">
        <v>0.1701241970987383</v>
      </c>
      <c r="W5" t="s">
        <v>82</v>
      </c>
      <c r="X5">
        <v>0.15</v>
      </c>
      <c r="Y5" t="s">
        <v>84</v>
      </c>
      <c r="Z5">
        <v>8</v>
      </c>
      <c r="AA5">
        <v>7</v>
      </c>
      <c r="AB5">
        <v>7</v>
      </c>
      <c r="AC5">
        <v>0</v>
      </c>
      <c r="AD5" t="s">
        <v>84</v>
      </c>
      <c r="AE5">
        <v>8</v>
      </c>
      <c r="AF5">
        <v>3</v>
      </c>
      <c r="AG5">
        <v>3</v>
      </c>
      <c r="AH5">
        <v>0</v>
      </c>
      <c r="AI5">
        <v>1.009198671947575</v>
      </c>
      <c r="AJ5">
        <v>1.574711302340845</v>
      </c>
      <c r="AK5">
        <v>0.71403913304524136</v>
      </c>
      <c r="AL5">
        <v>1.211316386416035</v>
      </c>
      <c r="AM5">
        <v>9</v>
      </c>
      <c r="AN5">
        <v>5</v>
      </c>
    </row>
    <row r="6" spans="1:40" x14ac:dyDescent="0.25">
      <c r="A6" s="1">
        <v>4</v>
      </c>
      <c r="B6" t="s">
        <v>1</v>
      </c>
      <c r="C6" t="s">
        <v>4</v>
      </c>
      <c r="D6" t="s">
        <v>70</v>
      </c>
      <c r="E6">
        <v>0.85000002384185802</v>
      </c>
      <c r="F6" t="s">
        <v>71</v>
      </c>
      <c r="G6" t="s">
        <v>73</v>
      </c>
      <c r="H6">
        <v>1.44599995110184E-3</v>
      </c>
      <c r="I6">
        <v>3.02199996076524E-3</v>
      </c>
      <c r="J6" t="s">
        <v>72</v>
      </c>
      <c r="K6">
        <v>1.4070000033825599E-3</v>
      </c>
      <c r="L6">
        <v>1.4070000033825599E-3</v>
      </c>
      <c r="M6" t="s">
        <v>79</v>
      </c>
      <c r="N6">
        <v>2.89199990220368E-3</v>
      </c>
      <c r="O6" t="s">
        <v>80</v>
      </c>
      <c r="P6">
        <v>0</v>
      </c>
      <c r="Q6" t="s">
        <v>80</v>
      </c>
      <c r="R6">
        <v>0</v>
      </c>
      <c r="S6" t="s">
        <v>71</v>
      </c>
      <c r="T6" t="s">
        <v>71</v>
      </c>
      <c r="U6" t="s">
        <v>82</v>
      </c>
      <c r="V6">
        <v>0.17524205295229181</v>
      </c>
      <c r="W6" t="s">
        <v>82</v>
      </c>
      <c r="X6">
        <v>0.15</v>
      </c>
      <c r="Y6" t="s">
        <v>84</v>
      </c>
      <c r="Z6">
        <v>8</v>
      </c>
      <c r="AA6">
        <v>6</v>
      </c>
      <c r="AB6">
        <v>6</v>
      </c>
      <c r="AC6">
        <v>0</v>
      </c>
      <c r="AD6" t="s">
        <v>84</v>
      </c>
      <c r="AE6">
        <v>8</v>
      </c>
      <c r="AF6">
        <v>3</v>
      </c>
      <c r="AG6">
        <v>3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9</v>
      </c>
      <c r="AN6">
        <v>5</v>
      </c>
    </row>
    <row r="7" spans="1:40" x14ac:dyDescent="0.25">
      <c r="A7" s="1">
        <v>5</v>
      </c>
      <c r="B7" t="s">
        <v>1</v>
      </c>
      <c r="C7" t="s">
        <v>4</v>
      </c>
      <c r="D7" t="s">
        <v>70</v>
      </c>
      <c r="E7">
        <v>0.94999998807907104</v>
      </c>
      <c r="F7" t="s">
        <v>71</v>
      </c>
      <c r="G7" t="s">
        <v>73</v>
      </c>
      <c r="H7">
        <v>1.44599995110184E-3</v>
      </c>
      <c r="I7">
        <v>2.73899990133941E-3</v>
      </c>
      <c r="J7" t="s">
        <v>72</v>
      </c>
      <c r="K7">
        <v>1.4070000033825599E-3</v>
      </c>
      <c r="L7">
        <v>1.4070000033825599E-3</v>
      </c>
      <c r="M7" t="s">
        <v>79</v>
      </c>
      <c r="N7">
        <v>2.8049999382346899E-3</v>
      </c>
      <c r="O7" t="s">
        <v>80</v>
      </c>
      <c r="P7">
        <v>0</v>
      </c>
      <c r="Q7" t="s">
        <v>80</v>
      </c>
      <c r="R7">
        <v>0</v>
      </c>
      <c r="S7" t="s">
        <v>71</v>
      </c>
      <c r="T7" t="s">
        <v>71</v>
      </c>
      <c r="U7" t="s">
        <v>82</v>
      </c>
      <c r="V7">
        <v>0.18067736583229721</v>
      </c>
      <c r="W7" t="s">
        <v>82</v>
      </c>
      <c r="X7">
        <v>0.15</v>
      </c>
      <c r="Y7" t="s">
        <v>84</v>
      </c>
      <c r="Z7">
        <v>8</v>
      </c>
      <c r="AA7">
        <v>6</v>
      </c>
      <c r="AB7">
        <v>6</v>
      </c>
      <c r="AC7">
        <v>0</v>
      </c>
      <c r="AD7" t="s">
        <v>84</v>
      </c>
      <c r="AE7">
        <v>8</v>
      </c>
      <c r="AF7">
        <v>3</v>
      </c>
      <c r="AG7">
        <v>3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9</v>
      </c>
      <c r="AN7">
        <v>5</v>
      </c>
    </row>
    <row r="8" spans="1:40" x14ac:dyDescent="0.25">
      <c r="A8" s="1">
        <v>6</v>
      </c>
      <c r="B8" t="s">
        <v>1</v>
      </c>
      <c r="C8" t="s">
        <v>4</v>
      </c>
      <c r="D8" t="s">
        <v>70</v>
      </c>
      <c r="E8">
        <v>1.04999995231628</v>
      </c>
      <c r="F8" t="s">
        <v>71</v>
      </c>
      <c r="G8" t="s">
        <v>73</v>
      </c>
      <c r="H8">
        <v>1.44599995110184E-3</v>
      </c>
      <c r="I8">
        <v>2.4679999332875E-3</v>
      </c>
      <c r="J8" t="s">
        <v>72</v>
      </c>
      <c r="K8">
        <v>1.4070000033825599E-3</v>
      </c>
      <c r="L8">
        <v>1.4070000033825599E-3</v>
      </c>
      <c r="M8" t="s">
        <v>79</v>
      </c>
      <c r="N8">
        <v>2.7179999742656898E-3</v>
      </c>
      <c r="O8" t="s">
        <v>80</v>
      </c>
      <c r="P8">
        <v>0</v>
      </c>
      <c r="Q8" t="s">
        <v>80</v>
      </c>
      <c r="R8">
        <v>0</v>
      </c>
      <c r="S8" t="s">
        <v>71</v>
      </c>
      <c r="T8" t="s">
        <v>71</v>
      </c>
      <c r="U8" t="s">
        <v>82</v>
      </c>
      <c r="V8">
        <v>0.18646063458367759</v>
      </c>
      <c r="W8" t="s">
        <v>82</v>
      </c>
      <c r="X8">
        <v>0.15</v>
      </c>
      <c r="Y8" t="s">
        <v>84</v>
      </c>
      <c r="Z8">
        <v>8</v>
      </c>
      <c r="AA8">
        <v>5</v>
      </c>
      <c r="AB8">
        <v>5</v>
      </c>
      <c r="AC8">
        <v>0</v>
      </c>
      <c r="AD8" t="s">
        <v>84</v>
      </c>
      <c r="AE8">
        <v>8</v>
      </c>
      <c r="AF8">
        <v>3</v>
      </c>
      <c r="AG8">
        <v>3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9</v>
      </c>
      <c r="AN8">
        <v>5</v>
      </c>
    </row>
    <row r="9" spans="1:40" x14ac:dyDescent="0.25">
      <c r="A9" s="1">
        <v>7</v>
      </c>
      <c r="B9" t="s">
        <v>1</v>
      </c>
      <c r="C9" t="s">
        <v>4</v>
      </c>
      <c r="D9" t="s">
        <v>70</v>
      </c>
      <c r="E9">
        <v>1.1499999761581401</v>
      </c>
      <c r="F9" t="s">
        <v>71</v>
      </c>
      <c r="G9" t="s">
        <v>73</v>
      </c>
      <c r="H9">
        <v>1.44599995110184E-3</v>
      </c>
      <c r="I9">
        <v>2.2070000413805199E-3</v>
      </c>
      <c r="J9" t="s">
        <v>72</v>
      </c>
      <c r="K9">
        <v>1.4070000033825599E-3</v>
      </c>
      <c r="L9">
        <v>1.4070000033825599E-3</v>
      </c>
      <c r="M9" t="s">
        <v>79</v>
      </c>
      <c r="N9">
        <v>2.6310000102967002E-3</v>
      </c>
      <c r="O9" t="s">
        <v>80</v>
      </c>
      <c r="P9">
        <v>0</v>
      </c>
      <c r="Q9" t="s">
        <v>80</v>
      </c>
      <c r="R9">
        <v>0</v>
      </c>
      <c r="S9" t="s">
        <v>71</v>
      </c>
      <c r="T9" t="s">
        <v>71</v>
      </c>
      <c r="U9" t="s">
        <v>82</v>
      </c>
      <c r="V9">
        <v>0.1926263770492527</v>
      </c>
      <c r="W9" t="s">
        <v>82</v>
      </c>
      <c r="X9">
        <v>0.15</v>
      </c>
      <c r="Y9" t="s">
        <v>84</v>
      </c>
      <c r="Z9">
        <v>8</v>
      </c>
      <c r="AA9">
        <v>5</v>
      </c>
      <c r="AB9">
        <v>5</v>
      </c>
      <c r="AC9">
        <v>0</v>
      </c>
      <c r="AD9" t="s">
        <v>84</v>
      </c>
      <c r="AE9">
        <v>8</v>
      </c>
      <c r="AF9">
        <v>3</v>
      </c>
      <c r="AG9">
        <v>3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9</v>
      </c>
      <c r="AN9">
        <v>5</v>
      </c>
    </row>
    <row r="10" spans="1:40" x14ac:dyDescent="0.25">
      <c r="A10" s="1">
        <v>8</v>
      </c>
      <c r="B10" t="s">
        <v>1</v>
      </c>
      <c r="C10" t="s">
        <v>4</v>
      </c>
      <c r="D10" t="s">
        <v>70</v>
      </c>
      <c r="E10">
        <v>1.25</v>
      </c>
      <c r="F10" t="s">
        <v>71</v>
      </c>
      <c r="G10" t="s">
        <v>73</v>
      </c>
      <c r="H10">
        <v>1.44599995110184E-3</v>
      </c>
      <c r="I10">
        <v>1.9570000004023301E-3</v>
      </c>
      <c r="J10" t="s">
        <v>72</v>
      </c>
      <c r="K10">
        <v>1.4070000033825599E-3</v>
      </c>
      <c r="L10">
        <v>1.4070000033825599E-3</v>
      </c>
      <c r="M10" t="s">
        <v>79</v>
      </c>
      <c r="N10">
        <v>2.5450000539422001E-3</v>
      </c>
      <c r="O10" t="s">
        <v>80</v>
      </c>
      <c r="P10">
        <v>0</v>
      </c>
      <c r="Q10" t="s">
        <v>80</v>
      </c>
      <c r="R10">
        <v>0</v>
      </c>
      <c r="S10" t="s">
        <v>71</v>
      </c>
      <c r="T10" t="s">
        <v>71</v>
      </c>
      <c r="U10" t="s">
        <v>82</v>
      </c>
      <c r="V10">
        <v>0.19913555570066399</v>
      </c>
      <c r="W10" t="s">
        <v>82</v>
      </c>
      <c r="X10">
        <v>0.15</v>
      </c>
      <c r="Y10" t="s">
        <v>84</v>
      </c>
      <c r="Z10">
        <v>8</v>
      </c>
      <c r="AA10">
        <v>4</v>
      </c>
      <c r="AB10">
        <v>4</v>
      </c>
      <c r="AC10">
        <v>0</v>
      </c>
      <c r="AD10" t="s">
        <v>84</v>
      </c>
      <c r="AE10">
        <v>8</v>
      </c>
      <c r="AF10">
        <v>3</v>
      </c>
      <c r="AG10">
        <v>3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9</v>
      </c>
      <c r="AN10">
        <v>5</v>
      </c>
    </row>
    <row r="11" spans="1:40" x14ac:dyDescent="0.25">
      <c r="A11" s="1">
        <v>9</v>
      </c>
      <c r="B11" t="s">
        <v>1</v>
      </c>
      <c r="C11" t="s">
        <v>4</v>
      </c>
      <c r="D11" t="s">
        <v>70</v>
      </c>
      <c r="E11">
        <v>1.3500000238418599</v>
      </c>
      <c r="F11" t="s">
        <v>71</v>
      </c>
      <c r="G11" t="s">
        <v>73</v>
      </c>
      <c r="H11">
        <v>1.44599995110184E-3</v>
      </c>
      <c r="I11">
        <v>1.71700003556907E-3</v>
      </c>
      <c r="J11" t="s">
        <v>72</v>
      </c>
      <c r="K11">
        <v>1.4070000033825599E-3</v>
      </c>
      <c r="L11">
        <v>1.4070000033825599E-3</v>
      </c>
      <c r="M11" t="s">
        <v>79</v>
      </c>
      <c r="N11">
        <v>2.45800008997321E-3</v>
      </c>
      <c r="O11" t="s">
        <v>80</v>
      </c>
      <c r="P11">
        <v>0</v>
      </c>
      <c r="Q11" t="s">
        <v>80</v>
      </c>
      <c r="R11">
        <v>0</v>
      </c>
      <c r="S11" t="s">
        <v>71</v>
      </c>
      <c r="T11" t="s">
        <v>71</v>
      </c>
      <c r="U11" t="s">
        <v>82</v>
      </c>
      <c r="V11">
        <v>0.20618388179372429</v>
      </c>
      <c r="W11" t="s">
        <v>82</v>
      </c>
      <c r="X11">
        <v>0.15</v>
      </c>
      <c r="Y11" t="s">
        <v>84</v>
      </c>
      <c r="Z11">
        <v>8</v>
      </c>
      <c r="AA11">
        <v>4</v>
      </c>
      <c r="AB11">
        <v>4</v>
      </c>
      <c r="AC11">
        <v>0</v>
      </c>
      <c r="AD11" t="s">
        <v>84</v>
      </c>
      <c r="AE11">
        <v>8</v>
      </c>
      <c r="AF11">
        <v>3</v>
      </c>
      <c r="AG11">
        <v>3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9</v>
      </c>
      <c r="AN11">
        <v>5</v>
      </c>
    </row>
    <row r="12" spans="1:40" x14ac:dyDescent="0.25">
      <c r="A12" s="1">
        <v>10</v>
      </c>
      <c r="B12" t="s">
        <v>1</v>
      </c>
      <c r="C12" t="s">
        <v>4</v>
      </c>
      <c r="D12" t="s">
        <v>70</v>
      </c>
      <c r="E12">
        <v>1.45000004768372</v>
      </c>
      <c r="F12" t="s">
        <v>71</v>
      </c>
      <c r="G12" t="s">
        <v>73</v>
      </c>
      <c r="H12">
        <v>1.44599995110184E-3</v>
      </c>
      <c r="I12">
        <v>1.4870000304654199E-3</v>
      </c>
      <c r="J12" t="s">
        <v>72</v>
      </c>
      <c r="K12">
        <v>1.4070000033825599E-3</v>
      </c>
      <c r="L12">
        <v>1.4070000033825599E-3</v>
      </c>
      <c r="M12" t="s">
        <v>80</v>
      </c>
      <c r="N12">
        <v>2.4049999192357098E-3</v>
      </c>
      <c r="O12" t="s">
        <v>80</v>
      </c>
      <c r="P12">
        <v>0</v>
      </c>
      <c r="Q12" t="s">
        <v>80</v>
      </c>
      <c r="R12">
        <v>0</v>
      </c>
      <c r="S12" t="s">
        <v>71</v>
      </c>
      <c r="T12" t="s">
        <v>71</v>
      </c>
      <c r="U12" t="s">
        <v>82</v>
      </c>
      <c r="V12">
        <v>0.21072765780427011</v>
      </c>
      <c r="W12" t="s">
        <v>82</v>
      </c>
      <c r="X12">
        <v>0.15</v>
      </c>
      <c r="Y12" t="s">
        <v>84</v>
      </c>
      <c r="Z12">
        <v>8</v>
      </c>
      <c r="AA12">
        <v>3</v>
      </c>
      <c r="AB12">
        <v>3</v>
      </c>
      <c r="AC12">
        <v>0</v>
      </c>
      <c r="AD12" t="s">
        <v>84</v>
      </c>
      <c r="AE12">
        <v>8</v>
      </c>
      <c r="AF12">
        <v>3</v>
      </c>
      <c r="AG12">
        <v>3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9</v>
      </c>
      <c r="AN12">
        <v>5</v>
      </c>
    </row>
    <row r="13" spans="1:40" x14ac:dyDescent="0.25">
      <c r="A13" s="1">
        <v>11</v>
      </c>
      <c r="B13" t="s">
        <v>1</v>
      </c>
      <c r="C13" t="s">
        <v>4</v>
      </c>
      <c r="D13" t="s">
        <v>70</v>
      </c>
      <c r="E13">
        <v>1.54999995231628</v>
      </c>
      <c r="F13" t="s">
        <v>71</v>
      </c>
      <c r="G13" t="s">
        <v>74</v>
      </c>
      <c r="H13">
        <v>1.44599995110184E-3</v>
      </c>
      <c r="I13">
        <v>1.44599995110184E-3</v>
      </c>
      <c r="J13" t="s">
        <v>72</v>
      </c>
      <c r="K13">
        <v>1.44599995110184E-3</v>
      </c>
      <c r="L13">
        <v>1.44599995110184E-3</v>
      </c>
      <c r="M13" t="s">
        <v>80</v>
      </c>
      <c r="N13">
        <v>2.3670000955462499E-3</v>
      </c>
      <c r="O13" t="s">
        <v>80</v>
      </c>
      <c r="P13">
        <v>0</v>
      </c>
      <c r="Q13" t="s">
        <v>80</v>
      </c>
      <c r="R13">
        <v>0</v>
      </c>
      <c r="S13" t="s">
        <v>71</v>
      </c>
      <c r="T13" t="s">
        <v>71</v>
      </c>
      <c r="U13" t="s">
        <v>82</v>
      </c>
      <c r="V13">
        <v>0.21411067999261829</v>
      </c>
      <c r="W13" t="s">
        <v>82</v>
      </c>
      <c r="X13">
        <v>0.15</v>
      </c>
      <c r="Y13" t="s">
        <v>84</v>
      </c>
      <c r="Z13">
        <v>8</v>
      </c>
      <c r="AA13">
        <v>3</v>
      </c>
      <c r="AB13">
        <v>3</v>
      </c>
      <c r="AC13">
        <v>0</v>
      </c>
      <c r="AD13" t="s">
        <v>84</v>
      </c>
      <c r="AE13">
        <v>8</v>
      </c>
      <c r="AF13">
        <v>3</v>
      </c>
      <c r="AG13">
        <v>3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9</v>
      </c>
      <c r="AN13">
        <v>6</v>
      </c>
    </row>
    <row r="14" spans="1:40" x14ac:dyDescent="0.25">
      <c r="A14" s="1">
        <v>12</v>
      </c>
      <c r="B14" t="s">
        <v>1</v>
      </c>
      <c r="C14" t="s">
        <v>4</v>
      </c>
      <c r="D14" t="s">
        <v>70</v>
      </c>
      <c r="E14">
        <v>1.6499999761581401</v>
      </c>
      <c r="F14" t="s">
        <v>71</v>
      </c>
      <c r="G14" t="s">
        <v>73</v>
      </c>
      <c r="H14">
        <v>1.40800001099706E-3</v>
      </c>
      <c r="I14">
        <v>1.40800001099706E-3</v>
      </c>
      <c r="J14" t="s">
        <v>72</v>
      </c>
      <c r="K14">
        <v>1.44599995110184E-3</v>
      </c>
      <c r="L14">
        <v>1.4639999717473999E-3</v>
      </c>
      <c r="M14" t="s">
        <v>80</v>
      </c>
      <c r="N14">
        <v>2.32800003141165E-3</v>
      </c>
      <c r="O14" t="s">
        <v>80</v>
      </c>
      <c r="P14">
        <v>0</v>
      </c>
      <c r="Q14" t="s">
        <v>80</v>
      </c>
      <c r="R14">
        <v>0</v>
      </c>
      <c r="S14" t="s">
        <v>71</v>
      </c>
      <c r="T14" t="s">
        <v>71</v>
      </c>
      <c r="U14" t="s">
        <v>82</v>
      </c>
      <c r="V14">
        <v>0.21769759156432961</v>
      </c>
      <c r="W14" t="s">
        <v>82</v>
      </c>
      <c r="X14">
        <v>0.15</v>
      </c>
      <c r="Y14" t="s">
        <v>84</v>
      </c>
      <c r="Z14">
        <v>8</v>
      </c>
      <c r="AA14">
        <v>3</v>
      </c>
      <c r="AB14">
        <v>3</v>
      </c>
      <c r="AC14">
        <v>0</v>
      </c>
      <c r="AD14" t="s">
        <v>84</v>
      </c>
      <c r="AE14">
        <v>8</v>
      </c>
      <c r="AF14">
        <v>3</v>
      </c>
      <c r="AG14">
        <v>3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8</v>
      </c>
      <c r="AN14">
        <v>7</v>
      </c>
    </row>
    <row r="15" spans="1:40" x14ac:dyDescent="0.25">
      <c r="A15" s="1">
        <v>13</v>
      </c>
      <c r="B15" t="s">
        <v>1</v>
      </c>
      <c r="C15" t="s">
        <v>4</v>
      </c>
      <c r="D15" t="s">
        <v>70</v>
      </c>
      <c r="E15">
        <v>1.75</v>
      </c>
      <c r="F15" t="s">
        <v>71</v>
      </c>
      <c r="G15" t="s">
        <v>72</v>
      </c>
      <c r="H15">
        <v>1.4070000033825599E-3</v>
      </c>
      <c r="I15">
        <v>1.4070000033825599E-3</v>
      </c>
      <c r="J15" t="s">
        <v>72</v>
      </c>
      <c r="K15">
        <v>1.44599995110184E-3</v>
      </c>
      <c r="L15">
        <v>1.6929999692365499E-3</v>
      </c>
      <c r="M15" t="s">
        <v>80</v>
      </c>
      <c r="N15">
        <v>2.2899999748915399E-3</v>
      </c>
      <c r="O15" t="s">
        <v>80</v>
      </c>
      <c r="P15">
        <v>0</v>
      </c>
      <c r="Q15" t="s">
        <v>80</v>
      </c>
      <c r="R15">
        <v>0</v>
      </c>
      <c r="S15" t="s">
        <v>71</v>
      </c>
      <c r="T15" t="s">
        <v>71</v>
      </c>
      <c r="U15" t="s">
        <v>82</v>
      </c>
      <c r="V15">
        <v>0.2213100460946526</v>
      </c>
      <c r="W15" t="s">
        <v>82</v>
      </c>
      <c r="X15">
        <v>0.15</v>
      </c>
      <c r="Y15" t="s">
        <v>84</v>
      </c>
      <c r="Z15">
        <v>8</v>
      </c>
      <c r="AA15">
        <v>3</v>
      </c>
      <c r="AB15">
        <v>3</v>
      </c>
      <c r="AC15">
        <v>0</v>
      </c>
      <c r="AD15" t="s">
        <v>84</v>
      </c>
      <c r="AE15">
        <v>8</v>
      </c>
      <c r="AF15">
        <v>4</v>
      </c>
      <c r="AG15">
        <v>4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8</v>
      </c>
      <c r="AN15">
        <v>7</v>
      </c>
    </row>
    <row r="16" spans="1:40" x14ac:dyDescent="0.25">
      <c r="A16" s="1">
        <v>14</v>
      </c>
      <c r="B16" t="s">
        <v>1</v>
      </c>
      <c r="C16" t="s">
        <v>4</v>
      </c>
      <c r="D16" t="s">
        <v>70</v>
      </c>
      <c r="E16">
        <v>1.8500000238418599</v>
      </c>
      <c r="F16" t="s">
        <v>71</v>
      </c>
      <c r="G16" t="s">
        <v>72</v>
      </c>
      <c r="H16">
        <v>1.4070000033825599E-3</v>
      </c>
      <c r="I16">
        <v>1.4070000033825599E-3</v>
      </c>
      <c r="J16" t="s">
        <v>72</v>
      </c>
      <c r="K16">
        <v>1.44599995110184E-3</v>
      </c>
      <c r="L16">
        <v>1.9150000298395801E-3</v>
      </c>
      <c r="M16" t="s">
        <v>80</v>
      </c>
      <c r="N16">
        <v>2.2509999107569499E-3</v>
      </c>
      <c r="O16" t="s">
        <v>80</v>
      </c>
      <c r="P16">
        <v>0</v>
      </c>
      <c r="Q16" t="s">
        <v>80</v>
      </c>
      <c r="R16">
        <v>0</v>
      </c>
      <c r="S16" t="s">
        <v>71</v>
      </c>
      <c r="T16" t="s">
        <v>71</v>
      </c>
      <c r="U16" t="s">
        <v>82</v>
      </c>
      <c r="V16">
        <v>0.22514438920149801</v>
      </c>
      <c r="W16" t="s">
        <v>82</v>
      </c>
      <c r="X16">
        <v>0.15</v>
      </c>
      <c r="Y16" t="s">
        <v>84</v>
      </c>
      <c r="Z16">
        <v>8</v>
      </c>
      <c r="AA16">
        <v>3</v>
      </c>
      <c r="AB16">
        <v>3</v>
      </c>
      <c r="AC16">
        <v>0</v>
      </c>
      <c r="AD16" t="s">
        <v>84</v>
      </c>
      <c r="AE16">
        <v>8</v>
      </c>
      <c r="AF16">
        <v>4</v>
      </c>
      <c r="AG16">
        <v>4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6</v>
      </c>
      <c r="AN16">
        <v>8</v>
      </c>
    </row>
    <row r="17" spans="1:40" x14ac:dyDescent="0.25">
      <c r="A17" s="1">
        <v>15</v>
      </c>
      <c r="B17" t="s">
        <v>1</v>
      </c>
      <c r="C17" t="s">
        <v>4</v>
      </c>
      <c r="D17" t="s">
        <v>70</v>
      </c>
      <c r="E17">
        <v>1.95000004768372</v>
      </c>
      <c r="F17" t="s">
        <v>71</v>
      </c>
      <c r="G17" t="s">
        <v>72</v>
      </c>
      <c r="H17">
        <v>1.4070000033825599E-3</v>
      </c>
      <c r="I17">
        <v>1.4070000033825599E-3</v>
      </c>
      <c r="J17" t="s">
        <v>72</v>
      </c>
      <c r="K17">
        <v>1.44599995110184E-3</v>
      </c>
      <c r="L17">
        <v>2.12799990549684E-3</v>
      </c>
      <c r="M17" t="s">
        <v>80</v>
      </c>
      <c r="N17">
        <v>2.2130000870674801E-3</v>
      </c>
      <c r="O17" t="s">
        <v>80</v>
      </c>
      <c r="P17">
        <v>0</v>
      </c>
      <c r="Q17" t="s">
        <v>80</v>
      </c>
      <c r="R17">
        <v>0</v>
      </c>
      <c r="S17" t="s">
        <v>71</v>
      </c>
      <c r="T17" t="s">
        <v>71</v>
      </c>
      <c r="U17" t="s">
        <v>82</v>
      </c>
      <c r="V17">
        <v>0.2290103841213931</v>
      </c>
      <c r="W17" t="s">
        <v>82</v>
      </c>
      <c r="X17">
        <v>0.15</v>
      </c>
      <c r="Y17" t="s">
        <v>84</v>
      </c>
      <c r="Z17">
        <v>8</v>
      </c>
      <c r="AA17">
        <v>3</v>
      </c>
      <c r="AB17">
        <v>3</v>
      </c>
      <c r="AC17">
        <v>0</v>
      </c>
      <c r="AD17" t="s">
        <v>84</v>
      </c>
      <c r="AE17">
        <v>8</v>
      </c>
      <c r="AF17">
        <v>5</v>
      </c>
      <c r="AG17">
        <v>5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5</v>
      </c>
      <c r="AN17">
        <v>8</v>
      </c>
    </row>
    <row r="18" spans="1:40" x14ac:dyDescent="0.25">
      <c r="A18" s="1">
        <v>16</v>
      </c>
      <c r="B18" t="s">
        <v>1</v>
      </c>
      <c r="C18" t="s">
        <v>4</v>
      </c>
      <c r="D18" t="s">
        <v>70</v>
      </c>
      <c r="E18">
        <v>2.0499999523162802</v>
      </c>
      <c r="F18" t="s">
        <v>71</v>
      </c>
      <c r="G18" t="s">
        <v>72</v>
      </c>
      <c r="H18">
        <v>1.4070000033825599E-3</v>
      </c>
      <c r="I18">
        <v>1.4070000033825599E-3</v>
      </c>
      <c r="J18" t="s">
        <v>72</v>
      </c>
      <c r="K18">
        <v>1.44599995110184E-3</v>
      </c>
      <c r="L18">
        <v>2.3340000770986102E-3</v>
      </c>
      <c r="M18" t="s">
        <v>80</v>
      </c>
      <c r="N18">
        <v>2.1740000229328901E-3</v>
      </c>
      <c r="O18" t="s">
        <v>80</v>
      </c>
      <c r="P18">
        <v>0</v>
      </c>
      <c r="Q18" t="s">
        <v>80</v>
      </c>
      <c r="R18">
        <v>0</v>
      </c>
      <c r="S18" t="s">
        <v>71</v>
      </c>
      <c r="T18" t="s">
        <v>71</v>
      </c>
      <c r="U18" t="s">
        <v>82</v>
      </c>
      <c r="V18">
        <v>0.2331186727938892</v>
      </c>
      <c r="W18" t="s">
        <v>82</v>
      </c>
      <c r="X18">
        <v>0.15</v>
      </c>
      <c r="Y18" t="s">
        <v>84</v>
      </c>
      <c r="Z18">
        <v>8</v>
      </c>
      <c r="AA18">
        <v>3</v>
      </c>
      <c r="AB18">
        <v>3</v>
      </c>
      <c r="AC18">
        <v>0</v>
      </c>
      <c r="AD18" t="s">
        <v>84</v>
      </c>
      <c r="AE18">
        <v>8</v>
      </c>
      <c r="AF18">
        <v>5</v>
      </c>
      <c r="AG18">
        <v>5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5</v>
      </c>
      <c r="AN18">
        <v>8</v>
      </c>
    </row>
    <row r="19" spans="1:40" x14ac:dyDescent="0.25">
      <c r="A19" s="1">
        <v>17</v>
      </c>
      <c r="B19" t="s">
        <v>1</v>
      </c>
      <c r="C19" t="s">
        <v>4</v>
      </c>
      <c r="D19" t="s">
        <v>70</v>
      </c>
      <c r="E19">
        <v>2.1500000953674299</v>
      </c>
      <c r="F19" t="s">
        <v>71</v>
      </c>
      <c r="G19" t="s">
        <v>72</v>
      </c>
      <c r="H19">
        <v>1.4070000033825599E-3</v>
      </c>
      <c r="I19">
        <v>1.4070000033825599E-3</v>
      </c>
      <c r="J19" t="s">
        <v>72</v>
      </c>
      <c r="K19">
        <v>1.44599995110184E-3</v>
      </c>
      <c r="L19">
        <v>2.5299999397247999E-3</v>
      </c>
      <c r="M19" t="s">
        <v>80</v>
      </c>
      <c r="N19">
        <v>2.1359999664127801E-3</v>
      </c>
      <c r="O19" t="s">
        <v>80</v>
      </c>
      <c r="P19">
        <v>0</v>
      </c>
      <c r="Q19" t="s">
        <v>80</v>
      </c>
      <c r="R19">
        <v>0</v>
      </c>
      <c r="S19" t="s">
        <v>71</v>
      </c>
      <c r="T19" t="s">
        <v>71</v>
      </c>
      <c r="U19" t="s">
        <v>82</v>
      </c>
      <c r="V19">
        <v>0.23726592133384949</v>
      </c>
      <c r="W19" t="s">
        <v>82</v>
      </c>
      <c r="X19">
        <v>0.15</v>
      </c>
      <c r="Y19" t="s">
        <v>84</v>
      </c>
      <c r="Z19">
        <v>8</v>
      </c>
      <c r="AA19">
        <v>3</v>
      </c>
      <c r="AB19">
        <v>3</v>
      </c>
      <c r="AC19">
        <v>0</v>
      </c>
      <c r="AD19" t="s">
        <v>84</v>
      </c>
      <c r="AE19">
        <v>8</v>
      </c>
      <c r="AF19">
        <v>5</v>
      </c>
      <c r="AG19">
        <v>5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4</v>
      </c>
      <c r="AN19">
        <v>8</v>
      </c>
    </row>
    <row r="20" spans="1:40" x14ac:dyDescent="0.25">
      <c r="A20" s="1">
        <v>18</v>
      </c>
      <c r="B20" t="s">
        <v>1</v>
      </c>
      <c r="C20" t="s">
        <v>4</v>
      </c>
      <c r="D20" t="s">
        <v>70</v>
      </c>
      <c r="E20">
        <v>2.25</v>
      </c>
      <c r="F20" t="s">
        <v>71</v>
      </c>
      <c r="G20" t="s">
        <v>72</v>
      </c>
      <c r="H20">
        <v>1.4070000033825599E-3</v>
      </c>
      <c r="I20">
        <v>1.4070000033825599E-3</v>
      </c>
      <c r="J20" t="s">
        <v>72</v>
      </c>
      <c r="K20">
        <v>1.44599995110184E-3</v>
      </c>
      <c r="L20">
        <v>2.7179999742656898E-3</v>
      </c>
      <c r="M20" t="s">
        <v>80</v>
      </c>
      <c r="N20">
        <v>2.0969999022781801E-3</v>
      </c>
      <c r="O20" t="s">
        <v>80</v>
      </c>
      <c r="P20">
        <v>0</v>
      </c>
      <c r="Q20" t="s">
        <v>80</v>
      </c>
      <c r="R20">
        <v>0</v>
      </c>
      <c r="S20" t="s">
        <v>71</v>
      </c>
      <c r="T20" t="s">
        <v>71</v>
      </c>
      <c r="U20" t="s">
        <v>82</v>
      </c>
      <c r="V20">
        <v>0.24167859972211381</v>
      </c>
      <c r="W20" t="s">
        <v>83</v>
      </c>
      <c r="X20">
        <v>0.12</v>
      </c>
      <c r="Y20" t="s">
        <v>84</v>
      </c>
      <c r="Z20">
        <v>8</v>
      </c>
      <c r="AA20">
        <v>3</v>
      </c>
      <c r="AB20">
        <v>3</v>
      </c>
      <c r="AC20">
        <v>0</v>
      </c>
      <c r="AD20" t="s">
        <v>84</v>
      </c>
      <c r="AE20">
        <v>8</v>
      </c>
      <c r="AF20">
        <v>6</v>
      </c>
      <c r="AG20">
        <v>6</v>
      </c>
      <c r="AH20">
        <v>0</v>
      </c>
      <c r="AI20">
        <v>0.92825087295881392</v>
      </c>
      <c r="AJ20">
        <v>1.574711302340845</v>
      </c>
      <c r="AK20">
        <v>0.74333011136171723</v>
      </c>
      <c r="AL20">
        <v>1.211316386416035</v>
      </c>
      <c r="AM20">
        <v>4</v>
      </c>
      <c r="AN20">
        <v>8</v>
      </c>
    </row>
    <row r="21" spans="1:40" x14ac:dyDescent="0.25">
      <c r="A21" s="1">
        <v>19</v>
      </c>
      <c r="B21" t="s">
        <v>1</v>
      </c>
      <c r="C21" t="s">
        <v>4</v>
      </c>
      <c r="D21" t="s">
        <v>70</v>
      </c>
      <c r="E21">
        <v>2.3499999046325701</v>
      </c>
      <c r="F21" t="s">
        <v>71</v>
      </c>
      <c r="G21" t="s">
        <v>72</v>
      </c>
      <c r="H21">
        <v>1.4070000033825599E-3</v>
      </c>
      <c r="I21">
        <v>1.4070000033825599E-3</v>
      </c>
      <c r="J21" t="s">
        <v>72</v>
      </c>
      <c r="K21">
        <v>1.44599995110184E-3</v>
      </c>
      <c r="L21">
        <v>2.8969999402761498E-3</v>
      </c>
      <c r="M21" t="s">
        <v>80</v>
      </c>
      <c r="N21">
        <v>2.0590000785887198E-3</v>
      </c>
      <c r="O21" t="s">
        <v>80</v>
      </c>
      <c r="P21">
        <v>0</v>
      </c>
      <c r="Q21" t="s">
        <v>80</v>
      </c>
      <c r="R21">
        <v>0</v>
      </c>
      <c r="S21" t="s">
        <v>71</v>
      </c>
      <c r="T21" t="s">
        <v>71</v>
      </c>
      <c r="U21" t="s">
        <v>82</v>
      </c>
      <c r="V21">
        <v>0.24613889298507019</v>
      </c>
      <c r="W21" t="s">
        <v>83</v>
      </c>
      <c r="X21">
        <v>0.12</v>
      </c>
      <c r="Y21" t="s">
        <v>84</v>
      </c>
      <c r="Z21">
        <v>8</v>
      </c>
      <c r="AA21">
        <v>3</v>
      </c>
      <c r="AB21">
        <v>3</v>
      </c>
      <c r="AC21">
        <v>0</v>
      </c>
      <c r="AD21" t="s">
        <v>84</v>
      </c>
      <c r="AE21">
        <v>8</v>
      </c>
      <c r="AF21">
        <v>6</v>
      </c>
      <c r="AG21">
        <v>6</v>
      </c>
      <c r="AH21">
        <v>0</v>
      </c>
      <c r="AI21">
        <v>0.92825087295881392</v>
      </c>
      <c r="AJ21">
        <v>1.574711302340845</v>
      </c>
      <c r="AK21">
        <v>0.74333011136171723</v>
      </c>
      <c r="AL21">
        <v>1.211316386416035</v>
      </c>
      <c r="AM21">
        <v>3</v>
      </c>
      <c r="AN21">
        <v>8</v>
      </c>
    </row>
    <row r="22" spans="1:40" x14ac:dyDescent="0.25">
      <c r="A22" s="1">
        <v>20</v>
      </c>
      <c r="B22" t="s">
        <v>1</v>
      </c>
      <c r="C22" t="s">
        <v>4</v>
      </c>
      <c r="D22" t="s">
        <v>70</v>
      </c>
      <c r="E22">
        <v>2.4500000476837198</v>
      </c>
      <c r="F22" t="s">
        <v>71</v>
      </c>
      <c r="G22" t="s">
        <v>72</v>
      </c>
      <c r="H22">
        <v>1.4070000033825599E-3</v>
      </c>
      <c r="I22">
        <v>1.4070000033825599E-3</v>
      </c>
      <c r="J22" t="s">
        <v>72</v>
      </c>
      <c r="K22">
        <v>1.44599995110184E-3</v>
      </c>
      <c r="L22">
        <v>3.0670000705868001E-3</v>
      </c>
      <c r="M22" t="s">
        <v>80</v>
      </c>
      <c r="N22">
        <v>2.0200000144541298E-3</v>
      </c>
      <c r="O22" t="s">
        <v>80</v>
      </c>
      <c r="P22">
        <v>0</v>
      </c>
      <c r="Q22" t="s">
        <v>80</v>
      </c>
      <c r="R22">
        <v>0</v>
      </c>
      <c r="S22" t="s">
        <v>71</v>
      </c>
      <c r="T22" t="s">
        <v>71</v>
      </c>
      <c r="U22" t="s">
        <v>82</v>
      </c>
      <c r="V22">
        <v>0.25089108731365722</v>
      </c>
      <c r="W22" t="s">
        <v>83</v>
      </c>
      <c r="X22">
        <v>0.12</v>
      </c>
      <c r="Y22" t="s">
        <v>84</v>
      </c>
      <c r="Z22">
        <v>8</v>
      </c>
      <c r="AA22">
        <v>3</v>
      </c>
      <c r="AB22">
        <v>3</v>
      </c>
      <c r="AC22">
        <v>0</v>
      </c>
      <c r="AD22" t="s">
        <v>84</v>
      </c>
      <c r="AE22">
        <v>8</v>
      </c>
      <c r="AF22">
        <v>7</v>
      </c>
      <c r="AG22">
        <v>7</v>
      </c>
      <c r="AH22">
        <v>0</v>
      </c>
      <c r="AI22">
        <v>0.92825087295881392</v>
      </c>
      <c r="AJ22">
        <v>1.574711302340845</v>
      </c>
      <c r="AK22">
        <v>0.88615280029393162</v>
      </c>
      <c r="AL22">
        <v>1.211316386416035</v>
      </c>
      <c r="AM22">
        <v>3</v>
      </c>
      <c r="AN22">
        <v>8</v>
      </c>
    </row>
    <row r="23" spans="1:40" x14ac:dyDescent="0.25">
      <c r="A23" s="1">
        <v>21</v>
      </c>
      <c r="B23" t="s">
        <v>1</v>
      </c>
      <c r="C23" t="s">
        <v>4</v>
      </c>
      <c r="D23" t="s">
        <v>70</v>
      </c>
      <c r="E23">
        <v>2.5499999523162802</v>
      </c>
      <c r="F23" t="s">
        <v>71</v>
      </c>
      <c r="G23" t="s">
        <v>72</v>
      </c>
      <c r="H23">
        <v>1.4070000033825599E-3</v>
      </c>
      <c r="I23">
        <v>1.4070000033825599E-3</v>
      </c>
      <c r="J23" t="s">
        <v>72</v>
      </c>
      <c r="K23">
        <v>1.44599995110184E-3</v>
      </c>
      <c r="L23">
        <v>3.2279998995363699E-3</v>
      </c>
      <c r="M23" t="s">
        <v>80</v>
      </c>
      <c r="N23">
        <v>1.9819999579340202E-3</v>
      </c>
      <c r="O23" t="s">
        <v>80</v>
      </c>
      <c r="P23">
        <v>0</v>
      </c>
      <c r="Q23" t="s">
        <v>80</v>
      </c>
      <c r="R23">
        <v>0</v>
      </c>
      <c r="S23" t="s">
        <v>71</v>
      </c>
      <c r="T23" t="s">
        <v>71</v>
      </c>
      <c r="U23" t="s">
        <v>82</v>
      </c>
      <c r="V23">
        <v>0.25570131723326261</v>
      </c>
      <c r="W23" t="s">
        <v>83</v>
      </c>
      <c r="X23">
        <v>0.12</v>
      </c>
      <c r="Y23" t="s">
        <v>84</v>
      </c>
      <c r="Z23">
        <v>8</v>
      </c>
      <c r="AA23">
        <v>3</v>
      </c>
      <c r="AB23">
        <v>3</v>
      </c>
      <c r="AC23">
        <v>0</v>
      </c>
      <c r="AD23" t="s">
        <v>84</v>
      </c>
      <c r="AE23">
        <v>8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0.88615280029393162</v>
      </c>
      <c r="AL23">
        <v>1.211316386416035</v>
      </c>
      <c r="AM23">
        <v>3</v>
      </c>
      <c r="AN23">
        <v>9</v>
      </c>
    </row>
    <row r="24" spans="1:40" x14ac:dyDescent="0.25">
      <c r="A24" s="1">
        <v>22</v>
      </c>
      <c r="B24" t="s">
        <v>1</v>
      </c>
      <c r="C24" t="s">
        <v>4</v>
      </c>
      <c r="D24" t="s">
        <v>70</v>
      </c>
      <c r="E24">
        <v>2.6500000953674299</v>
      </c>
      <c r="F24" t="s">
        <v>71</v>
      </c>
      <c r="G24" t="s">
        <v>72</v>
      </c>
      <c r="H24">
        <v>1.4070000033825599E-3</v>
      </c>
      <c r="I24">
        <v>1.4070000033825599E-3</v>
      </c>
      <c r="J24" t="s">
        <v>72</v>
      </c>
      <c r="K24">
        <v>1.44599995110184E-3</v>
      </c>
      <c r="L24">
        <v>3.3789998851716501E-3</v>
      </c>
      <c r="M24" t="s">
        <v>80</v>
      </c>
      <c r="N24">
        <v>1.9430000102147499E-3</v>
      </c>
      <c r="O24" t="s">
        <v>80</v>
      </c>
      <c r="P24">
        <v>0</v>
      </c>
      <c r="Q24" t="s">
        <v>80</v>
      </c>
      <c r="R24">
        <v>0</v>
      </c>
      <c r="S24" t="s">
        <v>71</v>
      </c>
      <c r="T24" t="s">
        <v>71</v>
      </c>
      <c r="U24" t="s">
        <v>82</v>
      </c>
      <c r="V24">
        <v>0.2608337608521093</v>
      </c>
      <c r="W24" t="s">
        <v>83</v>
      </c>
      <c r="X24">
        <v>0.12</v>
      </c>
      <c r="Y24" t="s">
        <v>84</v>
      </c>
      <c r="Z24">
        <v>8</v>
      </c>
      <c r="AA24">
        <v>3</v>
      </c>
      <c r="AB24">
        <v>3</v>
      </c>
      <c r="AC24">
        <v>0</v>
      </c>
      <c r="AD24" t="s">
        <v>84</v>
      </c>
      <c r="AE24">
        <v>8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0.88615280029393162</v>
      </c>
      <c r="AL24">
        <v>1.211316386416035</v>
      </c>
      <c r="AM24">
        <v>3</v>
      </c>
      <c r="AN24">
        <v>9</v>
      </c>
    </row>
    <row r="25" spans="1:40" x14ac:dyDescent="0.25">
      <c r="A25" s="1">
        <v>23</v>
      </c>
      <c r="B25" t="s">
        <v>1</v>
      </c>
      <c r="C25" t="s">
        <v>4</v>
      </c>
      <c r="D25" t="s">
        <v>70</v>
      </c>
      <c r="E25">
        <v>2.75</v>
      </c>
      <c r="F25" t="s">
        <v>71</v>
      </c>
      <c r="G25" t="s">
        <v>72</v>
      </c>
      <c r="H25">
        <v>1.4070000033825599E-3</v>
      </c>
      <c r="I25">
        <v>1.4070000033825599E-3</v>
      </c>
      <c r="J25" t="s">
        <v>72</v>
      </c>
      <c r="K25">
        <v>1.44599995110184E-3</v>
      </c>
      <c r="L25">
        <v>3.5200000274926398E-3</v>
      </c>
      <c r="M25" t="s">
        <v>80</v>
      </c>
      <c r="N25">
        <v>1.9049999536946401E-3</v>
      </c>
      <c r="O25" t="s">
        <v>80</v>
      </c>
      <c r="P25">
        <v>0</v>
      </c>
      <c r="Q25" t="s">
        <v>80</v>
      </c>
      <c r="R25">
        <v>0</v>
      </c>
      <c r="S25" t="s">
        <v>71</v>
      </c>
      <c r="T25" t="s">
        <v>71</v>
      </c>
      <c r="U25" t="s">
        <v>82</v>
      </c>
      <c r="V25">
        <v>0.26603675187345283</v>
      </c>
      <c r="W25" t="s">
        <v>83</v>
      </c>
      <c r="X25">
        <v>0.12</v>
      </c>
      <c r="Y25" t="s">
        <v>84</v>
      </c>
      <c r="Z25">
        <v>8</v>
      </c>
      <c r="AA25">
        <v>3</v>
      </c>
      <c r="AB25">
        <v>3</v>
      </c>
      <c r="AC25">
        <v>0</v>
      </c>
      <c r="AD25" t="s">
        <v>84</v>
      </c>
      <c r="AE25">
        <v>8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0.88615280029393162</v>
      </c>
      <c r="AL25">
        <v>1.211316386416035</v>
      </c>
      <c r="AM25">
        <v>3</v>
      </c>
      <c r="AN25">
        <v>9</v>
      </c>
    </row>
    <row r="26" spans="1:40" x14ac:dyDescent="0.25">
      <c r="A26" s="1">
        <v>24</v>
      </c>
      <c r="B26" t="s">
        <v>1</v>
      </c>
      <c r="C26" t="s">
        <v>4</v>
      </c>
      <c r="D26" t="s">
        <v>70</v>
      </c>
      <c r="E26">
        <v>2.8499999046325701</v>
      </c>
      <c r="F26" t="s">
        <v>71</v>
      </c>
      <c r="G26" t="s">
        <v>72</v>
      </c>
      <c r="H26">
        <v>1.4070000033825599E-3</v>
      </c>
      <c r="I26">
        <v>1.4070000033825599E-3</v>
      </c>
      <c r="J26" t="s">
        <v>72</v>
      </c>
      <c r="K26">
        <v>1.44599995110184E-3</v>
      </c>
      <c r="L26">
        <v>3.6510000936687001E-3</v>
      </c>
      <c r="M26" t="s">
        <v>80</v>
      </c>
      <c r="N26">
        <v>1.86600000597537E-3</v>
      </c>
      <c r="O26" t="s">
        <v>80</v>
      </c>
      <c r="P26">
        <v>0</v>
      </c>
      <c r="Q26" t="s">
        <v>80</v>
      </c>
      <c r="R26">
        <v>0</v>
      </c>
      <c r="S26" t="s">
        <v>71</v>
      </c>
      <c r="T26" t="s">
        <v>71</v>
      </c>
      <c r="U26" t="s">
        <v>82</v>
      </c>
      <c r="V26">
        <v>0.27159699805847132</v>
      </c>
      <c r="W26" t="s">
        <v>83</v>
      </c>
      <c r="X26">
        <v>0.12</v>
      </c>
      <c r="Y26" t="s">
        <v>84</v>
      </c>
      <c r="Z26">
        <v>8</v>
      </c>
      <c r="AA26">
        <v>3</v>
      </c>
      <c r="AB26">
        <v>3</v>
      </c>
      <c r="AC26">
        <v>0</v>
      </c>
      <c r="AD26" t="s">
        <v>84</v>
      </c>
      <c r="AE26">
        <v>8</v>
      </c>
      <c r="AF26">
        <v>8</v>
      </c>
      <c r="AG26">
        <v>8</v>
      </c>
      <c r="AH26">
        <v>0</v>
      </c>
      <c r="AI26">
        <v>0.92825087295881392</v>
      </c>
      <c r="AJ26">
        <v>1.574711302340845</v>
      </c>
      <c r="AK26">
        <v>1.028790344848415</v>
      </c>
      <c r="AL26">
        <v>1.211316386416035</v>
      </c>
      <c r="AM26">
        <v>3</v>
      </c>
      <c r="AN26">
        <v>9</v>
      </c>
    </row>
    <row r="27" spans="1:40" x14ac:dyDescent="0.25">
      <c r="A27" s="1">
        <v>25</v>
      </c>
      <c r="B27" t="s">
        <v>1</v>
      </c>
      <c r="C27" t="s">
        <v>4</v>
      </c>
      <c r="D27" t="s">
        <v>70</v>
      </c>
      <c r="E27">
        <v>2.9500000476837198</v>
      </c>
      <c r="F27" t="s">
        <v>71</v>
      </c>
      <c r="G27" t="s">
        <v>72</v>
      </c>
      <c r="H27">
        <v>1.4070000033825599E-3</v>
      </c>
      <c r="I27">
        <v>1.4070000033825599E-3</v>
      </c>
      <c r="J27" t="s">
        <v>72</v>
      </c>
      <c r="K27">
        <v>1.44599995110184E-3</v>
      </c>
      <c r="L27">
        <v>3.7720000836998198E-3</v>
      </c>
      <c r="M27" t="s">
        <v>80</v>
      </c>
      <c r="N27">
        <v>1.8279999494552599E-3</v>
      </c>
      <c r="O27" t="s">
        <v>80</v>
      </c>
      <c r="P27">
        <v>0</v>
      </c>
      <c r="Q27" t="s">
        <v>80</v>
      </c>
      <c r="R27">
        <v>0</v>
      </c>
      <c r="S27" t="s">
        <v>71</v>
      </c>
      <c r="T27" t="s">
        <v>71</v>
      </c>
      <c r="U27" t="s">
        <v>82</v>
      </c>
      <c r="V27">
        <v>0.2772428960684738</v>
      </c>
      <c r="W27" t="s">
        <v>83</v>
      </c>
      <c r="X27">
        <v>0.12</v>
      </c>
      <c r="Y27" t="s">
        <v>84</v>
      </c>
      <c r="Z27">
        <v>8</v>
      </c>
      <c r="AA27">
        <v>3</v>
      </c>
      <c r="AB27">
        <v>3</v>
      </c>
      <c r="AC27">
        <v>0</v>
      </c>
      <c r="AD27" t="s">
        <v>84</v>
      </c>
      <c r="AE27">
        <v>8</v>
      </c>
      <c r="AF27">
        <v>8</v>
      </c>
      <c r="AG27">
        <v>8</v>
      </c>
      <c r="AH27">
        <v>0</v>
      </c>
      <c r="AI27">
        <v>0.92825087295881392</v>
      </c>
      <c r="AJ27">
        <v>1.574711302340845</v>
      </c>
      <c r="AK27">
        <v>1.028790344848415</v>
      </c>
      <c r="AL27">
        <v>1.211316386416035</v>
      </c>
      <c r="AM27">
        <v>3</v>
      </c>
      <c r="AN27">
        <v>9</v>
      </c>
    </row>
    <row r="28" spans="1:40" x14ac:dyDescent="0.25">
      <c r="A28" s="1">
        <v>26</v>
      </c>
      <c r="B28" t="s">
        <v>1</v>
      </c>
      <c r="C28" t="s">
        <v>4</v>
      </c>
      <c r="D28" t="s">
        <v>70</v>
      </c>
      <c r="E28">
        <v>3.0499999523162802</v>
      </c>
      <c r="F28" t="s">
        <v>71</v>
      </c>
      <c r="G28" t="s">
        <v>72</v>
      </c>
      <c r="H28">
        <v>1.4070000033825599E-3</v>
      </c>
      <c r="I28">
        <v>1.4070000033825599E-3</v>
      </c>
      <c r="J28" t="s">
        <v>72</v>
      </c>
      <c r="K28">
        <v>1.44599995110184E-3</v>
      </c>
      <c r="L28">
        <v>3.8829999975860102E-3</v>
      </c>
      <c r="M28" t="s">
        <v>80</v>
      </c>
      <c r="N28">
        <v>1.78900000173599E-3</v>
      </c>
      <c r="O28" t="s">
        <v>80</v>
      </c>
      <c r="P28">
        <v>0</v>
      </c>
      <c r="Q28" t="s">
        <v>80</v>
      </c>
      <c r="R28">
        <v>0</v>
      </c>
      <c r="S28" t="s">
        <v>71</v>
      </c>
      <c r="T28" t="s">
        <v>71</v>
      </c>
      <c r="U28" t="s">
        <v>82</v>
      </c>
      <c r="V28">
        <v>0.28328675210073623</v>
      </c>
      <c r="W28" t="s">
        <v>83</v>
      </c>
      <c r="X28">
        <v>0.12</v>
      </c>
      <c r="Y28" t="s">
        <v>84</v>
      </c>
      <c r="Z28">
        <v>8</v>
      </c>
      <c r="AA28">
        <v>3</v>
      </c>
      <c r="AB28">
        <v>3</v>
      </c>
      <c r="AC28">
        <v>0</v>
      </c>
      <c r="AD28" t="s">
        <v>84</v>
      </c>
      <c r="AE28">
        <v>8</v>
      </c>
      <c r="AF28">
        <v>8</v>
      </c>
      <c r="AG28">
        <v>8</v>
      </c>
      <c r="AH28">
        <v>0</v>
      </c>
      <c r="AI28">
        <v>0.92825087295881392</v>
      </c>
      <c r="AJ28">
        <v>1.574711302340845</v>
      </c>
      <c r="AK28">
        <v>1.028790344848415</v>
      </c>
      <c r="AL28">
        <v>1.211316386416035</v>
      </c>
      <c r="AM28">
        <v>3</v>
      </c>
      <c r="AN28">
        <v>9</v>
      </c>
    </row>
    <row r="29" spans="1:40" x14ac:dyDescent="0.25">
      <c r="A29" s="1">
        <v>27</v>
      </c>
      <c r="B29" t="s">
        <v>1</v>
      </c>
      <c r="C29" t="s">
        <v>4</v>
      </c>
      <c r="D29" t="s">
        <v>70</v>
      </c>
      <c r="E29">
        <v>3.1500000953674299</v>
      </c>
      <c r="F29" t="s">
        <v>71</v>
      </c>
      <c r="G29" t="s">
        <v>72</v>
      </c>
      <c r="H29">
        <v>1.4070000033825599E-3</v>
      </c>
      <c r="I29">
        <v>1.4070000033825599E-3</v>
      </c>
      <c r="J29" t="s">
        <v>72</v>
      </c>
      <c r="K29">
        <v>1.44599995110184E-3</v>
      </c>
      <c r="L29">
        <v>3.9829998277127699E-3</v>
      </c>
      <c r="M29" t="s">
        <v>80</v>
      </c>
      <c r="N29">
        <v>1.75099994521588E-3</v>
      </c>
      <c r="O29" t="s">
        <v>80</v>
      </c>
      <c r="P29">
        <v>0</v>
      </c>
      <c r="Q29" t="s">
        <v>80</v>
      </c>
      <c r="R29">
        <v>0</v>
      </c>
      <c r="S29" t="s">
        <v>71</v>
      </c>
      <c r="T29" t="s">
        <v>71</v>
      </c>
      <c r="U29" t="s">
        <v>82</v>
      </c>
      <c r="V29">
        <v>0.28943461785061148</v>
      </c>
      <c r="W29" t="s">
        <v>83</v>
      </c>
      <c r="X29">
        <v>0.12</v>
      </c>
      <c r="Y29" t="s">
        <v>84</v>
      </c>
      <c r="Z29">
        <v>8</v>
      </c>
      <c r="AA29">
        <v>3</v>
      </c>
      <c r="AB29">
        <v>3</v>
      </c>
      <c r="AC29">
        <v>0</v>
      </c>
      <c r="AD29" t="s">
        <v>84</v>
      </c>
      <c r="AE29">
        <v>8</v>
      </c>
      <c r="AF29">
        <v>8</v>
      </c>
      <c r="AG29">
        <v>8</v>
      </c>
      <c r="AH29">
        <v>0</v>
      </c>
      <c r="AI29">
        <v>0.92825087295881392</v>
      </c>
      <c r="AJ29">
        <v>1.574711302340845</v>
      </c>
      <c r="AK29">
        <v>1.028790344848415</v>
      </c>
      <c r="AL29">
        <v>1.211316386416035</v>
      </c>
      <c r="AM29">
        <v>3</v>
      </c>
      <c r="AN29">
        <v>9</v>
      </c>
    </row>
    <row r="30" spans="1:40" x14ac:dyDescent="0.25">
      <c r="A30" s="1">
        <v>28</v>
      </c>
      <c r="B30" t="s">
        <v>1</v>
      </c>
      <c r="C30" t="s">
        <v>4</v>
      </c>
      <c r="D30" t="s">
        <v>70</v>
      </c>
      <c r="E30">
        <v>3.25</v>
      </c>
      <c r="F30" t="s">
        <v>71</v>
      </c>
      <c r="G30" t="s">
        <v>72</v>
      </c>
      <c r="H30">
        <v>1.4070000033825599E-3</v>
      </c>
      <c r="I30">
        <v>1.4070000033825599E-3</v>
      </c>
      <c r="J30" t="s">
        <v>72</v>
      </c>
      <c r="K30">
        <v>1.44599995110184E-3</v>
      </c>
      <c r="L30">
        <v>4.0719998069107498E-3</v>
      </c>
      <c r="M30" t="s">
        <v>80</v>
      </c>
      <c r="N30">
        <v>1.7130000051111E-3</v>
      </c>
      <c r="O30" t="s">
        <v>80</v>
      </c>
      <c r="P30">
        <v>0</v>
      </c>
      <c r="Q30" t="s">
        <v>80</v>
      </c>
      <c r="R30">
        <v>0</v>
      </c>
      <c r="S30" t="s">
        <v>71</v>
      </c>
      <c r="T30" t="s">
        <v>71</v>
      </c>
      <c r="U30" t="s">
        <v>82</v>
      </c>
      <c r="V30">
        <v>0.2958552238691502</v>
      </c>
      <c r="W30" t="s">
        <v>83</v>
      </c>
      <c r="X30">
        <v>0.12</v>
      </c>
      <c r="Y30" t="s">
        <v>84</v>
      </c>
      <c r="Z30">
        <v>8</v>
      </c>
      <c r="AA30">
        <v>3</v>
      </c>
      <c r="AB30">
        <v>3</v>
      </c>
      <c r="AC30">
        <v>0</v>
      </c>
      <c r="AD30" t="s">
        <v>84</v>
      </c>
      <c r="AE30">
        <v>8</v>
      </c>
      <c r="AF30">
        <v>8</v>
      </c>
      <c r="AG30">
        <v>8</v>
      </c>
      <c r="AH30">
        <v>0</v>
      </c>
      <c r="AI30">
        <v>0.92825087295881392</v>
      </c>
      <c r="AJ30">
        <v>1.574711302340845</v>
      </c>
      <c r="AK30">
        <v>1.028790344848415</v>
      </c>
      <c r="AL30">
        <v>1.211316386416035</v>
      </c>
      <c r="AM30">
        <v>3</v>
      </c>
      <c r="AN30">
        <v>9</v>
      </c>
    </row>
    <row r="31" spans="1:40" x14ac:dyDescent="0.25">
      <c r="A31" s="1">
        <v>29</v>
      </c>
      <c r="B31" t="s">
        <v>1</v>
      </c>
      <c r="C31" t="s">
        <v>4</v>
      </c>
      <c r="D31" t="s">
        <v>70</v>
      </c>
      <c r="E31">
        <v>3.3499999046325701</v>
      </c>
      <c r="F31" t="s">
        <v>71</v>
      </c>
      <c r="G31" t="s">
        <v>72</v>
      </c>
      <c r="H31">
        <v>1.4070000033825599E-3</v>
      </c>
      <c r="I31">
        <v>1.4070000033825599E-3</v>
      </c>
      <c r="J31" t="s">
        <v>72</v>
      </c>
      <c r="K31">
        <v>1.44599995110184E-3</v>
      </c>
      <c r="L31">
        <v>4.1499999351799497E-3</v>
      </c>
      <c r="M31" t="s">
        <v>80</v>
      </c>
      <c r="N31">
        <v>1.67400005739182E-3</v>
      </c>
      <c r="O31" t="s">
        <v>80</v>
      </c>
      <c r="P31">
        <v>0</v>
      </c>
      <c r="Q31" t="s">
        <v>80</v>
      </c>
      <c r="R31">
        <v>0</v>
      </c>
      <c r="S31" t="s">
        <v>71</v>
      </c>
      <c r="T31" t="s">
        <v>71</v>
      </c>
      <c r="U31" t="s">
        <v>82</v>
      </c>
      <c r="V31">
        <v>0.30274789882004011</v>
      </c>
      <c r="W31" t="s">
        <v>83</v>
      </c>
      <c r="X31">
        <v>0.12</v>
      </c>
      <c r="Y31" t="s">
        <v>84</v>
      </c>
      <c r="Z31">
        <v>8</v>
      </c>
      <c r="AA31">
        <v>3</v>
      </c>
      <c r="AB31">
        <v>3</v>
      </c>
      <c r="AC31">
        <v>0</v>
      </c>
      <c r="AD31" t="s">
        <v>84</v>
      </c>
      <c r="AE31">
        <v>8</v>
      </c>
      <c r="AF31">
        <v>9</v>
      </c>
      <c r="AG31">
        <v>7</v>
      </c>
      <c r="AH31">
        <v>2</v>
      </c>
      <c r="AI31">
        <v>0.92825087295881392</v>
      </c>
      <c r="AJ31">
        <v>1.574711302340845</v>
      </c>
      <c r="AK31">
        <v>0.88615280029393162</v>
      </c>
      <c r="AL31">
        <v>1.211316386416035</v>
      </c>
      <c r="AM31">
        <v>3</v>
      </c>
      <c r="AN31">
        <v>9</v>
      </c>
    </row>
    <row r="32" spans="1:40" x14ac:dyDescent="0.25">
      <c r="A32" s="1">
        <v>30</v>
      </c>
      <c r="B32" t="s">
        <v>1</v>
      </c>
      <c r="C32" t="s">
        <v>4</v>
      </c>
      <c r="D32" t="s">
        <v>70</v>
      </c>
      <c r="E32">
        <v>3.4500000476837198</v>
      </c>
      <c r="F32" t="s">
        <v>71</v>
      </c>
      <c r="G32" t="s">
        <v>72</v>
      </c>
      <c r="H32">
        <v>1.4070000033825599E-3</v>
      </c>
      <c r="I32">
        <v>1.4070000033825599E-3</v>
      </c>
      <c r="J32" t="s">
        <v>72</v>
      </c>
      <c r="K32">
        <v>1.44599995110184E-3</v>
      </c>
      <c r="L32">
        <v>4.2179999873042098E-3</v>
      </c>
      <c r="M32" t="s">
        <v>80</v>
      </c>
      <c r="N32">
        <v>1.6360000008717201E-3</v>
      </c>
      <c r="O32" t="s">
        <v>80</v>
      </c>
      <c r="P32">
        <v>0</v>
      </c>
      <c r="Q32" t="s">
        <v>80</v>
      </c>
      <c r="R32">
        <v>0</v>
      </c>
      <c r="S32" t="s">
        <v>71</v>
      </c>
      <c r="T32" t="s">
        <v>71</v>
      </c>
      <c r="U32" t="s">
        <v>82</v>
      </c>
      <c r="V32">
        <v>0.30977995093518251</v>
      </c>
      <c r="W32" t="s">
        <v>83</v>
      </c>
      <c r="X32">
        <v>0.12</v>
      </c>
      <c r="Y32" t="s">
        <v>84</v>
      </c>
      <c r="Z32">
        <v>8</v>
      </c>
      <c r="AA32">
        <v>3</v>
      </c>
      <c r="AB32">
        <v>3</v>
      </c>
      <c r="AC32">
        <v>0</v>
      </c>
      <c r="AD32" t="s">
        <v>84</v>
      </c>
      <c r="AE32">
        <v>8</v>
      </c>
      <c r="AF32">
        <v>9</v>
      </c>
      <c r="AG32">
        <v>7</v>
      </c>
      <c r="AH32">
        <v>2</v>
      </c>
      <c r="AI32">
        <v>0.92825087295881392</v>
      </c>
      <c r="AJ32">
        <v>1.574711302340845</v>
      </c>
      <c r="AK32">
        <v>0.88615280029393162</v>
      </c>
      <c r="AL32">
        <v>1.211316386416035</v>
      </c>
      <c r="AM32">
        <v>3</v>
      </c>
      <c r="AN32">
        <v>9</v>
      </c>
    </row>
    <row r="33" spans="1:40" x14ac:dyDescent="0.25">
      <c r="A33" s="1">
        <v>31</v>
      </c>
      <c r="B33" t="s">
        <v>1</v>
      </c>
      <c r="C33" t="s">
        <v>4</v>
      </c>
      <c r="D33" t="s">
        <v>70</v>
      </c>
      <c r="E33">
        <v>3.5499999523162802</v>
      </c>
      <c r="F33" t="s">
        <v>71</v>
      </c>
      <c r="G33" t="s">
        <v>72</v>
      </c>
      <c r="H33">
        <v>1.4070000033825599E-3</v>
      </c>
      <c r="I33">
        <v>1.4070000033825599E-3</v>
      </c>
      <c r="J33" t="s">
        <v>72</v>
      </c>
      <c r="K33">
        <v>1.44599995110184E-3</v>
      </c>
      <c r="L33">
        <v>4.2739999480545503E-3</v>
      </c>
      <c r="M33" t="s">
        <v>80</v>
      </c>
      <c r="N33">
        <v>1.59700005315244E-3</v>
      </c>
      <c r="O33" t="s">
        <v>80</v>
      </c>
      <c r="P33">
        <v>0</v>
      </c>
      <c r="Q33" t="s">
        <v>80</v>
      </c>
      <c r="R33">
        <v>0</v>
      </c>
      <c r="S33" t="s">
        <v>71</v>
      </c>
      <c r="T33" t="s">
        <v>71</v>
      </c>
      <c r="U33" t="s">
        <v>82</v>
      </c>
      <c r="V33">
        <v>0.31734501135400017</v>
      </c>
      <c r="W33" t="s">
        <v>83</v>
      </c>
      <c r="X33">
        <v>0.12</v>
      </c>
      <c r="Y33" t="s">
        <v>84</v>
      </c>
      <c r="Z33">
        <v>8</v>
      </c>
      <c r="AA33">
        <v>3</v>
      </c>
      <c r="AB33">
        <v>3</v>
      </c>
      <c r="AC33">
        <v>0</v>
      </c>
      <c r="AD33" t="s">
        <v>84</v>
      </c>
      <c r="AE33">
        <v>8</v>
      </c>
      <c r="AF33">
        <v>9</v>
      </c>
      <c r="AG33">
        <v>7</v>
      </c>
      <c r="AH33">
        <v>2</v>
      </c>
      <c r="AI33">
        <v>0.92825087295881392</v>
      </c>
      <c r="AJ33">
        <v>1.574711302340845</v>
      </c>
      <c r="AK33">
        <v>0.88615280029393162</v>
      </c>
      <c r="AL33">
        <v>1.211316386416035</v>
      </c>
      <c r="AM33">
        <v>3</v>
      </c>
      <c r="AN33">
        <v>9</v>
      </c>
    </row>
    <row r="34" spans="1:40" x14ac:dyDescent="0.25">
      <c r="A34" s="1">
        <v>32</v>
      </c>
      <c r="B34" t="s">
        <v>1</v>
      </c>
      <c r="C34" t="s">
        <v>4</v>
      </c>
      <c r="D34" t="s">
        <v>70</v>
      </c>
      <c r="E34">
        <v>3.6500000953674299</v>
      </c>
      <c r="F34" t="s">
        <v>71</v>
      </c>
      <c r="G34" t="s">
        <v>72</v>
      </c>
      <c r="H34">
        <v>1.4070000033825599E-3</v>
      </c>
      <c r="I34">
        <v>1.4070000033825599E-3</v>
      </c>
      <c r="J34" t="s">
        <v>72</v>
      </c>
      <c r="K34">
        <v>1.44599995110184E-3</v>
      </c>
      <c r="L34">
        <v>4.3199998326599598E-3</v>
      </c>
      <c r="M34" t="s">
        <v>80</v>
      </c>
      <c r="N34">
        <v>1.55899999663234E-3</v>
      </c>
      <c r="O34" t="s">
        <v>80</v>
      </c>
      <c r="P34">
        <v>0</v>
      </c>
      <c r="Q34" t="s">
        <v>80</v>
      </c>
      <c r="R34">
        <v>0</v>
      </c>
      <c r="S34" t="s">
        <v>71</v>
      </c>
      <c r="T34" t="s">
        <v>71</v>
      </c>
      <c r="U34" t="s">
        <v>82</v>
      </c>
      <c r="V34">
        <v>0.32508018030452818</v>
      </c>
      <c r="W34" t="s">
        <v>83</v>
      </c>
      <c r="X34">
        <v>0.12</v>
      </c>
      <c r="Y34" t="s">
        <v>84</v>
      </c>
      <c r="Z34">
        <v>8</v>
      </c>
      <c r="AA34">
        <v>3</v>
      </c>
      <c r="AB34">
        <v>3</v>
      </c>
      <c r="AC34">
        <v>0</v>
      </c>
      <c r="AD34" t="s">
        <v>84</v>
      </c>
      <c r="AE34">
        <v>8</v>
      </c>
      <c r="AF34">
        <v>9</v>
      </c>
      <c r="AG34">
        <v>7</v>
      </c>
      <c r="AH34">
        <v>2</v>
      </c>
      <c r="AI34">
        <v>0.92825087295881392</v>
      </c>
      <c r="AJ34">
        <v>1.574711302340845</v>
      </c>
      <c r="AK34">
        <v>0.88615280029393162</v>
      </c>
      <c r="AL34">
        <v>1.211316386416035</v>
      </c>
      <c r="AM34">
        <v>3</v>
      </c>
      <c r="AN34">
        <v>9</v>
      </c>
    </row>
    <row r="35" spans="1:40" x14ac:dyDescent="0.25">
      <c r="A35" s="1">
        <v>33</v>
      </c>
      <c r="B35" t="s">
        <v>1</v>
      </c>
      <c r="C35" t="s">
        <v>4</v>
      </c>
      <c r="D35" t="s">
        <v>70</v>
      </c>
      <c r="E35">
        <v>3.75</v>
      </c>
      <c r="F35" t="s">
        <v>71</v>
      </c>
      <c r="G35" t="s">
        <v>72</v>
      </c>
      <c r="H35">
        <v>1.4070000033825599E-3</v>
      </c>
      <c r="I35">
        <v>1.4070000033825599E-3</v>
      </c>
      <c r="J35" t="s">
        <v>72</v>
      </c>
      <c r="K35">
        <v>1.44599995110184E-3</v>
      </c>
      <c r="L35">
        <v>4.35400009155273E-3</v>
      </c>
      <c r="M35" t="s">
        <v>80</v>
      </c>
      <c r="N35">
        <v>1.5200000489130601E-3</v>
      </c>
      <c r="O35" t="s">
        <v>80</v>
      </c>
      <c r="P35">
        <v>0</v>
      </c>
      <c r="Q35" t="s">
        <v>80</v>
      </c>
      <c r="R35">
        <v>0</v>
      </c>
      <c r="S35" t="s">
        <v>71</v>
      </c>
      <c r="T35" t="s">
        <v>71</v>
      </c>
      <c r="U35" t="s">
        <v>82</v>
      </c>
      <c r="V35">
        <v>0.33342104190220823</v>
      </c>
      <c r="W35" t="s">
        <v>83</v>
      </c>
      <c r="X35">
        <v>0.12</v>
      </c>
      <c r="Y35" t="s">
        <v>84</v>
      </c>
      <c r="Z35">
        <v>8</v>
      </c>
      <c r="AA35">
        <v>3</v>
      </c>
      <c r="AB35">
        <v>3</v>
      </c>
      <c r="AC35">
        <v>0</v>
      </c>
      <c r="AD35" t="s">
        <v>84</v>
      </c>
      <c r="AE35">
        <v>8</v>
      </c>
      <c r="AF35">
        <v>9</v>
      </c>
      <c r="AG35">
        <v>7</v>
      </c>
      <c r="AH35">
        <v>2</v>
      </c>
      <c r="AI35">
        <v>0.92825087295881392</v>
      </c>
      <c r="AJ35">
        <v>1.574711302340845</v>
      </c>
      <c r="AK35">
        <v>0.88615280029393162</v>
      </c>
      <c r="AL35">
        <v>1.211316386416035</v>
      </c>
      <c r="AM35">
        <v>3</v>
      </c>
      <c r="AN35">
        <v>9</v>
      </c>
    </row>
    <row r="36" spans="1:40" x14ac:dyDescent="0.25">
      <c r="A36" s="1">
        <v>34</v>
      </c>
      <c r="B36" t="s">
        <v>1</v>
      </c>
      <c r="C36" t="s">
        <v>4</v>
      </c>
      <c r="D36" t="s">
        <v>70</v>
      </c>
      <c r="E36">
        <v>3.8499999046325701</v>
      </c>
      <c r="F36" t="s">
        <v>71</v>
      </c>
      <c r="G36" t="s">
        <v>72</v>
      </c>
      <c r="H36">
        <v>1.4070000033825599E-3</v>
      </c>
      <c r="I36">
        <v>1.4070000033825599E-3</v>
      </c>
      <c r="J36" t="s">
        <v>72</v>
      </c>
      <c r="K36">
        <v>1.44599995110184E-3</v>
      </c>
      <c r="L36">
        <v>4.3759997934103003E-3</v>
      </c>
      <c r="M36" t="s">
        <v>80</v>
      </c>
      <c r="N36">
        <v>1.48199999239296E-3</v>
      </c>
      <c r="O36" t="s">
        <v>80</v>
      </c>
      <c r="P36">
        <v>0</v>
      </c>
      <c r="Q36" t="s">
        <v>80</v>
      </c>
      <c r="R36">
        <v>0</v>
      </c>
      <c r="S36" t="s">
        <v>71</v>
      </c>
      <c r="T36" t="s">
        <v>71</v>
      </c>
      <c r="U36" t="s">
        <v>82</v>
      </c>
      <c r="V36">
        <v>0.34197031214668139</v>
      </c>
      <c r="W36" t="s">
        <v>83</v>
      </c>
      <c r="X36">
        <v>0.12</v>
      </c>
      <c r="Y36" t="s">
        <v>84</v>
      </c>
      <c r="Z36">
        <v>8</v>
      </c>
      <c r="AA36">
        <v>3</v>
      </c>
      <c r="AB36">
        <v>3</v>
      </c>
      <c r="AC36">
        <v>0</v>
      </c>
      <c r="AD36" t="s">
        <v>84</v>
      </c>
      <c r="AE36">
        <v>8</v>
      </c>
      <c r="AF36">
        <v>9</v>
      </c>
      <c r="AG36">
        <v>7</v>
      </c>
      <c r="AH36">
        <v>2</v>
      </c>
      <c r="AI36">
        <v>0.92825087295881392</v>
      </c>
      <c r="AJ36">
        <v>1.574711302340845</v>
      </c>
      <c r="AK36">
        <v>0.88615280029393162</v>
      </c>
      <c r="AL36">
        <v>1.211316386416035</v>
      </c>
      <c r="AM36">
        <v>3</v>
      </c>
      <c r="AN36">
        <v>9</v>
      </c>
    </row>
    <row r="37" spans="1:40" x14ac:dyDescent="0.25">
      <c r="A37" s="1">
        <v>35</v>
      </c>
      <c r="B37" t="s">
        <v>1</v>
      </c>
      <c r="C37" t="s">
        <v>4</v>
      </c>
      <c r="D37" t="s">
        <v>70</v>
      </c>
      <c r="E37">
        <v>3.9500000476837198</v>
      </c>
      <c r="F37" t="s">
        <v>71</v>
      </c>
      <c r="G37" t="s">
        <v>72</v>
      </c>
      <c r="H37">
        <v>1.4070000033825599E-3</v>
      </c>
      <c r="I37">
        <v>1.4070000033825599E-3</v>
      </c>
      <c r="J37" t="s">
        <v>72</v>
      </c>
      <c r="K37">
        <v>1.44599995110184E-3</v>
      </c>
      <c r="L37">
        <v>4.3879998847842199E-3</v>
      </c>
      <c r="M37" t="s">
        <v>80</v>
      </c>
      <c r="N37">
        <v>1.44300004467368E-3</v>
      </c>
      <c r="O37" t="s">
        <v>80</v>
      </c>
      <c r="P37">
        <v>0</v>
      </c>
      <c r="Q37" t="s">
        <v>80</v>
      </c>
      <c r="R37">
        <v>0</v>
      </c>
      <c r="S37" t="s">
        <v>71</v>
      </c>
      <c r="T37" t="s">
        <v>71</v>
      </c>
      <c r="U37" t="s">
        <v>82</v>
      </c>
      <c r="V37">
        <v>0.35121274033959421</v>
      </c>
      <c r="W37" t="s">
        <v>83</v>
      </c>
      <c r="X37">
        <v>0.12</v>
      </c>
      <c r="Y37" t="s">
        <v>84</v>
      </c>
      <c r="Z37">
        <v>8</v>
      </c>
      <c r="AA37">
        <v>3</v>
      </c>
      <c r="AB37">
        <v>3</v>
      </c>
      <c r="AC37">
        <v>0</v>
      </c>
      <c r="AD37" t="s">
        <v>84</v>
      </c>
      <c r="AE37">
        <v>8</v>
      </c>
      <c r="AF37">
        <v>9</v>
      </c>
      <c r="AG37">
        <v>7</v>
      </c>
      <c r="AH37">
        <v>2</v>
      </c>
      <c r="AI37">
        <v>0.92825087295881392</v>
      </c>
      <c r="AJ37">
        <v>1.574711302340845</v>
      </c>
      <c r="AK37">
        <v>0.88615280029393162</v>
      </c>
      <c r="AL37">
        <v>1.211316386416035</v>
      </c>
      <c r="AM37">
        <v>3</v>
      </c>
      <c r="AN37">
        <v>9</v>
      </c>
    </row>
    <row r="38" spans="1:40" x14ac:dyDescent="0.25">
      <c r="A38" s="1">
        <v>36</v>
      </c>
      <c r="B38" t="s">
        <v>1</v>
      </c>
      <c r="C38" t="s">
        <v>4</v>
      </c>
      <c r="D38" t="s">
        <v>70</v>
      </c>
      <c r="E38">
        <v>4.0500001907348597</v>
      </c>
      <c r="F38" t="s">
        <v>71</v>
      </c>
      <c r="G38" t="s">
        <v>72</v>
      </c>
      <c r="H38">
        <v>1.4070000033825599E-3</v>
      </c>
      <c r="I38">
        <v>1.4070000033825599E-3</v>
      </c>
      <c r="J38" t="s">
        <v>72</v>
      </c>
      <c r="K38">
        <v>1.44599995110184E-3</v>
      </c>
      <c r="L38">
        <v>4.3879998847842199E-3</v>
      </c>
      <c r="M38" t="s">
        <v>80</v>
      </c>
      <c r="N38">
        <v>1.44300004467368E-3</v>
      </c>
      <c r="O38" t="s">
        <v>80</v>
      </c>
      <c r="P38">
        <v>0</v>
      </c>
      <c r="Q38" t="s">
        <v>80</v>
      </c>
      <c r="R38">
        <v>0</v>
      </c>
      <c r="S38" t="s">
        <v>71</v>
      </c>
      <c r="T38" t="s">
        <v>71</v>
      </c>
      <c r="U38" t="s">
        <v>82</v>
      </c>
      <c r="V38">
        <v>0.35121274033959421</v>
      </c>
      <c r="W38" t="s">
        <v>83</v>
      </c>
      <c r="X38">
        <v>0.12</v>
      </c>
      <c r="Y38" t="s">
        <v>84</v>
      </c>
      <c r="Z38">
        <v>8</v>
      </c>
      <c r="AA38">
        <v>3</v>
      </c>
      <c r="AB38">
        <v>3</v>
      </c>
      <c r="AC38">
        <v>0</v>
      </c>
      <c r="AD38" t="s">
        <v>84</v>
      </c>
      <c r="AE38">
        <v>8</v>
      </c>
      <c r="AF38">
        <v>9</v>
      </c>
      <c r="AG38">
        <v>7</v>
      </c>
      <c r="AH38">
        <v>2</v>
      </c>
      <c r="AI38">
        <v>0.92825087295881392</v>
      </c>
      <c r="AJ38">
        <v>1.574711302340845</v>
      </c>
      <c r="AK38">
        <v>0.88615280029393162</v>
      </c>
      <c r="AL38">
        <v>1.211316386416035</v>
      </c>
      <c r="AM38">
        <v>3</v>
      </c>
      <c r="AN38">
        <v>9</v>
      </c>
    </row>
    <row r="39" spans="1:40" x14ac:dyDescent="0.25">
      <c r="A39" s="1">
        <v>37</v>
      </c>
      <c r="B39" t="s">
        <v>1</v>
      </c>
      <c r="C39" t="s">
        <v>4</v>
      </c>
      <c r="D39" t="s">
        <v>70</v>
      </c>
      <c r="E39">
        <v>4.1500000953674299</v>
      </c>
      <c r="F39" t="s">
        <v>71</v>
      </c>
      <c r="G39" t="s">
        <v>72</v>
      </c>
      <c r="H39">
        <v>1.4070000033825599E-3</v>
      </c>
      <c r="I39">
        <v>1.4070000033825599E-3</v>
      </c>
      <c r="J39" t="s">
        <v>72</v>
      </c>
      <c r="K39">
        <v>1.44599995110184E-3</v>
      </c>
      <c r="L39">
        <v>4.3759997934103003E-3</v>
      </c>
      <c r="M39" t="s">
        <v>80</v>
      </c>
      <c r="N39">
        <v>1.48199999239296E-3</v>
      </c>
      <c r="O39" t="s">
        <v>80</v>
      </c>
      <c r="P39">
        <v>0</v>
      </c>
      <c r="Q39" t="s">
        <v>80</v>
      </c>
      <c r="R39">
        <v>0</v>
      </c>
      <c r="S39" t="s">
        <v>71</v>
      </c>
      <c r="T39" t="s">
        <v>71</v>
      </c>
      <c r="U39" t="s">
        <v>82</v>
      </c>
      <c r="V39">
        <v>0.34197031214668139</v>
      </c>
      <c r="W39" t="s">
        <v>83</v>
      </c>
      <c r="X39">
        <v>0.12</v>
      </c>
      <c r="Y39" t="s">
        <v>84</v>
      </c>
      <c r="Z39">
        <v>8</v>
      </c>
      <c r="AA39">
        <v>3</v>
      </c>
      <c r="AB39">
        <v>3</v>
      </c>
      <c r="AC39">
        <v>0</v>
      </c>
      <c r="AD39" t="s">
        <v>84</v>
      </c>
      <c r="AE39">
        <v>8</v>
      </c>
      <c r="AF39">
        <v>9</v>
      </c>
      <c r="AG39">
        <v>7</v>
      </c>
      <c r="AH39">
        <v>2</v>
      </c>
      <c r="AI39">
        <v>0.92825087295881392</v>
      </c>
      <c r="AJ39">
        <v>1.574711302340845</v>
      </c>
      <c r="AK39">
        <v>0.88615280029393162</v>
      </c>
      <c r="AL39">
        <v>1.211316386416035</v>
      </c>
      <c r="AM39">
        <v>3</v>
      </c>
      <c r="AN39">
        <v>9</v>
      </c>
    </row>
    <row r="40" spans="1:40" x14ac:dyDescent="0.25">
      <c r="A40" s="1">
        <v>38</v>
      </c>
      <c r="B40" t="s">
        <v>1</v>
      </c>
      <c r="C40" t="s">
        <v>4</v>
      </c>
      <c r="D40" t="s">
        <v>70</v>
      </c>
      <c r="E40">
        <v>4.25</v>
      </c>
      <c r="F40" t="s">
        <v>71</v>
      </c>
      <c r="G40" t="s">
        <v>72</v>
      </c>
      <c r="H40">
        <v>1.4070000033825599E-3</v>
      </c>
      <c r="I40">
        <v>1.4070000033825599E-3</v>
      </c>
      <c r="J40" t="s">
        <v>72</v>
      </c>
      <c r="K40">
        <v>1.44599995110184E-3</v>
      </c>
      <c r="L40">
        <v>4.35400009155273E-3</v>
      </c>
      <c r="M40" t="s">
        <v>80</v>
      </c>
      <c r="N40">
        <v>1.5200000489130601E-3</v>
      </c>
      <c r="O40" t="s">
        <v>80</v>
      </c>
      <c r="P40">
        <v>0</v>
      </c>
      <c r="Q40" t="s">
        <v>80</v>
      </c>
      <c r="R40">
        <v>0</v>
      </c>
      <c r="S40" t="s">
        <v>71</v>
      </c>
      <c r="T40" t="s">
        <v>71</v>
      </c>
      <c r="U40" t="s">
        <v>82</v>
      </c>
      <c r="V40">
        <v>0.33342104190220823</v>
      </c>
      <c r="W40" t="s">
        <v>83</v>
      </c>
      <c r="X40">
        <v>0.12</v>
      </c>
      <c r="Y40" t="s">
        <v>84</v>
      </c>
      <c r="Z40">
        <v>8</v>
      </c>
      <c r="AA40">
        <v>3</v>
      </c>
      <c r="AB40">
        <v>3</v>
      </c>
      <c r="AC40">
        <v>0</v>
      </c>
      <c r="AD40" t="s">
        <v>84</v>
      </c>
      <c r="AE40">
        <v>8</v>
      </c>
      <c r="AF40">
        <v>9</v>
      </c>
      <c r="AG40">
        <v>7</v>
      </c>
      <c r="AH40">
        <v>2</v>
      </c>
      <c r="AI40">
        <v>0.92825087295881392</v>
      </c>
      <c r="AJ40">
        <v>1.574711302340845</v>
      </c>
      <c r="AK40">
        <v>0.88615280029393162</v>
      </c>
      <c r="AL40">
        <v>1.211316386416035</v>
      </c>
      <c r="AM40">
        <v>3</v>
      </c>
      <c r="AN40">
        <v>9</v>
      </c>
    </row>
    <row r="41" spans="1:40" x14ac:dyDescent="0.25">
      <c r="A41" s="1">
        <v>39</v>
      </c>
      <c r="B41" t="s">
        <v>1</v>
      </c>
      <c r="C41" t="s">
        <v>4</v>
      </c>
      <c r="D41" t="s">
        <v>70</v>
      </c>
      <c r="E41">
        <v>4.3499999046325701</v>
      </c>
      <c r="F41" t="s">
        <v>71</v>
      </c>
      <c r="G41" t="s">
        <v>72</v>
      </c>
      <c r="H41">
        <v>1.4070000033825599E-3</v>
      </c>
      <c r="I41">
        <v>1.4070000033825599E-3</v>
      </c>
      <c r="J41" t="s">
        <v>72</v>
      </c>
      <c r="K41">
        <v>1.44599995110184E-3</v>
      </c>
      <c r="L41">
        <v>4.3199998326599598E-3</v>
      </c>
      <c r="M41" t="s">
        <v>80</v>
      </c>
      <c r="N41">
        <v>1.55899999663234E-3</v>
      </c>
      <c r="O41" t="s">
        <v>80</v>
      </c>
      <c r="P41">
        <v>0</v>
      </c>
      <c r="Q41" t="s">
        <v>80</v>
      </c>
      <c r="R41">
        <v>0</v>
      </c>
      <c r="S41" t="s">
        <v>71</v>
      </c>
      <c r="T41" t="s">
        <v>71</v>
      </c>
      <c r="U41" t="s">
        <v>82</v>
      </c>
      <c r="V41">
        <v>0.32508018030452818</v>
      </c>
      <c r="W41" t="s">
        <v>83</v>
      </c>
      <c r="X41">
        <v>0.12</v>
      </c>
      <c r="Y41" t="s">
        <v>84</v>
      </c>
      <c r="Z41">
        <v>8</v>
      </c>
      <c r="AA41">
        <v>3</v>
      </c>
      <c r="AB41">
        <v>3</v>
      </c>
      <c r="AC41">
        <v>0</v>
      </c>
      <c r="AD41" t="s">
        <v>84</v>
      </c>
      <c r="AE41">
        <v>8</v>
      </c>
      <c r="AF41">
        <v>9</v>
      </c>
      <c r="AG41">
        <v>7</v>
      </c>
      <c r="AH41">
        <v>2</v>
      </c>
      <c r="AI41">
        <v>0.92825087295881392</v>
      </c>
      <c r="AJ41">
        <v>1.574711302340845</v>
      </c>
      <c r="AK41">
        <v>0.88615280029393162</v>
      </c>
      <c r="AL41">
        <v>1.211316386416035</v>
      </c>
      <c r="AM41">
        <v>3</v>
      </c>
      <c r="AN41">
        <v>9</v>
      </c>
    </row>
    <row r="42" spans="1:40" x14ac:dyDescent="0.25">
      <c r="A42" s="1">
        <v>40</v>
      </c>
      <c r="B42" t="s">
        <v>1</v>
      </c>
      <c r="C42" t="s">
        <v>4</v>
      </c>
      <c r="D42" t="s">
        <v>70</v>
      </c>
      <c r="E42">
        <v>4.4499998092651403</v>
      </c>
      <c r="F42" t="s">
        <v>71</v>
      </c>
      <c r="G42" t="s">
        <v>72</v>
      </c>
      <c r="H42">
        <v>1.4070000033825599E-3</v>
      </c>
      <c r="I42">
        <v>1.4070000033825599E-3</v>
      </c>
      <c r="J42" t="s">
        <v>72</v>
      </c>
      <c r="K42">
        <v>1.44599995110184E-3</v>
      </c>
      <c r="L42">
        <v>4.2739999480545503E-3</v>
      </c>
      <c r="M42" t="s">
        <v>80</v>
      </c>
      <c r="N42">
        <v>1.59700005315244E-3</v>
      </c>
      <c r="O42" t="s">
        <v>80</v>
      </c>
      <c r="P42">
        <v>0</v>
      </c>
      <c r="Q42" t="s">
        <v>80</v>
      </c>
      <c r="R42">
        <v>0</v>
      </c>
      <c r="S42" t="s">
        <v>71</v>
      </c>
      <c r="T42" t="s">
        <v>71</v>
      </c>
      <c r="U42" t="s">
        <v>82</v>
      </c>
      <c r="V42">
        <v>0.31734501135400017</v>
      </c>
      <c r="W42" t="s">
        <v>83</v>
      </c>
      <c r="X42">
        <v>0.12</v>
      </c>
      <c r="Y42" t="s">
        <v>84</v>
      </c>
      <c r="Z42">
        <v>8</v>
      </c>
      <c r="AA42">
        <v>3</v>
      </c>
      <c r="AB42">
        <v>3</v>
      </c>
      <c r="AC42">
        <v>0</v>
      </c>
      <c r="AD42" t="s">
        <v>84</v>
      </c>
      <c r="AE42">
        <v>8</v>
      </c>
      <c r="AF42">
        <v>9</v>
      </c>
      <c r="AG42">
        <v>7</v>
      </c>
      <c r="AH42">
        <v>2</v>
      </c>
      <c r="AI42">
        <v>0.92825087295881392</v>
      </c>
      <c r="AJ42">
        <v>1.574711302340845</v>
      </c>
      <c r="AK42">
        <v>0.88615280029393162</v>
      </c>
      <c r="AL42">
        <v>1.211316386416035</v>
      </c>
      <c r="AM42">
        <v>3</v>
      </c>
      <c r="AN42">
        <v>9</v>
      </c>
    </row>
    <row r="43" spans="1:40" x14ac:dyDescent="0.25">
      <c r="A43" s="1">
        <v>41</v>
      </c>
      <c r="B43" t="s">
        <v>1</v>
      </c>
      <c r="C43" t="s">
        <v>4</v>
      </c>
      <c r="D43" t="s">
        <v>70</v>
      </c>
      <c r="E43">
        <v>4.5500001907348597</v>
      </c>
      <c r="F43" t="s">
        <v>71</v>
      </c>
      <c r="G43" t="s">
        <v>72</v>
      </c>
      <c r="H43">
        <v>1.4070000033825599E-3</v>
      </c>
      <c r="I43">
        <v>1.4070000033825599E-3</v>
      </c>
      <c r="J43" t="s">
        <v>72</v>
      </c>
      <c r="K43">
        <v>1.44599995110184E-3</v>
      </c>
      <c r="L43">
        <v>4.2179999873042098E-3</v>
      </c>
      <c r="M43" t="s">
        <v>80</v>
      </c>
      <c r="N43">
        <v>1.6360000008717201E-3</v>
      </c>
      <c r="O43" t="s">
        <v>80</v>
      </c>
      <c r="P43">
        <v>0</v>
      </c>
      <c r="Q43" t="s">
        <v>80</v>
      </c>
      <c r="R43">
        <v>0</v>
      </c>
      <c r="S43" t="s">
        <v>71</v>
      </c>
      <c r="T43" t="s">
        <v>71</v>
      </c>
      <c r="U43" t="s">
        <v>82</v>
      </c>
      <c r="V43">
        <v>0.30977995093518251</v>
      </c>
      <c r="W43" t="s">
        <v>83</v>
      </c>
      <c r="X43">
        <v>0.12</v>
      </c>
      <c r="Y43" t="s">
        <v>84</v>
      </c>
      <c r="Z43">
        <v>8</v>
      </c>
      <c r="AA43">
        <v>3</v>
      </c>
      <c r="AB43">
        <v>3</v>
      </c>
      <c r="AC43">
        <v>0</v>
      </c>
      <c r="AD43" t="s">
        <v>84</v>
      </c>
      <c r="AE43">
        <v>8</v>
      </c>
      <c r="AF43">
        <v>9</v>
      </c>
      <c r="AG43">
        <v>7</v>
      </c>
      <c r="AH43">
        <v>2</v>
      </c>
      <c r="AI43">
        <v>0.92825087295881392</v>
      </c>
      <c r="AJ43">
        <v>1.574711302340845</v>
      </c>
      <c r="AK43">
        <v>0.88615280029393162</v>
      </c>
      <c r="AL43">
        <v>1.211316386416035</v>
      </c>
      <c r="AM43">
        <v>3</v>
      </c>
      <c r="AN43">
        <v>9</v>
      </c>
    </row>
    <row r="44" spans="1:40" x14ac:dyDescent="0.25">
      <c r="A44" s="1">
        <v>42</v>
      </c>
      <c r="B44" t="s">
        <v>1</v>
      </c>
      <c r="C44" t="s">
        <v>4</v>
      </c>
      <c r="D44" t="s">
        <v>70</v>
      </c>
      <c r="E44">
        <v>4.6500000953674299</v>
      </c>
      <c r="F44" t="s">
        <v>71</v>
      </c>
      <c r="G44" t="s">
        <v>72</v>
      </c>
      <c r="H44">
        <v>1.4070000033825599E-3</v>
      </c>
      <c r="I44">
        <v>1.4070000033825599E-3</v>
      </c>
      <c r="J44" t="s">
        <v>72</v>
      </c>
      <c r="K44">
        <v>1.44599995110184E-3</v>
      </c>
      <c r="L44">
        <v>4.1499999351799497E-3</v>
      </c>
      <c r="M44" t="s">
        <v>80</v>
      </c>
      <c r="N44">
        <v>1.67400005739182E-3</v>
      </c>
      <c r="O44" t="s">
        <v>80</v>
      </c>
      <c r="P44">
        <v>0</v>
      </c>
      <c r="Q44" t="s">
        <v>80</v>
      </c>
      <c r="R44">
        <v>0</v>
      </c>
      <c r="S44" t="s">
        <v>71</v>
      </c>
      <c r="T44" t="s">
        <v>71</v>
      </c>
      <c r="U44" t="s">
        <v>82</v>
      </c>
      <c r="V44">
        <v>0.30274789882004011</v>
      </c>
      <c r="W44" t="s">
        <v>83</v>
      </c>
      <c r="X44">
        <v>0.12</v>
      </c>
      <c r="Y44" t="s">
        <v>84</v>
      </c>
      <c r="Z44">
        <v>8</v>
      </c>
      <c r="AA44">
        <v>3</v>
      </c>
      <c r="AB44">
        <v>3</v>
      </c>
      <c r="AC44">
        <v>0</v>
      </c>
      <c r="AD44" t="s">
        <v>84</v>
      </c>
      <c r="AE44">
        <v>8</v>
      </c>
      <c r="AF44">
        <v>9</v>
      </c>
      <c r="AG44">
        <v>7</v>
      </c>
      <c r="AH44">
        <v>2</v>
      </c>
      <c r="AI44">
        <v>0.92825087295881392</v>
      </c>
      <c r="AJ44">
        <v>1.574711302340845</v>
      </c>
      <c r="AK44">
        <v>0.88615280029393162</v>
      </c>
      <c r="AL44">
        <v>1.211316386416035</v>
      </c>
      <c r="AM44">
        <v>3</v>
      </c>
      <c r="AN44">
        <v>9</v>
      </c>
    </row>
    <row r="45" spans="1:40" x14ac:dyDescent="0.25">
      <c r="A45" s="1">
        <v>43</v>
      </c>
      <c r="B45" t="s">
        <v>1</v>
      </c>
      <c r="C45" t="s">
        <v>4</v>
      </c>
      <c r="D45" t="s">
        <v>70</v>
      </c>
      <c r="E45">
        <v>4.75</v>
      </c>
      <c r="F45" t="s">
        <v>71</v>
      </c>
      <c r="G45" t="s">
        <v>72</v>
      </c>
      <c r="H45">
        <v>1.4070000033825599E-3</v>
      </c>
      <c r="I45">
        <v>1.4070000033825599E-3</v>
      </c>
      <c r="J45" t="s">
        <v>72</v>
      </c>
      <c r="K45">
        <v>1.44599995110184E-3</v>
      </c>
      <c r="L45">
        <v>4.0719998069107498E-3</v>
      </c>
      <c r="M45" t="s">
        <v>80</v>
      </c>
      <c r="N45">
        <v>1.7130000051111E-3</v>
      </c>
      <c r="O45" t="s">
        <v>80</v>
      </c>
      <c r="P45">
        <v>0</v>
      </c>
      <c r="Q45" t="s">
        <v>80</v>
      </c>
      <c r="R45">
        <v>0</v>
      </c>
      <c r="S45" t="s">
        <v>71</v>
      </c>
      <c r="T45" t="s">
        <v>71</v>
      </c>
      <c r="U45" t="s">
        <v>82</v>
      </c>
      <c r="V45">
        <v>0.2958552238691502</v>
      </c>
      <c r="W45" t="s">
        <v>83</v>
      </c>
      <c r="X45">
        <v>0.12</v>
      </c>
      <c r="Y45" t="s">
        <v>84</v>
      </c>
      <c r="Z45">
        <v>8</v>
      </c>
      <c r="AA45">
        <v>3</v>
      </c>
      <c r="AB45">
        <v>3</v>
      </c>
      <c r="AC45">
        <v>0</v>
      </c>
      <c r="AD45" t="s">
        <v>84</v>
      </c>
      <c r="AE45">
        <v>8</v>
      </c>
      <c r="AF45">
        <v>8</v>
      </c>
      <c r="AG45">
        <v>8</v>
      </c>
      <c r="AH45">
        <v>0</v>
      </c>
      <c r="AI45">
        <v>0.92825087295881392</v>
      </c>
      <c r="AJ45">
        <v>1.574711302340845</v>
      </c>
      <c r="AK45">
        <v>1.028790344848415</v>
      </c>
      <c r="AL45">
        <v>1.211316386416035</v>
      </c>
      <c r="AM45">
        <v>3</v>
      </c>
      <c r="AN45">
        <v>9</v>
      </c>
    </row>
    <row r="46" spans="1:40" x14ac:dyDescent="0.25">
      <c r="A46" s="1">
        <v>44</v>
      </c>
      <c r="B46" t="s">
        <v>1</v>
      </c>
      <c r="C46" t="s">
        <v>4</v>
      </c>
      <c r="D46" t="s">
        <v>70</v>
      </c>
      <c r="E46">
        <v>4.8499999046325701</v>
      </c>
      <c r="F46" t="s">
        <v>71</v>
      </c>
      <c r="G46" t="s">
        <v>72</v>
      </c>
      <c r="H46">
        <v>1.4070000033825599E-3</v>
      </c>
      <c r="I46">
        <v>1.4070000033825599E-3</v>
      </c>
      <c r="J46" t="s">
        <v>72</v>
      </c>
      <c r="K46">
        <v>1.44599995110184E-3</v>
      </c>
      <c r="L46">
        <v>3.9829998277127699E-3</v>
      </c>
      <c r="M46" t="s">
        <v>80</v>
      </c>
      <c r="N46">
        <v>1.75099994521588E-3</v>
      </c>
      <c r="O46" t="s">
        <v>80</v>
      </c>
      <c r="P46">
        <v>0</v>
      </c>
      <c r="Q46" t="s">
        <v>80</v>
      </c>
      <c r="R46">
        <v>0</v>
      </c>
      <c r="S46" t="s">
        <v>71</v>
      </c>
      <c r="T46" t="s">
        <v>71</v>
      </c>
      <c r="U46" t="s">
        <v>82</v>
      </c>
      <c r="V46">
        <v>0.28943461785061148</v>
      </c>
      <c r="W46" t="s">
        <v>83</v>
      </c>
      <c r="X46">
        <v>0.12</v>
      </c>
      <c r="Y46" t="s">
        <v>84</v>
      </c>
      <c r="Z46">
        <v>8</v>
      </c>
      <c r="AA46">
        <v>3</v>
      </c>
      <c r="AB46">
        <v>3</v>
      </c>
      <c r="AC46">
        <v>0</v>
      </c>
      <c r="AD46" t="s">
        <v>84</v>
      </c>
      <c r="AE46">
        <v>8</v>
      </c>
      <c r="AF46">
        <v>8</v>
      </c>
      <c r="AG46">
        <v>8</v>
      </c>
      <c r="AH46">
        <v>0</v>
      </c>
      <c r="AI46">
        <v>0.92825087295881392</v>
      </c>
      <c r="AJ46">
        <v>1.574711302340845</v>
      </c>
      <c r="AK46">
        <v>1.028790344848415</v>
      </c>
      <c r="AL46">
        <v>1.211316386416035</v>
      </c>
      <c r="AM46">
        <v>3</v>
      </c>
      <c r="AN46">
        <v>9</v>
      </c>
    </row>
    <row r="47" spans="1:40" x14ac:dyDescent="0.25">
      <c r="A47" s="1">
        <v>45</v>
      </c>
      <c r="B47" t="s">
        <v>1</v>
      </c>
      <c r="C47" t="s">
        <v>4</v>
      </c>
      <c r="D47" t="s">
        <v>70</v>
      </c>
      <c r="E47">
        <v>4.9499998092651403</v>
      </c>
      <c r="F47" t="s">
        <v>71</v>
      </c>
      <c r="G47" t="s">
        <v>72</v>
      </c>
      <c r="H47">
        <v>1.4070000033825599E-3</v>
      </c>
      <c r="I47">
        <v>1.4070000033825599E-3</v>
      </c>
      <c r="J47" t="s">
        <v>72</v>
      </c>
      <c r="K47">
        <v>1.44599995110184E-3</v>
      </c>
      <c r="L47">
        <v>3.8829999975860102E-3</v>
      </c>
      <c r="M47" t="s">
        <v>80</v>
      </c>
      <c r="N47">
        <v>1.78900000173599E-3</v>
      </c>
      <c r="O47" t="s">
        <v>80</v>
      </c>
      <c r="P47">
        <v>0</v>
      </c>
      <c r="Q47" t="s">
        <v>80</v>
      </c>
      <c r="R47">
        <v>0</v>
      </c>
      <c r="S47" t="s">
        <v>71</v>
      </c>
      <c r="T47" t="s">
        <v>71</v>
      </c>
      <c r="U47" t="s">
        <v>82</v>
      </c>
      <c r="V47">
        <v>0.28328675210073623</v>
      </c>
      <c r="W47" t="s">
        <v>83</v>
      </c>
      <c r="X47">
        <v>0.12</v>
      </c>
      <c r="Y47" t="s">
        <v>84</v>
      </c>
      <c r="Z47">
        <v>8</v>
      </c>
      <c r="AA47">
        <v>3</v>
      </c>
      <c r="AB47">
        <v>3</v>
      </c>
      <c r="AC47">
        <v>0</v>
      </c>
      <c r="AD47" t="s">
        <v>84</v>
      </c>
      <c r="AE47">
        <v>8</v>
      </c>
      <c r="AF47">
        <v>8</v>
      </c>
      <c r="AG47">
        <v>8</v>
      </c>
      <c r="AH47">
        <v>0</v>
      </c>
      <c r="AI47">
        <v>0.92825087295881392</v>
      </c>
      <c r="AJ47">
        <v>1.574711302340845</v>
      </c>
      <c r="AK47">
        <v>1.028790344848415</v>
      </c>
      <c r="AL47">
        <v>1.211316386416035</v>
      </c>
      <c r="AM47">
        <v>3</v>
      </c>
      <c r="AN47">
        <v>9</v>
      </c>
    </row>
    <row r="48" spans="1:40" x14ac:dyDescent="0.25">
      <c r="A48" s="1">
        <v>46</v>
      </c>
      <c r="B48" t="s">
        <v>1</v>
      </c>
      <c r="C48" t="s">
        <v>4</v>
      </c>
      <c r="D48" t="s">
        <v>70</v>
      </c>
      <c r="E48">
        <v>5.0500001907348597</v>
      </c>
      <c r="F48" t="s">
        <v>71</v>
      </c>
      <c r="G48" t="s">
        <v>72</v>
      </c>
      <c r="H48">
        <v>1.4070000033825599E-3</v>
      </c>
      <c r="I48">
        <v>1.4070000033825599E-3</v>
      </c>
      <c r="J48" t="s">
        <v>72</v>
      </c>
      <c r="K48">
        <v>1.44599995110184E-3</v>
      </c>
      <c r="L48">
        <v>3.7720000836998198E-3</v>
      </c>
      <c r="M48" t="s">
        <v>80</v>
      </c>
      <c r="N48">
        <v>1.8279999494552599E-3</v>
      </c>
      <c r="O48" t="s">
        <v>80</v>
      </c>
      <c r="P48">
        <v>0</v>
      </c>
      <c r="Q48" t="s">
        <v>80</v>
      </c>
      <c r="R48">
        <v>0</v>
      </c>
      <c r="S48" t="s">
        <v>71</v>
      </c>
      <c r="T48" t="s">
        <v>71</v>
      </c>
      <c r="U48" t="s">
        <v>82</v>
      </c>
      <c r="V48">
        <v>0.2772428960684738</v>
      </c>
      <c r="W48" t="s">
        <v>83</v>
      </c>
      <c r="X48">
        <v>0.12</v>
      </c>
      <c r="Y48" t="s">
        <v>84</v>
      </c>
      <c r="Z48">
        <v>8</v>
      </c>
      <c r="AA48">
        <v>3</v>
      </c>
      <c r="AB48">
        <v>3</v>
      </c>
      <c r="AC48">
        <v>0</v>
      </c>
      <c r="AD48" t="s">
        <v>84</v>
      </c>
      <c r="AE48">
        <v>8</v>
      </c>
      <c r="AF48">
        <v>8</v>
      </c>
      <c r="AG48">
        <v>8</v>
      </c>
      <c r="AH48">
        <v>0</v>
      </c>
      <c r="AI48">
        <v>0.92825087295881392</v>
      </c>
      <c r="AJ48">
        <v>1.574711302340845</v>
      </c>
      <c r="AK48">
        <v>1.028790344848415</v>
      </c>
      <c r="AL48">
        <v>1.211316386416035</v>
      </c>
      <c r="AM48">
        <v>3</v>
      </c>
      <c r="AN48">
        <v>9</v>
      </c>
    </row>
    <row r="49" spans="1:40" x14ac:dyDescent="0.25">
      <c r="A49" s="1">
        <v>47</v>
      </c>
      <c r="B49" t="s">
        <v>1</v>
      </c>
      <c r="C49" t="s">
        <v>4</v>
      </c>
      <c r="D49" t="s">
        <v>70</v>
      </c>
      <c r="E49">
        <v>5.1500000953674299</v>
      </c>
      <c r="F49" t="s">
        <v>71</v>
      </c>
      <c r="G49" t="s">
        <v>72</v>
      </c>
      <c r="H49">
        <v>1.4070000033825599E-3</v>
      </c>
      <c r="I49">
        <v>1.4070000033825599E-3</v>
      </c>
      <c r="J49" t="s">
        <v>72</v>
      </c>
      <c r="K49">
        <v>1.44599995110184E-3</v>
      </c>
      <c r="L49">
        <v>3.6510000936687001E-3</v>
      </c>
      <c r="M49" t="s">
        <v>80</v>
      </c>
      <c r="N49">
        <v>1.86600000597537E-3</v>
      </c>
      <c r="O49" t="s">
        <v>80</v>
      </c>
      <c r="P49">
        <v>0</v>
      </c>
      <c r="Q49" t="s">
        <v>80</v>
      </c>
      <c r="R49">
        <v>0</v>
      </c>
      <c r="S49" t="s">
        <v>71</v>
      </c>
      <c r="T49" t="s">
        <v>71</v>
      </c>
      <c r="U49" t="s">
        <v>82</v>
      </c>
      <c r="V49">
        <v>0.27159699805847132</v>
      </c>
      <c r="W49" t="s">
        <v>83</v>
      </c>
      <c r="X49">
        <v>0.12</v>
      </c>
      <c r="Y49" t="s">
        <v>84</v>
      </c>
      <c r="Z49">
        <v>8</v>
      </c>
      <c r="AA49">
        <v>3</v>
      </c>
      <c r="AB49">
        <v>3</v>
      </c>
      <c r="AC49">
        <v>0</v>
      </c>
      <c r="AD49" t="s">
        <v>84</v>
      </c>
      <c r="AE49">
        <v>8</v>
      </c>
      <c r="AF49">
        <v>8</v>
      </c>
      <c r="AG49">
        <v>8</v>
      </c>
      <c r="AH49">
        <v>0</v>
      </c>
      <c r="AI49">
        <v>0.92825087295881392</v>
      </c>
      <c r="AJ49">
        <v>1.574711302340845</v>
      </c>
      <c r="AK49">
        <v>1.028790344848415</v>
      </c>
      <c r="AL49">
        <v>1.211316386416035</v>
      </c>
      <c r="AM49">
        <v>3</v>
      </c>
      <c r="AN49">
        <v>9</v>
      </c>
    </row>
    <row r="50" spans="1:40" x14ac:dyDescent="0.25">
      <c r="A50" s="1">
        <v>48</v>
      </c>
      <c r="B50" t="s">
        <v>1</v>
      </c>
      <c r="C50" t="s">
        <v>4</v>
      </c>
      <c r="D50" t="s">
        <v>70</v>
      </c>
      <c r="E50">
        <v>5.25</v>
      </c>
      <c r="F50" t="s">
        <v>71</v>
      </c>
      <c r="G50" t="s">
        <v>72</v>
      </c>
      <c r="H50">
        <v>1.4070000033825599E-3</v>
      </c>
      <c r="I50">
        <v>1.4070000033825599E-3</v>
      </c>
      <c r="J50" t="s">
        <v>72</v>
      </c>
      <c r="K50">
        <v>1.44599995110184E-3</v>
      </c>
      <c r="L50">
        <v>3.5200000274926398E-3</v>
      </c>
      <c r="M50" t="s">
        <v>80</v>
      </c>
      <c r="N50">
        <v>1.9049999536946401E-3</v>
      </c>
      <c r="O50" t="s">
        <v>80</v>
      </c>
      <c r="P50">
        <v>0</v>
      </c>
      <c r="Q50" t="s">
        <v>80</v>
      </c>
      <c r="R50">
        <v>0</v>
      </c>
      <c r="S50" t="s">
        <v>71</v>
      </c>
      <c r="T50" t="s">
        <v>71</v>
      </c>
      <c r="U50" t="s">
        <v>82</v>
      </c>
      <c r="V50">
        <v>0.26603675187345283</v>
      </c>
      <c r="W50" t="s">
        <v>83</v>
      </c>
      <c r="X50">
        <v>0.12</v>
      </c>
      <c r="Y50" t="s">
        <v>84</v>
      </c>
      <c r="Z50">
        <v>8</v>
      </c>
      <c r="AA50">
        <v>3</v>
      </c>
      <c r="AB50">
        <v>3</v>
      </c>
      <c r="AC50">
        <v>0</v>
      </c>
      <c r="AD50" t="s">
        <v>84</v>
      </c>
      <c r="AE50">
        <v>8</v>
      </c>
      <c r="AF50">
        <v>7</v>
      </c>
      <c r="AG50">
        <v>7</v>
      </c>
      <c r="AH50">
        <v>0</v>
      </c>
      <c r="AI50">
        <v>0.92825087295881392</v>
      </c>
      <c r="AJ50">
        <v>1.574711302340845</v>
      </c>
      <c r="AK50">
        <v>0.88615280029393162</v>
      </c>
      <c r="AL50">
        <v>1.211316386416035</v>
      </c>
      <c r="AM50">
        <v>3</v>
      </c>
      <c r="AN50">
        <v>9</v>
      </c>
    </row>
    <row r="51" spans="1:40" x14ac:dyDescent="0.25">
      <c r="A51" s="1">
        <v>49</v>
      </c>
      <c r="B51" t="s">
        <v>1</v>
      </c>
      <c r="C51" t="s">
        <v>4</v>
      </c>
      <c r="D51" t="s">
        <v>70</v>
      </c>
      <c r="E51">
        <v>5.3499999046325701</v>
      </c>
      <c r="F51" t="s">
        <v>71</v>
      </c>
      <c r="G51" t="s">
        <v>72</v>
      </c>
      <c r="H51">
        <v>1.4070000033825599E-3</v>
      </c>
      <c r="I51">
        <v>1.4070000033825599E-3</v>
      </c>
      <c r="J51" t="s">
        <v>72</v>
      </c>
      <c r="K51">
        <v>1.44599995110184E-3</v>
      </c>
      <c r="L51">
        <v>3.3789998851716501E-3</v>
      </c>
      <c r="M51" t="s">
        <v>80</v>
      </c>
      <c r="N51">
        <v>1.9430000102147499E-3</v>
      </c>
      <c r="O51" t="s">
        <v>80</v>
      </c>
      <c r="P51">
        <v>0</v>
      </c>
      <c r="Q51" t="s">
        <v>80</v>
      </c>
      <c r="R51">
        <v>0</v>
      </c>
      <c r="S51" t="s">
        <v>71</v>
      </c>
      <c r="T51" t="s">
        <v>71</v>
      </c>
      <c r="U51" t="s">
        <v>82</v>
      </c>
      <c r="V51">
        <v>0.2608337608521093</v>
      </c>
      <c r="W51" t="s">
        <v>83</v>
      </c>
      <c r="X51">
        <v>0.12</v>
      </c>
      <c r="Y51" t="s">
        <v>84</v>
      </c>
      <c r="Z51">
        <v>8</v>
      </c>
      <c r="AA51">
        <v>3</v>
      </c>
      <c r="AB51">
        <v>3</v>
      </c>
      <c r="AC51">
        <v>0</v>
      </c>
      <c r="AD51" t="s">
        <v>84</v>
      </c>
      <c r="AE51">
        <v>8</v>
      </c>
      <c r="AF51">
        <v>7</v>
      </c>
      <c r="AG51">
        <v>7</v>
      </c>
      <c r="AH51">
        <v>0</v>
      </c>
      <c r="AI51">
        <v>0.92825087295881392</v>
      </c>
      <c r="AJ51">
        <v>1.574711302340845</v>
      </c>
      <c r="AK51">
        <v>0.88615280029393162</v>
      </c>
      <c r="AL51">
        <v>1.211316386416035</v>
      </c>
      <c r="AM51">
        <v>3</v>
      </c>
      <c r="AN51">
        <v>9</v>
      </c>
    </row>
    <row r="52" spans="1:40" x14ac:dyDescent="0.25">
      <c r="A52" s="1">
        <v>50</v>
      </c>
      <c r="B52" t="s">
        <v>1</v>
      </c>
      <c r="C52" t="s">
        <v>4</v>
      </c>
      <c r="D52" t="s">
        <v>70</v>
      </c>
      <c r="E52">
        <v>5.4499998092651403</v>
      </c>
      <c r="F52" t="s">
        <v>71</v>
      </c>
      <c r="G52" t="s">
        <v>72</v>
      </c>
      <c r="H52">
        <v>1.4070000033825599E-3</v>
      </c>
      <c r="I52">
        <v>1.4070000033825599E-3</v>
      </c>
      <c r="J52" t="s">
        <v>72</v>
      </c>
      <c r="K52">
        <v>1.44599995110184E-3</v>
      </c>
      <c r="L52">
        <v>3.2279998995363699E-3</v>
      </c>
      <c r="M52" t="s">
        <v>80</v>
      </c>
      <c r="N52">
        <v>1.9819999579340202E-3</v>
      </c>
      <c r="O52" t="s">
        <v>80</v>
      </c>
      <c r="P52">
        <v>0</v>
      </c>
      <c r="Q52" t="s">
        <v>80</v>
      </c>
      <c r="R52">
        <v>0</v>
      </c>
      <c r="S52" t="s">
        <v>71</v>
      </c>
      <c r="T52" t="s">
        <v>71</v>
      </c>
      <c r="U52" t="s">
        <v>82</v>
      </c>
      <c r="V52">
        <v>0.25570131723326261</v>
      </c>
      <c r="W52" t="s">
        <v>83</v>
      </c>
      <c r="X52">
        <v>0.12</v>
      </c>
      <c r="Y52" t="s">
        <v>84</v>
      </c>
      <c r="Z52">
        <v>8</v>
      </c>
      <c r="AA52">
        <v>3</v>
      </c>
      <c r="AB52">
        <v>3</v>
      </c>
      <c r="AC52">
        <v>0</v>
      </c>
      <c r="AD52" t="s">
        <v>84</v>
      </c>
      <c r="AE52">
        <v>8</v>
      </c>
      <c r="AF52">
        <v>7</v>
      </c>
      <c r="AG52">
        <v>7</v>
      </c>
      <c r="AH52">
        <v>0</v>
      </c>
      <c r="AI52">
        <v>0.92825087295881392</v>
      </c>
      <c r="AJ52">
        <v>1.574711302340845</v>
      </c>
      <c r="AK52">
        <v>0.88615280029393162</v>
      </c>
      <c r="AL52">
        <v>1.211316386416035</v>
      </c>
      <c r="AM52">
        <v>3</v>
      </c>
      <c r="AN52">
        <v>9</v>
      </c>
    </row>
    <row r="53" spans="1:40" x14ac:dyDescent="0.25">
      <c r="A53" s="1">
        <v>51</v>
      </c>
      <c r="B53" t="s">
        <v>1</v>
      </c>
      <c r="C53" t="s">
        <v>4</v>
      </c>
      <c r="D53" t="s">
        <v>70</v>
      </c>
      <c r="E53">
        <v>5.5500001907348597</v>
      </c>
      <c r="F53" t="s">
        <v>71</v>
      </c>
      <c r="G53" t="s">
        <v>72</v>
      </c>
      <c r="H53">
        <v>1.4070000033825599E-3</v>
      </c>
      <c r="I53">
        <v>1.4070000033825599E-3</v>
      </c>
      <c r="J53" t="s">
        <v>72</v>
      </c>
      <c r="K53">
        <v>1.44599995110184E-3</v>
      </c>
      <c r="L53">
        <v>3.0670000705868001E-3</v>
      </c>
      <c r="M53" t="s">
        <v>80</v>
      </c>
      <c r="N53">
        <v>2.0200000144541298E-3</v>
      </c>
      <c r="O53" t="s">
        <v>80</v>
      </c>
      <c r="P53">
        <v>0</v>
      </c>
      <c r="Q53" t="s">
        <v>80</v>
      </c>
      <c r="R53">
        <v>0</v>
      </c>
      <c r="S53" t="s">
        <v>71</v>
      </c>
      <c r="T53" t="s">
        <v>71</v>
      </c>
      <c r="U53" t="s">
        <v>82</v>
      </c>
      <c r="V53">
        <v>0.25089108731365722</v>
      </c>
      <c r="W53" t="s">
        <v>83</v>
      </c>
      <c r="X53">
        <v>0.12</v>
      </c>
      <c r="Y53" t="s">
        <v>84</v>
      </c>
      <c r="Z53">
        <v>8</v>
      </c>
      <c r="AA53">
        <v>3</v>
      </c>
      <c r="AB53">
        <v>3</v>
      </c>
      <c r="AC53">
        <v>0</v>
      </c>
      <c r="AD53" t="s">
        <v>84</v>
      </c>
      <c r="AE53">
        <v>8</v>
      </c>
      <c r="AF53">
        <v>7</v>
      </c>
      <c r="AG53">
        <v>7</v>
      </c>
      <c r="AH53">
        <v>0</v>
      </c>
      <c r="AI53">
        <v>0.92825087295881392</v>
      </c>
      <c r="AJ53">
        <v>1.574711302340845</v>
      </c>
      <c r="AK53">
        <v>0.88615280029393162</v>
      </c>
      <c r="AL53">
        <v>1.211316386416035</v>
      </c>
      <c r="AM53">
        <v>3</v>
      </c>
      <c r="AN53">
        <v>8</v>
      </c>
    </row>
    <row r="54" spans="1:40" x14ac:dyDescent="0.25">
      <c r="A54" s="1">
        <v>52</v>
      </c>
      <c r="B54" t="s">
        <v>1</v>
      </c>
      <c r="C54" t="s">
        <v>4</v>
      </c>
      <c r="D54" t="s">
        <v>70</v>
      </c>
      <c r="E54">
        <v>5.6500000953674299</v>
      </c>
      <c r="F54" t="s">
        <v>71</v>
      </c>
      <c r="G54" t="s">
        <v>72</v>
      </c>
      <c r="H54">
        <v>1.4070000033825599E-3</v>
      </c>
      <c r="I54">
        <v>1.4070000033825599E-3</v>
      </c>
      <c r="J54" t="s">
        <v>72</v>
      </c>
      <c r="K54">
        <v>1.44599995110184E-3</v>
      </c>
      <c r="L54">
        <v>2.8969999402761498E-3</v>
      </c>
      <c r="M54" t="s">
        <v>80</v>
      </c>
      <c r="N54">
        <v>2.0590000785887198E-3</v>
      </c>
      <c r="O54" t="s">
        <v>80</v>
      </c>
      <c r="P54">
        <v>0</v>
      </c>
      <c r="Q54" t="s">
        <v>80</v>
      </c>
      <c r="R54">
        <v>0</v>
      </c>
      <c r="S54" t="s">
        <v>71</v>
      </c>
      <c r="T54" t="s">
        <v>71</v>
      </c>
      <c r="U54" t="s">
        <v>82</v>
      </c>
      <c r="V54">
        <v>0.24613889298507019</v>
      </c>
      <c r="W54" t="s">
        <v>83</v>
      </c>
      <c r="X54">
        <v>0.12</v>
      </c>
      <c r="Y54" t="s">
        <v>84</v>
      </c>
      <c r="Z54">
        <v>8</v>
      </c>
      <c r="AA54">
        <v>3</v>
      </c>
      <c r="AB54">
        <v>3</v>
      </c>
      <c r="AC54">
        <v>0</v>
      </c>
      <c r="AD54" t="s">
        <v>84</v>
      </c>
      <c r="AE54">
        <v>8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0.74333011136171723</v>
      </c>
      <c r="AL54">
        <v>1.211316386416035</v>
      </c>
      <c r="AM54">
        <v>3</v>
      </c>
      <c r="AN54">
        <v>8</v>
      </c>
    </row>
    <row r="55" spans="1:40" x14ac:dyDescent="0.25">
      <c r="A55" s="1">
        <v>53</v>
      </c>
      <c r="B55" t="s">
        <v>1</v>
      </c>
      <c r="C55" t="s">
        <v>4</v>
      </c>
      <c r="D55" t="s">
        <v>70</v>
      </c>
      <c r="E55">
        <v>5.75</v>
      </c>
      <c r="F55" t="s">
        <v>71</v>
      </c>
      <c r="G55" t="s">
        <v>72</v>
      </c>
      <c r="H55">
        <v>1.4070000033825599E-3</v>
      </c>
      <c r="I55">
        <v>1.4070000033825599E-3</v>
      </c>
      <c r="J55" t="s">
        <v>72</v>
      </c>
      <c r="K55">
        <v>1.44599995110184E-3</v>
      </c>
      <c r="L55">
        <v>2.7179999742656898E-3</v>
      </c>
      <c r="M55" t="s">
        <v>80</v>
      </c>
      <c r="N55">
        <v>2.0969999022781801E-3</v>
      </c>
      <c r="O55" t="s">
        <v>80</v>
      </c>
      <c r="P55">
        <v>0</v>
      </c>
      <c r="Q55" t="s">
        <v>80</v>
      </c>
      <c r="R55">
        <v>0</v>
      </c>
      <c r="S55" t="s">
        <v>71</v>
      </c>
      <c r="T55" t="s">
        <v>71</v>
      </c>
      <c r="U55" t="s">
        <v>82</v>
      </c>
      <c r="V55">
        <v>0.24167859972211381</v>
      </c>
      <c r="W55" t="s">
        <v>83</v>
      </c>
      <c r="X55">
        <v>0.12</v>
      </c>
      <c r="Y55" t="s">
        <v>84</v>
      </c>
      <c r="Z55">
        <v>8</v>
      </c>
      <c r="AA55">
        <v>3</v>
      </c>
      <c r="AB55">
        <v>3</v>
      </c>
      <c r="AC55">
        <v>0</v>
      </c>
      <c r="AD55" t="s">
        <v>84</v>
      </c>
      <c r="AE55">
        <v>8</v>
      </c>
      <c r="AF55">
        <v>6</v>
      </c>
      <c r="AG55">
        <v>6</v>
      </c>
      <c r="AH55">
        <v>0</v>
      </c>
      <c r="AI55">
        <v>0.92825087295881392</v>
      </c>
      <c r="AJ55">
        <v>1.574711302340845</v>
      </c>
      <c r="AK55">
        <v>0.74333011136171723</v>
      </c>
      <c r="AL55">
        <v>1.211316386416035</v>
      </c>
      <c r="AM55">
        <v>4</v>
      </c>
      <c r="AN55">
        <v>8</v>
      </c>
    </row>
    <row r="56" spans="1:40" x14ac:dyDescent="0.25">
      <c r="A56" s="1">
        <v>54</v>
      </c>
      <c r="B56" t="s">
        <v>1</v>
      </c>
      <c r="C56" t="s">
        <v>4</v>
      </c>
      <c r="D56" t="s">
        <v>70</v>
      </c>
      <c r="E56">
        <v>5.8499999046325701</v>
      </c>
      <c r="F56" t="s">
        <v>71</v>
      </c>
      <c r="G56" t="s">
        <v>72</v>
      </c>
      <c r="H56">
        <v>1.4070000033825599E-3</v>
      </c>
      <c r="I56">
        <v>1.4070000033825599E-3</v>
      </c>
      <c r="J56" t="s">
        <v>72</v>
      </c>
      <c r="K56">
        <v>1.44599995110184E-3</v>
      </c>
      <c r="L56">
        <v>2.5299999397247999E-3</v>
      </c>
      <c r="M56" t="s">
        <v>80</v>
      </c>
      <c r="N56">
        <v>2.1359999664127801E-3</v>
      </c>
      <c r="O56" t="s">
        <v>80</v>
      </c>
      <c r="P56">
        <v>0</v>
      </c>
      <c r="Q56" t="s">
        <v>80</v>
      </c>
      <c r="R56">
        <v>0</v>
      </c>
      <c r="S56" t="s">
        <v>71</v>
      </c>
      <c r="T56" t="s">
        <v>71</v>
      </c>
      <c r="U56" t="s">
        <v>82</v>
      </c>
      <c r="V56">
        <v>0.23726592133384949</v>
      </c>
      <c r="W56" t="s">
        <v>82</v>
      </c>
      <c r="X56">
        <v>0.15</v>
      </c>
      <c r="Y56" t="s">
        <v>84</v>
      </c>
      <c r="Z56">
        <v>8</v>
      </c>
      <c r="AA56">
        <v>3</v>
      </c>
      <c r="AB56">
        <v>3</v>
      </c>
      <c r="AC56">
        <v>0</v>
      </c>
      <c r="AD56" t="s">
        <v>84</v>
      </c>
      <c r="AE56">
        <v>8</v>
      </c>
      <c r="AF56">
        <v>5</v>
      </c>
      <c r="AG56">
        <v>5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4</v>
      </c>
      <c r="AN56">
        <v>8</v>
      </c>
    </row>
    <row r="57" spans="1:40" x14ac:dyDescent="0.25">
      <c r="A57" s="1">
        <v>55</v>
      </c>
      <c r="B57" t="s">
        <v>1</v>
      </c>
      <c r="C57" t="s">
        <v>4</v>
      </c>
      <c r="D57" t="s">
        <v>70</v>
      </c>
      <c r="E57">
        <v>5.9499998092651403</v>
      </c>
      <c r="F57" t="s">
        <v>71</v>
      </c>
      <c r="G57" t="s">
        <v>72</v>
      </c>
      <c r="H57">
        <v>1.4070000033825599E-3</v>
      </c>
      <c r="I57">
        <v>1.4070000033825599E-3</v>
      </c>
      <c r="J57" t="s">
        <v>72</v>
      </c>
      <c r="K57">
        <v>1.44599995110184E-3</v>
      </c>
      <c r="L57">
        <v>2.3340000770986102E-3</v>
      </c>
      <c r="M57" t="s">
        <v>80</v>
      </c>
      <c r="N57">
        <v>2.1740000229328901E-3</v>
      </c>
      <c r="O57" t="s">
        <v>80</v>
      </c>
      <c r="P57">
        <v>0</v>
      </c>
      <c r="Q57" t="s">
        <v>80</v>
      </c>
      <c r="R57">
        <v>0</v>
      </c>
      <c r="S57" t="s">
        <v>71</v>
      </c>
      <c r="T57" t="s">
        <v>71</v>
      </c>
      <c r="U57" t="s">
        <v>82</v>
      </c>
      <c r="V57">
        <v>0.2331186727938892</v>
      </c>
      <c r="W57" t="s">
        <v>82</v>
      </c>
      <c r="X57">
        <v>0.15</v>
      </c>
      <c r="Y57" t="s">
        <v>84</v>
      </c>
      <c r="Z57">
        <v>8</v>
      </c>
      <c r="AA57">
        <v>3</v>
      </c>
      <c r="AB57">
        <v>3</v>
      </c>
      <c r="AC57">
        <v>0</v>
      </c>
      <c r="AD57" t="s">
        <v>84</v>
      </c>
      <c r="AE57">
        <v>8</v>
      </c>
      <c r="AF57">
        <v>5</v>
      </c>
      <c r="AG57">
        <v>5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5</v>
      </c>
      <c r="AN57">
        <v>8</v>
      </c>
    </row>
    <row r="58" spans="1:40" x14ac:dyDescent="0.25">
      <c r="A58" s="1">
        <v>56</v>
      </c>
      <c r="B58" t="s">
        <v>1</v>
      </c>
      <c r="C58" t="s">
        <v>4</v>
      </c>
      <c r="D58" t="s">
        <v>70</v>
      </c>
      <c r="E58">
        <v>6.0500001907348597</v>
      </c>
      <c r="F58" t="s">
        <v>71</v>
      </c>
      <c r="G58" t="s">
        <v>72</v>
      </c>
      <c r="H58">
        <v>1.4070000033825599E-3</v>
      </c>
      <c r="I58">
        <v>1.4070000033825599E-3</v>
      </c>
      <c r="J58" t="s">
        <v>72</v>
      </c>
      <c r="K58">
        <v>1.44599995110184E-3</v>
      </c>
      <c r="L58">
        <v>2.12799990549684E-3</v>
      </c>
      <c r="M58" t="s">
        <v>80</v>
      </c>
      <c r="N58">
        <v>2.2130000870674801E-3</v>
      </c>
      <c r="O58" t="s">
        <v>80</v>
      </c>
      <c r="P58">
        <v>0</v>
      </c>
      <c r="Q58" t="s">
        <v>80</v>
      </c>
      <c r="R58">
        <v>0</v>
      </c>
      <c r="S58" t="s">
        <v>71</v>
      </c>
      <c r="T58" t="s">
        <v>71</v>
      </c>
      <c r="U58" t="s">
        <v>82</v>
      </c>
      <c r="V58">
        <v>0.2290103841213931</v>
      </c>
      <c r="W58" t="s">
        <v>82</v>
      </c>
      <c r="X58">
        <v>0.15</v>
      </c>
      <c r="Y58" t="s">
        <v>84</v>
      </c>
      <c r="Z58">
        <v>8</v>
      </c>
      <c r="AA58">
        <v>3</v>
      </c>
      <c r="AB58">
        <v>3</v>
      </c>
      <c r="AC58">
        <v>0</v>
      </c>
      <c r="AD58" t="s">
        <v>84</v>
      </c>
      <c r="AE58">
        <v>8</v>
      </c>
      <c r="AF58">
        <v>5</v>
      </c>
      <c r="AG58">
        <v>5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5</v>
      </c>
      <c r="AN58">
        <v>8</v>
      </c>
    </row>
    <row r="59" spans="1:40" x14ac:dyDescent="0.25">
      <c r="A59" s="1">
        <v>57</v>
      </c>
      <c r="B59" t="s">
        <v>1</v>
      </c>
      <c r="C59" t="s">
        <v>4</v>
      </c>
      <c r="D59" t="s">
        <v>70</v>
      </c>
      <c r="E59">
        <v>6.1500000953674299</v>
      </c>
      <c r="F59" t="s">
        <v>71</v>
      </c>
      <c r="G59" t="s">
        <v>72</v>
      </c>
      <c r="H59">
        <v>1.4070000033825599E-3</v>
      </c>
      <c r="I59">
        <v>1.4070000033825599E-3</v>
      </c>
      <c r="J59" t="s">
        <v>72</v>
      </c>
      <c r="K59">
        <v>1.44599995110184E-3</v>
      </c>
      <c r="L59">
        <v>1.9150000298395801E-3</v>
      </c>
      <c r="M59" t="s">
        <v>80</v>
      </c>
      <c r="N59">
        <v>2.2509999107569499E-3</v>
      </c>
      <c r="O59" t="s">
        <v>80</v>
      </c>
      <c r="P59">
        <v>0</v>
      </c>
      <c r="Q59" t="s">
        <v>80</v>
      </c>
      <c r="R59">
        <v>0</v>
      </c>
      <c r="S59" t="s">
        <v>71</v>
      </c>
      <c r="T59" t="s">
        <v>71</v>
      </c>
      <c r="U59" t="s">
        <v>82</v>
      </c>
      <c r="V59">
        <v>0.22514438920149801</v>
      </c>
      <c r="W59" t="s">
        <v>82</v>
      </c>
      <c r="X59">
        <v>0.15</v>
      </c>
      <c r="Y59" t="s">
        <v>84</v>
      </c>
      <c r="Z59">
        <v>8</v>
      </c>
      <c r="AA59">
        <v>3</v>
      </c>
      <c r="AB59">
        <v>3</v>
      </c>
      <c r="AC59">
        <v>0</v>
      </c>
      <c r="AD59" t="s">
        <v>84</v>
      </c>
      <c r="AE59">
        <v>8</v>
      </c>
      <c r="AF59">
        <v>4</v>
      </c>
      <c r="AG59">
        <v>4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6</v>
      </c>
      <c r="AN59">
        <v>8</v>
      </c>
    </row>
    <row r="60" spans="1:40" x14ac:dyDescent="0.25">
      <c r="A60" s="1">
        <v>58</v>
      </c>
      <c r="B60" t="s">
        <v>1</v>
      </c>
      <c r="C60" t="s">
        <v>4</v>
      </c>
      <c r="D60" t="s">
        <v>70</v>
      </c>
      <c r="E60">
        <v>6.25</v>
      </c>
      <c r="F60" t="s">
        <v>71</v>
      </c>
      <c r="G60" t="s">
        <v>72</v>
      </c>
      <c r="H60">
        <v>1.4070000033825599E-3</v>
      </c>
      <c r="I60">
        <v>1.4070000033825599E-3</v>
      </c>
      <c r="J60" t="s">
        <v>72</v>
      </c>
      <c r="K60">
        <v>1.44599995110184E-3</v>
      </c>
      <c r="L60">
        <v>1.6929999692365499E-3</v>
      </c>
      <c r="M60" t="s">
        <v>80</v>
      </c>
      <c r="N60">
        <v>2.2899999748915399E-3</v>
      </c>
      <c r="O60" t="s">
        <v>80</v>
      </c>
      <c r="P60">
        <v>0</v>
      </c>
      <c r="Q60" t="s">
        <v>80</v>
      </c>
      <c r="R60">
        <v>0</v>
      </c>
      <c r="S60" t="s">
        <v>71</v>
      </c>
      <c r="T60" t="s">
        <v>71</v>
      </c>
      <c r="U60" t="s">
        <v>82</v>
      </c>
      <c r="V60">
        <v>0.2213100460946526</v>
      </c>
      <c r="W60" t="s">
        <v>82</v>
      </c>
      <c r="X60">
        <v>0.15</v>
      </c>
      <c r="Y60" t="s">
        <v>84</v>
      </c>
      <c r="Z60">
        <v>8</v>
      </c>
      <c r="AA60">
        <v>3</v>
      </c>
      <c r="AB60">
        <v>3</v>
      </c>
      <c r="AC60">
        <v>0</v>
      </c>
      <c r="AD60" t="s">
        <v>84</v>
      </c>
      <c r="AE60">
        <v>8</v>
      </c>
      <c r="AF60">
        <v>4</v>
      </c>
      <c r="AG60">
        <v>4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8</v>
      </c>
      <c r="AN60">
        <v>7</v>
      </c>
    </row>
    <row r="61" spans="1:40" x14ac:dyDescent="0.25">
      <c r="A61" s="1">
        <v>59</v>
      </c>
      <c r="B61" t="s">
        <v>1</v>
      </c>
      <c r="C61" t="s">
        <v>4</v>
      </c>
      <c r="D61" t="s">
        <v>70</v>
      </c>
      <c r="E61">
        <v>6.3499999046325701</v>
      </c>
      <c r="F61" t="s">
        <v>71</v>
      </c>
      <c r="G61" t="s">
        <v>75</v>
      </c>
      <c r="H61">
        <v>1.40800001099706E-3</v>
      </c>
      <c r="I61">
        <v>1.40800001099706E-3</v>
      </c>
      <c r="J61" t="s">
        <v>72</v>
      </c>
      <c r="K61">
        <v>1.44599995110184E-3</v>
      </c>
      <c r="L61">
        <v>1.4639999717473999E-3</v>
      </c>
      <c r="M61" t="s">
        <v>80</v>
      </c>
      <c r="N61">
        <v>2.32800003141165E-3</v>
      </c>
      <c r="O61" t="s">
        <v>80</v>
      </c>
      <c r="P61">
        <v>0</v>
      </c>
      <c r="Q61" t="s">
        <v>80</v>
      </c>
      <c r="R61">
        <v>0</v>
      </c>
      <c r="S61" t="s">
        <v>71</v>
      </c>
      <c r="T61" t="s">
        <v>71</v>
      </c>
      <c r="U61" t="s">
        <v>82</v>
      </c>
      <c r="V61">
        <v>0.21769759156432961</v>
      </c>
      <c r="W61" t="s">
        <v>82</v>
      </c>
      <c r="X61">
        <v>0.15</v>
      </c>
      <c r="Y61" t="s">
        <v>84</v>
      </c>
      <c r="Z61">
        <v>8</v>
      </c>
      <c r="AA61">
        <v>3</v>
      </c>
      <c r="AB61">
        <v>3</v>
      </c>
      <c r="AC61">
        <v>0</v>
      </c>
      <c r="AD61" t="s">
        <v>84</v>
      </c>
      <c r="AE61">
        <v>8</v>
      </c>
      <c r="AF61">
        <v>3</v>
      </c>
      <c r="AG61">
        <v>3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8</v>
      </c>
      <c r="AN61">
        <v>7</v>
      </c>
    </row>
    <row r="62" spans="1:40" x14ac:dyDescent="0.25">
      <c r="A62" s="1">
        <v>60</v>
      </c>
      <c r="B62" t="s">
        <v>1</v>
      </c>
      <c r="C62" t="s">
        <v>4</v>
      </c>
      <c r="D62" t="s">
        <v>70</v>
      </c>
      <c r="E62">
        <v>6.4499998092651403</v>
      </c>
      <c r="F62" t="s">
        <v>71</v>
      </c>
      <c r="G62" t="s">
        <v>74</v>
      </c>
      <c r="H62">
        <v>1.44599995110184E-3</v>
      </c>
      <c r="I62">
        <v>1.44599995110184E-3</v>
      </c>
      <c r="J62" t="s">
        <v>72</v>
      </c>
      <c r="K62">
        <v>1.44599995110184E-3</v>
      </c>
      <c r="L62">
        <v>1.44599995110184E-3</v>
      </c>
      <c r="M62" t="s">
        <v>80</v>
      </c>
      <c r="N62">
        <v>2.3670000955462499E-3</v>
      </c>
      <c r="O62" t="s">
        <v>80</v>
      </c>
      <c r="P62">
        <v>0</v>
      </c>
      <c r="Q62" t="s">
        <v>80</v>
      </c>
      <c r="R62">
        <v>0</v>
      </c>
      <c r="S62" t="s">
        <v>71</v>
      </c>
      <c r="T62" t="s">
        <v>71</v>
      </c>
      <c r="U62" t="s">
        <v>82</v>
      </c>
      <c r="V62">
        <v>0.21411067999261829</v>
      </c>
      <c r="W62" t="s">
        <v>82</v>
      </c>
      <c r="X62">
        <v>0.15</v>
      </c>
      <c r="Y62" t="s">
        <v>84</v>
      </c>
      <c r="Z62">
        <v>8</v>
      </c>
      <c r="AA62">
        <v>3</v>
      </c>
      <c r="AB62">
        <v>3</v>
      </c>
      <c r="AC62">
        <v>0</v>
      </c>
      <c r="AD62" t="s">
        <v>84</v>
      </c>
      <c r="AE62">
        <v>8</v>
      </c>
      <c r="AF62">
        <v>3</v>
      </c>
      <c r="AG62">
        <v>3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9</v>
      </c>
      <c r="AN62">
        <v>6</v>
      </c>
    </row>
    <row r="63" spans="1:40" x14ac:dyDescent="0.25">
      <c r="A63" s="1">
        <v>61</v>
      </c>
      <c r="B63" t="s">
        <v>1</v>
      </c>
      <c r="C63" t="s">
        <v>4</v>
      </c>
      <c r="D63" t="s">
        <v>70</v>
      </c>
      <c r="E63">
        <v>6.5500001907348597</v>
      </c>
      <c r="F63" t="s">
        <v>71</v>
      </c>
      <c r="G63" t="s">
        <v>75</v>
      </c>
      <c r="H63">
        <v>1.44599995110184E-3</v>
      </c>
      <c r="I63">
        <v>1.4870000304654199E-3</v>
      </c>
      <c r="J63" t="s">
        <v>72</v>
      </c>
      <c r="K63">
        <v>1.4070000033825599E-3</v>
      </c>
      <c r="L63">
        <v>1.4070000033825599E-3</v>
      </c>
      <c r="M63" t="s">
        <v>80</v>
      </c>
      <c r="N63">
        <v>2.4049999192357098E-3</v>
      </c>
      <c r="O63" t="s">
        <v>80</v>
      </c>
      <c r="P63">
        <v>0</v>
      </c>
      <c r="Q63" t="s">
        <v>80</v>
      </c>
      <c r="R63">
        <v>0</v>
      </c>
      <c r="S63" t="s">
        <v>71</v>
      </c>
      <c r="T63" t="s">
        <v>71</v>
      </c>
      <c r="U63" t="s">
        <v>82</v>
      </c>
      <c r="V63">
        <v>0.21072765780427011</v>
      </c>
      <c r="W63" t="s">
        <v>82</v>
      </c>
      <c r="X63">
        <v>0.15</v>
      </c>
      <c r="Y63" t="s">
        <v>84</v>
      </c>
      <c r="Z63">
        <v>8</v>
      </c>
      <c r="AA63">
        <v>3</v>
      </c>
      <c r="AB63">
        <v>3</v>
      </c>
      <c r="AC63">
        <v>0</v>
      </c>
      <c r="AD63" t="s">
        <v>84</v>
      </c>
      <c r="AE63">
        <v>8</v>
      </c>
      <c r="AF63">
        <v>3</v>
      </c>
      <c r="AG63">
        <v>3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9</v>
      </c>
      <c r="AN63">
        <v>5</v>
      </c>
    </row>
    <row r="64" spans="1:40" x14ac:dyDescent="0.25">
      <c r="A64" s="1">
        <v>62</v>
      </c>
      <c r="B64" t="s">
        <v>1</v>
      </c>
      <c r="C64" t="s">
        <v>4</v>
      </c>
      <c r="D64" t="s">
        <v>70</v>
      </c>
      <c r="E64">
        <v>6.6500000953674299</v>
      </c>
      <c r="F64" t="s">
        <v>71</v>
      </c>
      <c r="G64" t="s">
        <v>75</v>
      </c>
      <c r="H64">
        <v>1.44599995110184E-3</v>
      </c>
      <c r="I64">
        <v>1.71700003556907E-3</v>
      </c>
      <c r="J64" t="s">
        <v>72</v>
      </c>
      <c r="K64">
        <v>1.4070000033825599E-3</v>
      </c>
      <c r="L64">
        <v>1.4070000033825599E-3</v>
      </c>
      <c r="M64" t="s">
        <v>79</v>
      </c>
      <c r="N64">
        <v>2.45800008997321E-3</v>
      </c>
      <c r="O64" t="s">
        <v>80</v>
      </c>
      <c r="P64">
        <v>0</v>
      </c>
      <c r="Q64" t="s">
        <v>80</v>
      </c>
      <c r="R64">
        <v>0</v>
      </c>
      <c r="S64" t="s">
        <v>71</v>
      </c>
      <c r="T64" t="s">
        <v>71</v>
      </c>
      <c r="U64" t="s">
        <v>82</v>
      </c>
      <c r="V64">
        <v>0.20618388179372429</v>
      </c>
      <c r="W64" t="s">
        <v>82</v>
      </c>
      <c r="X64">
        <v>0.15</v>
      </c>
      <c r="Y64" t="s">
        <v>84</v>
      </c>
      <c r="Z64">
        <v>8</v>
      </c>
      <c r="AA64">
        <v>4</v>
      </c>
      <c r="AB64">
        <v>4</v>
      </c>
      <c r="AC64">
        <v>0</v>
      </c>
      <c r="AD64" t="s">
        <v>84</v>
      </c>
      <c r="AE64">
        <v>8</v>
      </c>
      <c r="AF64">
        <v>3</v>
      </c>
      <c r="AG64">
        <v>3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9</v>
      </c>
      <c r="AN64">
        <v>5</v>
      </c>
    </row>
    <row r="65" spans="1:40" x14ac:dyDescent="0.25">
      <c r="A65" s="1">
        <v>63</v>
      </c>
      <c r="B65" t="s">
        <v>1</v>
      </c>
      <c r="C65" t="s">
        <v>4</v>
      </c>
      <c r="D65" t="s">
        <v>70</v>
      </c>
      <c r="E65">
        <v>6.75</v>
      </c>
      <c r="F65" t="s">
        <v>71</v>
      </c>
      <c r="G65" t="s">
        <v>75</v>
      </c>
      <c r="H65">
        <v>1.44599995110184E-3</v>
      </c>
      <c r="I65">
        <v>1.9570000004023301E-3</v>
      </c>
      <c r="J65" t="s">
        <v>72</v>
      </c>
      <c r="K65">
        <v>1.4070000033825599E-3</v>
      </c>
      <c r="L65">
        <v>1.4070000033825599E-3</v>
      </c>
      <c r="M65" t="s">
        <v>79</v>
      </c>
      <c r="N65">
        <v>2.5450000539422001E-3</v>
      </c>
      <c r="O65" t="s">
        <v>80</v>
      </c>
      <c r="P65">
        <v>0</v>
      </c>
      <c r="Q65" t="s">
        <v>80</v>
      </c>
      <c r="R65">
        <v>0</v>
      </c>
      <c r="S65" t="s">
        <v>71</v>
      </c>
      <c r="T65" t="s">
        <v>71</v>
      </c>
      <c r="U65" t="s">
        <v>82</v>
      </c>
      <c r="V65">
        <v>0.19913555570066399</v>
      </c>
      <c r="W65" t="s">
        <v>82</v>
      </c>
      <c r="X65">
        <v>0.15</v>
      </c>
      <c r="Y65" t="s">
        <v>84</v>
      </c>
      <c r="Z65">
        <v>8</v>
      </c>
      <c r="AA65">
        <v>4</v>
      </c>
      <c r="AB65">
        <v>4</v>
      </c>
      <c r="AC65">
        <v>0</v>
      </c>
      <c r="AD65" t="s">
        <v>84</v>
      </c>
      <c r="AE65">
        <v>8</v>
      </c>
      <c r="AF65">
        <v>3</v>
      </c>
      <c r="AG65">
        <v>3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9</v>
      </c>
      <c r="AN65">
        <v>5</v>
      </c>
    </row>
    <row r="66" spans="1:40" x14ac:dyDescent="0.25">
      <c r="A66" s="1">
        <v>64</v>
      </c>
      <c r="B66" t="s">
        <v>1</v>
      </c>
      <c r="C66" t="s">
        <v>4</v>
      </c>
      <c r="D66" t="s">
        <v>70</v>
      </c>
      <c r="E66">
        <v>6.8499999046325701</v>
      </c>
      <c r="F66" t="s">
        <v>71</v>
      </c>
      <c r="G66" t="s">
        <v>75</v>
      </c>
      <c r="H66">
        <v>1.44599995110184E-3</v>
      </c>
      <c r="I66">
        <v>2.2070000413805199E-3</v>
      </c>
      <c r="J66" t="s">
        <v>72</v>
      </c>
      <c r="K66">
        <v>1.4070000033825599E-3</v>
      </c>
      <c r="L66">
        <v>1.4070000033825599E-3</v>
      </c>
      <c r="M66" t="s">
        <v>79</v>
      </c>
      <c r="N66">
        <v>2.6310000102967002E-3</v>
      </c>
      <c r="O66" t="s">
        <v>80</v>
      </c>
      <c r="P66">
        <v>0</v>
      </c>
      <c r="Q66" t="s">
        <v>80</v>
      </c>
      <c r="R66">
        <v>0</v>
      </c>
      <c r="S66" t="s">
        <v>71</v>
      </c>
      <c r="T66" t="s">
        <v>71</v>
      </c>
      <c r="U66" t="s">
        <v>82</v>
      </c>
      <c r="V66">
        <v>0.1926263770492527</v>
      </c>
      <c r="W66" t="s">
        <v>82</v>
      </c>
      <c r="X66">
        <v>0.15</v>
      </c>
      <c r="Y66" t="s">
        <v>84</v>
      </c>
      <c r="Z66">
        <v>8</v>
      </c>
      <c r="AA66">
        <v>5</v>
      </c>
      <c r="AB66">
        <v>5</v>
      </c>
      <c r="AC66">
        <v>0</v>
      </c>
      <c r="AD66" t="s">
        <v>84</v>
      </c>
      <c r="AE66">
        <v>8</v>
      </c>
      <c r="AF66">
        <v>3</v>
      </c>
      <c r="AG66">
        <v>3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9</v>
      </c>
      <c r="AN66">
        <v>5</v>
      </c>
    </row>
    <row r="67" spans="1:40" x14ac:dyDescent="0.25">
      <c r="A67" s="1">
        <v>65</v>
      </c>
      <c r="B67" t="s">
        <v>1</v>
      </c>
      <c r="C67" t="s">
        <v>4</v>
      </c>
      <c r="D67" t="s">
        <v>70</v>
      </c>
      <c r="E67">
        <v>6.9499998092651403</v>
      </c>
      <c r="F67" t="s">
        <v>71</v>
      </c>
      <c r="G67" t="s">
        <v>75</v>
      </c>
      <c r="H67">
        <v>1.44599995110184E-3</v>
      </c>
      <c r="I67">
        <v>2.4679999332875E-3</v>
      </c>
      <c r="J67" t="s">
        <v>72</v>
      </c>
      <c r="K67">
        <v>1.4070000033825599E-3</v>
      </c>
      <c r="L67">
        <v>1.4070000033825599E-3</v>
      </c>
      <c r="M67" t="s">
        <v>79</v>
      </c>
      <c r="N67">
        <v>2.7179999742656898E-3</v>
      </c>
      <c r="O67" t="s">
        <v>80</v>
      </c>
      <c r="P67">
        <v>0</v>
      </c>
      <c r="Q67" t="s">
        <v>80</v>
      </c>
      <c r="R67">
        <v>0</v>
      </c>
      <c r="S67" t="s">
        <v>71</v>
      </c>
      <c r="T67" t="s">
        <v>71</v>
      </c>
      <c r="U67" t="s">
        <v>82</v>
      </c>
      <c r="V67">
        <v>0.18646063458367759</v>
      </c>
      <c r="W67" t="s">
        <v>82</v>
      </c>
      <c r="X67">
        <v>0.15</v>
      </c>
      <c r="Y67" t="s">
        <v>84</v>
      </c>
      <c r="Z67">
        <v>8</v>
      </c>
      <c r="AA67">
        <v>5</v>
      </c>
      <c r="AB67">
        <v>5</v>
      </c>
      <c r="AC67">
        <v>0</v>
      </c>
      <c r="AD67" t="s">
        <v>84</v>
      </c>
      <c r="AE67">
        <v>8</v>
      </c>
      <c r="AF67">
        <v>3</v>
      </c>
      <c r="AG67">
        <v>3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9</v>
      </c>
      <c r="AN67">
        <v>5</v>
      </c>
    </row>
    <row r="68" spans="1:40" x14ac:dyDescent="0.25">
      <c r="A68" s="1">
        <v>66</v>
      </c>
      <c r="B68" t="s">
        <v>1</v>
      </c>
      <c r="C68" t="s">
        <v>4</v>
      </c>
      <c r="D68" t="s">
        <v>70</v>
      </c>
      <c r="E68">
        <v>7.0500001907348597</v>
      </c>
      <c r="F68" t="s">
        <v>71</v>
      </c>
      <c r="G68" t="s">
        <v>75</v>
      </c>
      <c r="H68">
        <v>1.44599995110184E-3</v>
      </c>
      <c r="I68">
        <v>2.73899990133941E-3</v>
      </c>
      <c r="J68" t="s">
        <v>72</v>
      </c>
      <c r="K68">
        <v>1.4070000033825599E-3</v>
      </c>
      <c r="L68">
        <v>1.4070000033825599E-3</v>
      </c>
      <c r="M68" t="s">
        <v>79</v>
      </c>
      <c r="N68">
        <v>2.8049999382346899E-3</v>
      </c>
      <c r="O68" t="s">
        <v>80</v>
      </c>
      <c r="P68">
        <v>0</v>
      </c>
      <c r="Q68" t="s">
        <v>80</v>
      </c>
      <c r="R68">
        <v>0</v>
      </c>
      <c r="S68" t="s">
        <v>71</v>
      </c>
      <c r="T68" t="s">
        <v>71</v>
      </c>
      <c r="U68" t="s">
        <v>82</v>
      </c>
      <c r="V68">
        <v>0.18067736583229721</v>
      </c>
      <c r="W68" t="s">
        <v>82</v>
      </c>
      <c r="X68">
        <v>0.15</v>
      </c>
      <c r="Y68" t="s">
        <v>84</v>
      </c>
      <c r="Z68">
        <v>8</v>
      </c>
      <c r="AA68">
        <v>6</v>
      </c>
      <c r="AB68">
        <v>6</v>
      </c>
      <c r="AC68">
        <v>0</v>
      </c>
      <c r="AD68" t="s">
        <v>84</v>
      </c>
      <c r="AE68">
        <v>8</v>
      </c>
      <c r="AF68">
        <v>3</v>
      </c>
      <c r="AG68">
        <v>3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9</v>
      </c>
      <c r="AN68">
        <v>5</v>
      </c>
    </row>
    <row r="69" spans="1:40" x14ac:dyDescent="0.25">
      <c r="A69" s="1">
        <v>67</v>
      </c>
      <c r="B69" t="s">
        <v>1</v>
      </c>
      <c r="C69" t="s">
        <v>4</v>
      </c>
      <c r="D69" t="s">
        <v>70</v>
      </c>
      <c r="E69">
        <v>7.1500000953674299</v>
      </c>
      <c r="F69" t="s">
        <v>71</v>
      </c>
      <c r="G69" t="s">
        <v>75</v>
      </c>
      <c r="H69">
        <v>1.44599995110184E-3</v>
      </c>
      <c r="I69">
        <v>3.02199996076524E-3</v>
      </c>
      <c r="J69" t="s">
        <v>72</v>
      </c>
      <c r="K69">
        <v>1.4070000033825599E-3</v>
      </c>
      <c r="L69">
        <v>1.4070000033825599E-3</v>
      </c>
      <c r="M69" t="s">
        <v>79</v>
      </c>
      <c r="N69">
        <v>2.89199990220368E-3</v>
      </c>
      <c r="O69" t="s">
        <v>80</v>
      </c>
      <c r="P69">
        <v>0</v>
      </c>
      <c r="Q69" t="s">
        <v>80</v>
      </c>
      <c r="R69">
        <v>0</v>
      </c>
      <c r="S69" t="s">
        <v>71</v>
      </c>
      <c r="T69" t="s">
        <v>71</v>
      </c>
      <c r="U69" t="s">
        <v>82</v>
      </c>
      <c r="V69">
        <v>0.17524205295229181</v>
      </c>
      <c r="W69" t="s">
        <v>82</v>
      </c>
      <c r="X69">
        <v>0.15</v>
      </c>
      <c r="Y69" t="s">
        <v>84</v>
      </c>
      <c r="Z69">
        <v>8</v>
      </c>
      <c r="AA69">
        <v>6</v>
      </c>
      <c r="AB69">
        <v>6</v>
      </c>
      <c r="AC69">
        <v>0</v>
      </c>
      <c r="AD69" t="s">
        <v>84</v>
      </c>
      <c r="AE69">
        <v>8</v>
      </c>
      <c r="AF69">
        <v>3</v>
      </c>
      <c r="AG69">
        <v>3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9</v>
      </c>
      <c r="AN69">
        <v>5</v>
      </c>
    </row>
    <row r="70" spans="1:40" x14ac:dyDescent="0.25">
      <c r="A70" s="1">
        <v>68</v>
      </c>
      <c r="B70" t="s">
        <v>1</v>
      </c>
      <c r="C70" t="s">
        <v>4</v>
      </c>
      <c r="D70" t="s">
        <v>70</v>
      </c>
      <c r="E70">
        <v>7.25</v>
      </c>
      <c r="F70" t="s">
        <v>71</v>
      </c>
      <c r="G70" t="s">
        <v>75</v>
      </c>
      <c r="H70">
        <v>1.44599995110184E-3</v>
      </c>
      <c r="I70">
        <v>3.3160001039505001E-3</v>
      </c>
      <c r="J70" t="s">
        <v>72</v>
      </c>
      <c r="K70">
        <v>1.4070000033825599E-3</v>
      </c>
      <c r="L70">
        <v>1.4070000033825599E-3</v>
      </c>
      <c r="M70" t="s">
        <v>79</v>
      </c>
      <c r="N70">
        <v>2.9790000990033102E-3</v>
      </c>
      <c r="O70" t="s">
        <v>80</v>
      </c>
      <c r="P70">
        <v>0</v>
      </c>
      <c r="Q70" t="s">
        <v>80</v>
      </c>
      <c r="R70">
        <v>0</v>
      </c>
      <c r="S70" t="s">
        <v>71</v>
      </c>
      <c r="T70" t="s">
        <v>71</v>
      </c>
      <c r="U70" t="s">
        <v>82</v>
      </c>
      <c r="V70">
        <v>0.1701241970987383</v>
      </c>
      <c r="W70" t="s">
        <v>82</v>
      </c>
      <c r="X70">
        <v>0.15</v>
      </c>
      <c r="Y70" t="s">
        <v>84</v>
      </c>
      <c r="Z70">
        <v>8</v>
      </c>
      <c r="AA70">
        <v>7</v>
      </c>
      <c r="AB70">
        <v>7</v>
      </c>
      <c r="AC70">
        <v>0</v>
      </c>
      <c r="AD70" t="s">
        <v>84</v>
      </c>
      <c r="AE70">
        <v>8</v>
      </c>
      <c r="AF70">
        <v>3</v>
      </c>
      <c r="AG70">
        <v>3</v>
      </c>
      <c r="AH70">
        <v>0</v>
      </c>
      <c r="AI70">
        <v>1.009198671947575</v>
      </c>
      <c r="AJ70">
        <v>1.574711302340845</v>
      </c>
      <c r="AK70">
        <v>0.71403913304524136</v>
      </c>
      <c r="AL70">
        <v>1.211316386416035</v>
      </c>
      <c r="AM70">
        <v>9</v>
      </c>
      <c r="AN70">
        <v>5</v>
      </c>
    </row>
    <row r="71" spans="1:40" x14ac:dyDescent="0.25">
      <c r="A71" s="1">
        <v>69</v>
      </c>
      <c r="B71" t="s">
        <v>1</v>
      </c>
      <c r="C71" t="s">
        <v>4</v>
      </c>
      <c r="D71" t="s">
        <v>70</v>
      </c>
      <c r="E71">
        <v>7.3499999046325701</v>
      </c>
      <c r="F71" t="s">
        <v>71</v>
      </c>
      <c r="G71" t="s">
        <v>72</v>
      </c>
      <c r="H71">
        <v>1.44599995110184E-3</v>
      </c>
      <c r="I71">
        <v>3.658999921754E-3</v>
      </c>
      <c r="J71" t="s">
        <v>72</v>
      </c>
      <c r="K71">
        <v>1.4070000033825599E-3</v>
      </c>
      <c r="L71">
        <v>1.4070000033825599E-3</v>
      </c>
      <c r="M71" t="s">
        <v>72</v>
      </c>
      <c r="N71">
        <v>3.0730001162737599E-3</v>
      </c>
      <c r="O71" t="s">
        <v>80</v>
      </c>
      <c r="P71">
        <v>0</v>
      </c>
      <c r="Q71" t="s">
        <v>80</v>
      </c>
      <c r="R71">
        <v>0</v>
      </c>
      <c r="S71" t="s">
        <v>71</v>
      </c>
      <c r="T71" t="s">
        <v>71</v>
      </c>
      <c r="U71" t="s">
        <v>82</v>
      </c>
      <c r="V71">
        <v>0.1649202671083958</v>
      </c>
      <c r="W71" t="s">
        <v>82</v>
      </c>
      <c r="X71">
        <v>0.15</v>
      </c>
      <c r="Y71" t="s">
        <v>84</v>
      </c>
      <c r="Z71">
        <v>8</v>
      </c>
      <c r="AA71">
        <v>8</v>
      </c>
      <c r="AB71">
        <v>8</v>
      </c>
      <c r="AC71">
        <v>0</v>
      </c>
      <c r="AD71" t="s">
        <v>84</v>
      </c>
      <c r="AE71">
        <v>8</v>
      </c>
      <c r="AF71">
        <v>3</v>
      </c>
      <c r="AG71">
        <v>3</v>
      </c>
      <c r="AH71">
        <v>0</v>
      </c>
      <c r="AI71">
        <v>1.169345657393609</v>
      </c>
      <c r="AJ71">
        <v>1.574711302340845</v>
      </c>
      <c r="AK71">
        <v>0.71403913304524136</v>
      </c>
      <c r="AL71">
        <v>1.211316386416035</v>
      </c>
      <c r="AM71">
        <v>9</v>
      </c>
      <c r="AN71">
        <v>5</v>
      </c>
    </row>
    <row r="72" spans="1:40" x14ac:dyDescent="0.25">
      <c r="A72" s="1">
        <v>70</v>
      </c>
      <c r="B72" t="s">
        <v>1</v>
      </c>
      <c r="C72" t="s">
        <v>4</v>
      </c>
      <c r="D72" t="s">
        <v>70</v>
      </c>
      <c r="E72">
        <v>7.4499998092651403</v>
      </c>
      <c r="F72" t="s">
        <v>71</v>
      </c>
      <c r="G72" t="s">
        <v>72</v>
      </c>
      <c r="H72">
        <v>1.44599995110184E-3</v>
      </c>
      <c r="I72">
        <v>4.0950002148747401E-3</v>
      </c>
      <c r="J72" t="s">
        <v>72</v>
      </c>
      <c r="K72">
        <v>1.4070000033825599E-3</v>
      </c>
      <c r="L72">
        <v>1.4070000033825599E-3</v>
      </c>
      <c r="M72" t="s">
        <v>72</v>
      </c>
      <c r="N72">
        <v>3.2019999343901899E-3</v>
      </c>
      <c r="O72" t="s">
        <v>80</v>
      </c>
      <c r="P72">
        <v>0</v>
      </c>
      <c r="Q72" t="s">
        <v>80</v>
      </c>
      <c r="R72">
        <v>0</v>
      </c>
      <c r="S72" t="s">
        <v>71</v>
      </c>
      <c r="T72" t="s">
        <v>71</v>
      </c>
      <c r="U72" t="s">
        <v>82</v>
      </c>
      <c r="V72">
        <v>0.15827608069471069</v>
      </c>
      <c r="W72" t="s">
        <v>82</v>
      </c>
      <c r="X72">
        <v>0.15</v>
      </c>
      <c r="Y72" t="s">
        <v>84</v>
      </c>
      <c r="Z72">
        <v>8</v>
      </c>
      <c r="AA72">
        <v>9</v>
      </c>
      <c r="AB72">
        <v>7</v>
      </c>
      <c r="AC72">
        <v>2</v>
      </c>
      <c r="AD72" t="s">
        <v>84</v>
      </c>
      <c r="AE72">
        <v>8</v>
      </c>
      <c r="AF72">
        <v>3</v>
      </c>
      <c r="AG72">
        <v>3</v>
      </c>
      <c r="AH72">
        <v>0</v>
      </c>
      <c r="AI72">
        <v>1.009198671947575</v>
      </c>
      <c r="AJ72">
        <v>1.574711302340845</v>
      </c>
      <c r="AK72">
        <v>0.71403913304524136</v>
      </c>
      <c r="AL72">
        <v>1.211316386416035</v>
      </c>
      <c r="AM72">
        <v>9</v>
      </c>
      <c r="AN72">
        <v>5</v>
      </c>
    </row>
    <row r="73" spans="1:40" x14ac:dyDescent="0.25">
      <c r="A73" s="1">
        <v>71</v>
      </c>
      <c r="B73" t="s">
        <v>1</v>
      </c>
      <c r="C73" t="s">
        <v>4</v>
      </c>
      <c r="D73" t="s">
        <v>70</v>
      </c>
      <c r="E73">
        <v>7.5500001907348597</v>
      </c>
      <c r="F73" t="s">
        <v>71</v>
      </c>
      <c r="G73" t="s">
        <v>72</v>
      </c>
      <c r="H73">
        <v>1.44599995110184E-3</v>
      </c>
      <c r="I73">
        <v>4.5540002174675499E-3</v>
      </c>
      <c r="J73" t="s">
        <v>72</v>
      </c>
      <c r="K73">
        <v>1.44599995110184E-3</v>
      </c>
      <c r="L73">
        <v>2.1609999239444698E-3</v>
      </c>
      <c r="M73" t="s">
        <v>72</v>
      </c>
      <c r="N73">
        <v>3.3319999929517499E-3</v>
      </c>
      <c r="O73" t="s">
        <v>80</v>
      </c>
      <c r="P73">
        <v>0</v>
      </c>
      <c r="Q73" t="s">
        <v>80</v>
      </c>
      <c r="R73">
        <v>0</v>
      </c>
      <c r="S73" t="s">
        <v>71</v>
      </c>
      <c r="T73" t="s">
        <v>71</v>
      </c>
      <c r="U73" t="s">
        <v>82</v>
      </c>
      <c r="V73">
        <v>0.1521008406578766</v>
      </c>
      <c r="W73" t="s">
        <v>82</v>
      </c>
      <c r="X73">
        <v>0.15</v>
      </c>
      <c r="Y73" t="s">
        <v>84</v>
      </c>
      <c r="Z73">
        <v>8</v>
      </c>
      <c r="AA73">
        <v>9</v>
      </c>
      <c r="AB73">
        <v>7</v>
      </c>
      <c r="AC73">
        <v>2</v>
      </c>
      <c r="AD73" t="s">
        <v>84</v>
      </c>
      <c r="AE73">
        <v>8</v>
      </c>
      <c r="AF73">
        <v>5</v>
      </c>
      <c r="AG73">
        <v>5</v>
      </c>
      <c r="AH73">
        <v>0</v>
      </c>
      <c r="AI73">
        <v>1.009198671947575</v>
      </c>
      <c r="AJ73">
        <v>1.574711302340845</v>
      </c>
      <c r="AK73">
        <v>0.71403913304524136</v>
      </c>
      <c r="AL73">
        <v>1.211316386416035</v>
      </c>
      <c r="AM73">
        <v>9</v>
      </c>
      <c r="AN73">
        <v>5</v>
      </c>
    </row>
    <row r="74" spans="1:40" x14ac:dyDescent="0.25">
      <c r="A74" s="1">
        <v>72</v>
      </c>
      <c r="B74" t="s">
        <v>2</v>
      </c>
      <c r="C74" t="s">
        <v>4</v>
      </c>
      <c r="D74" t="s">
        <v>70</v>
      </c>
      <c r="E74">
        <v>0.44999998807907099</v>
      </c>
      <c r="F74" t="s">
        <v>71</v>
      </c>
      <c r="G74" t="s">
        <v>73</v>
      </c>
      <c r="H74">
        <v>1.44599995110184E-3</v>
      </c>
      <c r="I74">
        <v>4.8980000428855402E-3</v>
      </c>
      <c r="J74" t="s">
        <v>73</v>
      </c>
      <c r="K74">
        <v>1.44599995110184E-3</v>
      </c>
      <c r="L74">
        <v>2.3129999171942498E-3</v>
      </c>
      <c r="M74" t="s">
        <v>79</v>
      </c>
      <c r="N74">
        <v>3.3319999929517499E-3</v>
      </c>
      <c r="O74" t="s">
        <v>80</v>
      </c>
      <c r="P74">
        <v>0</v>
      </c>
      <c r="Q74" t="s">
        <v>80</v>
      </c>
      <c r="R74">
        <v>0</v>
      </c>
      <c r="S74" t="s">
        <v>71</v>
      </c>
      <c r="T74" t="s">
        <v>71</v>
      </c>
      <c r="U74" t="s">
        <v>82</v>
      </c>
      <c r="V74">
        <v>0.1521008406578766</v>
      </c>
      <c r="W74" t="s">
        <v>82</v>
      </c>
      <c r="X74">
        <v>0.15</v>
      </c>
      <c r="Y74" t="s">
        <v>84</v>
      </c>
      <c r="Z74">
        <v>8</v>
      </c>
      <c r="AA74">
        <v>10</v>
      </c>
      <c r="AB74">
        <v>8</v>
      </c>
      <c r="AC74">
        <v>2</v>
      </c>
      <c r="AD74" t="s">
        <v>84</v>
      </c>
      <c r="AE74">
        <v>8</v>
      </c>
      <c r="AF74">
        <v>5</v>
      </c>
      <c r="AG74">
        <v>5</v>
      </c>
      <c r="AH74">
        <v>0</v>
      </c>
      <c r="AI74">
        <v>1.169345657393609</v>
      </c>
      <c r="AJ74">
        <v>1.574711302340845</v>
      </c>
      <c r="AK74">
        <v>0.71403913304524136</v>
      </c>
      <c r="AL74">
        <v>1.211316386416035</v>
      </c>
      <c r="AM74">
        <v>10</v>
      </c>
      <c r="AN74">
        <v>5</v>
      </c>
    </row>
    <row r="75" spans="1:40" x14ac:dyDescent="0.25">
      <c r="A75" s="1">
        <v>73</v>
      </c>
      <c r="B75" t="s">
        <v>2</v>
      </c>
      <c r="C75" t="s">
        <v>4</v>
      </c>
      <c r="D75" t="s">
        <v>70</v>
      </c>
      <c r="E75">
        <v>0.55000001192092896</v>
      </c>
      <c r="F75" t="s">
        <v>71</v>
      </c>
      <c r="G75" t="s">
        <v>73</v>
      </c>
      <c r="H75">
        <v>1.44599995110184E-3</v>
      </c>
      <c r="I75">
        <v>4.5409998856484899E-3</v>
      </c>
      <c r="J75" t="s">
        <v>74</v>
      </c>
      <c r="K75">
        <v>1.44599995110184E-3</v>
      </c>
      <c r="L75">
        <v>1.44599995110184E-3</v>
      </c>
      <c r="M75" t="s">
        <v>79</v>
      </c>
      <c r="N75">
        <v>3.2450000289827598E-3</v>
      </c>
      <c r="O75" t="s">
        <v>80</v>
      </c>
      <c r="P75">
        <v>0</v>
      </c>
      <c r="Q75" t="s">
        <v>80</v>
      </c>
      <c r="R75">
        <v>0</v>
      </c>
      <c r="S75" t="s">
        <v>71</v>
      </c>
      <c r="T75" t="s">
        <v>71</v>
      </c>
      <c r="U75" t="s">
        <v>82</v>
      </c>
      <c r="V75">
        <v>0.15617873512280711</v>
      </c>
      <c r="W75" t="s">
        <v>82</v>
      </c>
      <c r="X75">
        <v>0.15</v>
      </c>
      <c r="Y75" t="s">
        <v>84</v>
      </c>
      <c r="Z75">
        <v>8</v>
      </c>
      <c r="AA75">
        <v>9</v>
      </c>
      <c r="AB75">
        <v>7</v>
      </c>
      <c r="AC75">
        <v>2</v>
      </c>
      <c r="AD75" t="s">
        <v>84</v>
      </c>
      <c r="AE75">
        <v>8</v>
      </c>
      <c r="AF75">
        <v>3</v>
      </c>
      <c r="AG75">
        <v>3</v>
      </c>
      <c r="AH75">
        <v>0</v>
      </c>
      <c r="AI75">
        <v>1.009198671947575</v>
      </c>
      <c r="AJ75">
        <v>1.574711302340845</v>
      </c>
      <c r="AK75">
        <v>0.71403913304524136</v>
      </c>
      <c r="AL75">
        <v>1.211316386416035</v>
      </c>
      <c r="AM75">
        <v>10</v>
      </c>
      <c r="AN75">
        <v>5</v>
      </c>
    </row>
    <row r="76" spans="1:40" x14ac:dyDescent="0.25">
      <c r="A76" s="1">
        <v>74</v>
      </c>
      <c r="B76" t="s">
        <v>2</v>
      </c>
      <c r="C76" t="s">
        <v>4</v>
      </c>
      <c r="D76" t="s">
        <v>70</v>
      </c>
      <c r="E76">
        <v>0.64999997615814198</v>
      </c>
      <c r="F76" t="s">
        <v>71</v>
      </c>
      <c r="G76" t="s">
        <v>73</v>
      </c>
      <c r="H76">
        <v>1.44599995110184E-3</v>
      </c>
      <c r="I76">
        <v>4.1990000754594803E-3</v>
      </c>
      <c r="J76" t="s">
        <v>74</v>
      </c>
      <c r="K76">
        <v>1.44599995110184E-3</v>
      </c>
      <c r="L76">
        <v>1.44599995110184E-3</v>
      </c>
      <c r="M76" t="s">
        <v>79</v>
      </c>
      <c r="N76">
        <v>3.1590000726282601E-3</v>
      </c>
      <c r="O76" t="s">
        <v>80</v>
      </c>
      <c r="P76">
        <v>0</v>
      </c>
      <c r="Q76" t="s">
        <v>80</v>
      </c>
      <c r="R76">
        <v>0</v>
      </c>
      <c r="S76" t="s">
        <v>71</v>
      </c>
      <c r="T76" t="s">
        <v>71</v>
      </c>
      <c r="U76" t="s">
        <v>82</v>
      </c>
      <c r="V76">
        <v>0.16043051229762931</v>
      </c>
      <c r="W76" t="s">
        <v>82</v>
      </c>
      <c r="X76">
        <v>0.15</v>
      </c>
      <c r="Y76" t="s">
        <v>84</v>
      </c>
      <c r="Z76">
        <v>8</v>
      </c>
      <c r="AA76">
        <v>9</v>
      </c>
      <c r="AB76">
        <v>7</v>
      </c>
      <c r="AC76">
        <v>2</v>
      </c>
      <c r="AD76" t="s">
        <v>84</v>
      </c>
      <c r="AE76">
        <v>8</v>
      </c>
      <c r="AF76">
        <v>3</v>
      </c>
      <c r="AG76">
        <v>3</v>
      </c>
      <c r="AH76">
        <v>0</v>
      </c>
      <c r="AI76">
        <v>1.009198671947575</v>
      </c>
      <c r="AJ76">
        <v>1.574711302340845</v>
      </c>
      <c r="AK76">
        <v>0.71403913304524136</v>
      </c>
      <c r="AL76">
        <v>1.211316386416035</v>
      </c>
      <c r="AM76">
        <v>10</v>
      </c>
      <c r="AN76">
        <v>5</v>
      </c>
    </row>
    <row r="77" spans="1:40" x14ac:dyDescent="0.25">
      <c r="A77" s="1">
        <v>75</v>
      </c>
      <c r="B77" t="s">
        <v>2</v>
      </c>
      <c r="C77" t="s">
        <v>4</v>
      </c>
      <c r="D77" t="s">
        <v>70</v>
      </c>
      <c r="E77">
        <v>0.75</v>
      </c>
      <c r="F77" t="s">
        <v>71</v>
      </c>
      <c r="G77" t="s">
        <v>73</v>
      </c>
      <c r="H77">
        <v>1.44599995110184E-3</v>
      </c>
      <c r="I77">
        <v>3.8699998985975998E-3</v>
      </c>
      <c r="J77" t="s">
        <v>74</v>
      </c>
      <c r="K77">
        <v>1.44599995110184E-3</v>
      </c>
      <c r="L77">
        <v>1.44599995110184E-3</v>
      </c>
      <c r="M77" t="s">
        <v>79</v>
      </c>
      <c r="N77">
        <v>3.07200010865927E-3</v>
      </c>
      <c r="O77" t="s">
        <v>80</v>
      </c>
      <c r="P77">
        <v>0</v>
      </c>
      <c r="Q77" t="s">
        <v>80</v>
      </c>
      <c r="R77">
        <v>0</v>
      </c>
      <c r="S77" t="s">
        <v>71</v>
      </c>
      <c r="T77" t="s">
        <v>71</v>
      </c>
      <c r="U77" t="s">
        <v>82</v>
      </c>
      <c r="V77">
        <v>0.1649739524980634</v>
      </c>
      <c r="W77" t="s">
        <v>82</v>
      </c>
      <c r="X77">
        <v>0.15</v>
      </c>
      <c r="Y77" t="s">
        <v>84</v>
      </c>
      <c r="Z77">
        <v>8</v>
      </c>
      <c r="AA77">
        <v>8</v>
      </c>
      <c r="AB77">
        <v>8</v>
      </c>
      <c r="AC77">
        <v>0</v>
      </c>
      <c r="AD77" t="s">
        <v>84</v>
      </c>
      <c r="AE77">
        <v>8</v>
      </c>
      <c r="AF77">
        <v>3</v>
      </c>
      <c r="AG77">
        <v>3</v>
      </c>
      <c r="AH77">
        <v>0</v>
      </c>
      <c r="AI77">
        <v>1.169345657393609</v>
      </c>
      <c r="AJ77">
        <v>1.574711302340845</v>
      </c>
      <c r="AK77">
        <v>0.71403913304524136</v>
      </c>
      <c r="AL77">
        <v>1.211316386416035</v>
      </c>
      <c r="AM77">
        <v>10</v>
      </c>
      <c r="AN77">
        <v>5</v>
      </c>
    </row>
    <row r="78" spans="1:40" x14ac:dyDescent="0.25">
      <c r="A78" s="1">
        <v>76</v>
      </c>
      <c r="B78" t="s">
        <v>2</v>
      </c>
      <c r="C78" t="s">
        <v>4</v>
      </c>
      <c r="D78" t="s">
        <v>70</v>
      </c>
      <c r="E78">
        <v>0.85000002384185802</v>
      </c>
      <c r="F78" t="s">
        <v>71</v>
      </c>
      <c r="G78" t="s">
        <v>73</v>
      </c>
      <c r="H78">
        <v>1.44599995110184E-3</v>
      </c>
      <c r="I78">
        <v>3.5550000611692702E-3</v>
      </c>
      <c r="J78" t="s">
        <v>74</v>
      </c>
      <c r="K78">
        <v>1.44599995110184E-3</v>
      </c>
      <c r="L78">
        <v>1.44599995110184E-3</v>
      </c>
      <c r="M78" t="s">
        <v>79</v>
      </c>
      <c r="N78">
        <v>2.9849999118596298E-3</v>
      </c>
      <c r="O78" t="s">
        <v>80</v>
      </c>
      <c r="P78">
        <v>0</v>
      </c>
      <c r="Q78" t="s">
        <v>80</v>
      </c>
      <c r="R78">
        <v>0</v>
      </c>
      <c r="S78" t="s">
        <v>71</v>
      </c>
      <c r="T78" t="s">
        <v>71</v>
      </c>
      <c r="U78" t="s">
        <v>82</v>
      </c>
      <c r="V78">
        <v>0.1697822495694038</v>
      </c>
      <c r="W78" t="s">
        <v>82</v>
      </c>
      <c r="X78">
        <v>0.15</v>
      </c>
      <c r="Y78" t="s">
        <v>84</v>
      </c>
      <c r="Z78">
        <v>8</v>
      </c>
      <c r="AA78">
        <v>7</v>
      </c>
      <c r="AB78">
        <v>7</v>
      </c>
      <c r="AC78">
        <v>0</v>
      </c>
      <c r="AD78" t="s">
        <v>84</v>
      </c>
      <c r="AE78">
        <v>8</v>
      </c>
      <c r="AF78">
        <v>3</v>
      </c>
      <c r="AG78">
        <v>3</v>
      </c>
      <c r="AH78">
        <v>0</v>
      </c>
      <c r="AI78">
        <v>1.009198671947575</v>
      </c>
      <c r="AJ78">
        <v>1.574711302340845</v>
      </c>
      <c r="AK78">
        <v>0.71403913304524136</v>
      </c>
      <c r="AL78">
        <v>1.211316386416035</v>
      </c>
      <c r="AM78">
        <v>10</v>
      </c>
      <c r="AN78">
        <v>5</v>
      </c>
    </row>
    <row r="79" spans="1:40" x14ac:dyDescent="0.25">
      <c r="A79" s="1">
        <v>77</v>
      </c>
      <c r="B79" t="s">
        <v>2</v>
      </c>
      <c r="C79" t="s">
        <v>4</v>
      </c>
      <c r="D79" t="s">
        <v>70</v>
      </c>
      <c r="E79">
        <v>0.94999998807907104</v>
      </c>
      <c r="F79" t="s">
        <v>71</v>
      </c>
      <c r="G79" t="s">
        <v>73</v>
      </c>
      <c r="H79">
        <v>1.44599995110184E-3</v>
      </c>
      <c r="I79">
        <v>3.2520000822842099E-3</v>
      </c>
      <c r="J79" t="s">
        <v>74</v>
      </c>
      <c r="K79">
        <v>1.44599995110184E-3</v>
      </c>
      <c r="L79">
        <v>1.44599995110184E-3</v>
      </c>
      <c r="M79" t="s">
        <v>79</v>
      </c>
      <c r="N79">
        <v>2.8979999478906402E-3</v>
      </c>
      <c r="O79" t="s">
        <v>80</v>
      </c>
      <c r="P79">
        <v>0</v>
      </c>
      <c r="Q79" t="s">
        <v>80</v>
      </c>
      <c r="R79">
        <v>0</v>
      </c>
      <c r="S79" t="s">
        <v>71</v>
      </c>
      <c r="T79" t="s">
        <v>71</v>
      </c>
      <c r="U79" t="s">
        <v>82</v>
      </c>
      <c r="V79">
        <v>0.17487923019766899</v>
      </c>
      <c r="W79" t="s">
        <v>82</v>
      </c>
      <c r="X79">
        <v>0.15</v>
      </c>
      <c r="Y79" t="s">
        <v>84</v>
      </c>
      <c r="Z79">
        <v>8</v>
      </c>
      <c r="AA79">
        <v>7</v>
      </c>
      <c r="AB79">
        <v>7</v>
      </c>
      <c r="AC79">
        <v>0</v>
      </c>
      <c r="AD79" t="s">
        <v>84</v>
      </c>
      <c r="AE79">
        <v>8</v>
      </c>
      <c r="AF79">
        <v>3</v>
      </c>
      <c r="AG79">
        <v>3</v>
      </c>
      <c r="AH79">
        <v>0</v>
      </c>
      <c r="AI79">
        <v>1.009198671947575</v>
      </c>
      <c r="AJ79">
        <v>1.574711302340845</v>
      </c>
      <c r="AK79">
        <v>0.71403913304524136</v>
      </c>
      <c r="AL79">
        <v>1.211316386416035</v>
      </c>
      <c r="AM79">
        <v>10</v>
      </c>
      <c r="AN79">
        <v>5</v>
      </c>
    </row>
    <row r="80" spans="1:40" x14ac:dyDescent="0.25">
      <c r="A80" s="1">
        <v>78</v>
      </c>
      <c r="B80" t="s">
        <v>2</v>
      </c>
      <c r="C80" t="s">
        <v>4</v>
      </c>
      <c r="D80" t="s">
        <v>70</v>
      </c>
      <c r="E80">
        <v>1.04999995231628</v>
      </c>
      <c r="F80" t="s">
        <v>71</v>
      </c>
      <c r="G80" t="s">
        <v>73</v>
      </c>
      <c r="H80">
        <v>1.44599995110184E-3</v>
      </c>
      <c r="I80">
        <v>2.9619999695569298E-3</v>
      </c>
      <c r="J80" t="s">
        <v>74</v>
      </c>
      <c r="K80">
        <v>1.44599995110184E-3</v>
      </c>
      <c r="L80">
        <v>1.44599995110184E-3</v>
      </c>
      <c r="M80" t="s">
        <v>79</v>
      </c>
      <c r="N80">
        <v>2.8109999839216501E-3</v>
      </c>
      <c r="O80" t="s">
        <v>80</v>
      </c>
      <c r="P80">
        <v>0</v>
      </c>
      <c r="Q80" t="s">
        <v>80</v>
      </c>
      <c r="R80">
        <v>0</v>
      </c>
      <c r="S80" t="s">
        <v>71</v>
      </c>
      <c r="T80" t="s">
        <v>71</v>
      </c>
      <c r="U80" t="s">
        <v>82</v>
      </c>
      <c r="V80">
        <v>0.18029171216605949</v>
      </c>
      <c r="W80" t="s">
        <v>82</v>
      </c>
      <c r="X80">
        <v>0.15</v>
      </c>
      <c r="Y80" t="s">
        <v>84</v>
      </c>
      <c r="Z80">
        <v>8</v>
      </c>
      <c r="AA80">
        <v>6</v>
      </c>
      <c r="AB80">
        <v>6</v>
      </c>
      <c r="AC80">
        <v>0</v>
      </c>
      <c r="AD80" t="s">
        <v>84</v>
      </c>
      <c r="AE80">
        <v>8</v>
      </c>
      <c r="AF80">
        <v>3</v>
      </c>
      <c r="AG80">
        <v>3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10</v>
      </c>
      <c r="AN80">
        <v>5</v>
      </c>
    </row>
    <row r="81" spans="1:40" x14ac:dyDescent="0.25">
      <c r="A81" s="1">
        <v>79</v>
      </c>
      <c r="B81" t="s">
        <v>2</v>
      </c>
      <c r="C81" t="s">
        <v>4</v>
      </c>
      <c r="D81" t="s">
        <v>70</v>
      </c>
      <c r="E81">
        <v>1.1499999761581401</v>
      </c>
      <c r="F81" t="s">
        <v>71</v>
      </c>
      <c r="G81" t="s">
        <v>73</v>
      </c>
      <c r="H81">
        <v>1.44599995110184E-3</v>
      </c>
      <c r="I81">
        <v>2.6829999405890699E-3</v>
      </c>
      <c r="J81" t="s">
        <v>74</v>
      </c>
      <c r="K81">
        <v>1.44599995110184E-3</v>
      </c>
      <c r="L81">
        <v>1.44599995110184E-3</v>
      </c>
      <c r="M81" t="s">
        <v>81</v>
      </c>
      <c r="N81">
        <v>2.72900005802512E-3</v>
      </c>
      <c r="O81" t="s">
        <v>80</v>
      </c>
      <c r="P81">
        <v>0</v>
      </c>
      <c r="Q81" t="s">
        <v>80</v>
      </c>
      <c r="R81">
        <v>0</v>
      </c>
      <c r="S81" t="s">
        <v>71</v>
      </c>
      <c r="T81" t="s">
        <v>71</v>
      </c>
      <c r="U81" t="s">
        <v>82</v>
      </c>
      <c r="V81">
        <v>0.18570904698578611</v>
      </c>
      <c r="W81" t="s">
        <v>82</v>
      </c>
      <c r="X81">
        <v>0.15</v>
      </c>
      <c r="Y81" t="s">
        <v>84</v>
      </c>
      <c r="Z81">
        <v>8</v>
      </c>
      <c r="AA81">
        <v>6</v>
      </c>
      <c r="AB81">
        <v>6</v>
      </c>
      <c r="AC81">
        <v>0</v>
      </c>
      <c r="AD81" t="s">
        <v>84</v>
      </c>
      <c r="AE81">
        <v>8</v>
      </c>
      <c r="AF81">
        <v>3</v>
      </c>
      <c r="AG81">
        <v>3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10</v>
      </c>
      <c r="AN81">
        <v>5</v>
      </c>
    </row>
    <row r="82" spans="1:40" x14ac:dyDescent="0.25">
      <c r="A82" s="1">
        <v>80</v>
      </c>
      <c r="B82" t="s">
        <v>2</v>
      </c>
      <c r="C82" t="s">
        <v>4</v>
      </c>
      <c r="D82" t="s">
        <v>70</v>
      </c>
      <c r="E82">
        <v>1.25</v>
      </c>
      <c r="F82" t="s">
        <v>71</v>
      </c>
      <c r="G82" t="s">
        <v>73</v>
      </c>
      <c r="H82">
        <v>1.44599995110184E-3</v>
      </c>
      <c r="I82">
        <v>2.41499999538064E-3</v>
      </c>
      <c r="J82" t="s">
        <v>74</v>
      </c>
      <c r="K82">
        <v>1.44599995110184E-3</v>
      </c>
      <c r="L82">
        <v>1.44599995110184E-3</v>
      </c>
      <c r="M82" t="s">
        <v>81</v>
      </c>
      <c r="N82">
        <v>2.68599996343255E-3</v>
      </c>
      <c r="O82" t="s">
        <v>80</v>
      </c>
      <c r="P82">
        <v>0</v>
      </c>
      <c r="Q82" t="s">
        <v>80</v>
      </c>
      <c r="R82">
        <v>0</v>
      </c>
      <c r="S82" t="s">
        <v>71</v>
      </c>
      <c r="T82" t="s">
        <v>71</v>
      </c>
      <c r="U82" t="s">
        <v>82</v>
      </c>
      <c r="V82">
        <v>0.188682057669256</v>
      </c>
      <c r="W82" t="s">
        <v>82</v>
      </c>
      <c r="X82">
        <v>0.15</v>
      </c>
      <c r="Y82" t="s">
        <v>84</v>
      </c>
      <c r="Z82">
        <v>8</v>
      </c>
      <c r="AA82">
        <v>5</v>
      </c>
      <c r="AB82">
        <v>5</v>
      </c>
      <c r="AC82">
        <v>0</v>
      </c>
      <c r="AD82" t="s">
        <v>84</v>
      </c>
      <c r="AE82">
        <v>8</v>
      </c>
      <c r="AF82">
        <v>3</v>
      </c>
      <c r="AG82">
        <v>3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10</v>
      </c>
      <c r="AN82">
        <v>4</v>
      </c>
    </row>
    <row r="83" spans="1:40" x14ac:dyDescent="0.25">
      <c r="A83" s="1">
        <v>81</v>
      </c>
      <c r="B83" t="s">
        <v>2</v>
      </c>
      <c r="C83" t="s">
        <v>4</v>
      </c>
      <c r="D83" t="s">
        <v>70</v>
      </c>
      <c r="E83">
        <v>1.3500000238418599</v>
      </c>
      <c r="F83" t="s">
        <v>71</v>
      </c>
      <c r="G83" t="s">
        <v>73</v>
      </c>
      <c r="H83">
        <v>1.44599995110184E-3</v>
      </c>
      <c r="I83">
        <v>2.1579999011009901E-3</v>
      </c>
      <c r="J83" t="s">
        <v>74</v>
      </c>
      <c r="K83">
        <v>1.44599995110184E-3</v>
      </c>
      <c r="L83">
        <v>1.44599995110184E-3</v>
      </c>
      <c r="M83" t="s">
        <v>81</v>
      </c>
      <c r="N83">
        <v>2.6440001092851201E-3</v>
      </c>
      <c r="O83" t="s">
        <v>80</v>
      </c>
      <c r="P83">
        <v>0</v>
      </c>
      <c r="Q83" t="s">
        <v>80</v>
      </c>
      <c r="R83">
        <v>0</v>
      </c>
      <c r="S83" t="s">
        <v>71</v>
      </c>
      <c r="T83" t="s">
        <v>71</v>
      </c>
      <c r="U83" t="s">
        <v>82</v>
      </c>
      <c r="V83">
        <v>0.1916792659048065</v>
      </c>
      <c r="W83" t="s">
        <v>82</v>
      </c>
      <c r="X83">
        <v>0.15</v>
      </c>
      <c r="Y83" t="s">
        <v>84</v>
      </c>
      <c r="Z83">
        <v>8</v>
      </c>
      <c r="AA83">
        <v>5</v>
      </c>
      <c r="AB83">
        <v>5</v>
      </c>
      <c r="AC83">
        <v>0</v>
      </c>
      <c r="AD83" t="s">
        <v>84</v>
      </c>
      <c r="AE83">
        <v>8</v>
      </c>
      <c r="AF83">
        <v>3</v>
      </c>
      <c r="AG83">
        <v>3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10</v>
      </c>
      <c r="AN83">
        <v>5</v>
      </c>
    </row>
    <row r="84" spans="1:40" x14ac:dyDescent="0.25">
      <c r="A84" s="1">
        <v>82</v>
      </c>
      <c r="B84" t="s">
        <v>2</v>
      </c>
      <c r="C84" t="s">
        <v>4</v>
      </c>
      <c r="D84" t="s">
        <v>70</v>
      </c>
      <c r="E84">
        <v>1.45000004768372</v>
      </c>
      <c r="F84" t="s">
        <v>71</v>
      </c>
      <c r="G84" t="s">
        <v>73</v>
      </c>
      <c r="H84">
        <v>1.44599995110184E-3</v>
      </c>
      <c r="I84">
        <v>1.9120000069961E-3</v>
      </c>
      <c r="J84" t="s">
        <v>74</v>
      </c>
      <c r="K84">
        <v>1.44599995110184E-3</v>
      </c>
      <c r="L84">
        <v>1.44599995110184E-3</v>
      </c>
      <c r="M84" t="s">
        <v>81</v>
      </c>
      <c r="N84">
        <v>2.6010000146925402E-3</v>
      </c>
      <c r="O84" t="s">
        <v>80</v>
      </c>
      <c r="P84">
        <v>0</v>
      </c>
      <c r="Q84" t="s">
        <v>80</v>
      </c>
      <c r="R84">
        <v>0</v>
      </c>
      <c r="S84" t="s">
        <v>71</v>
      </c>
      <c r="T84" t="s">
        <v>71</v>
      </c>
      <c r="U84" t="s">
        <v>82</v>
      </c>
      <c r="V84">
        <v>0.19484813423190539</v>
      </c>
      <c r="W84" t="s">
        <v>82</v>
      </c>
      <c r="X84">
        <v>0.15</v>
      </c>
      <c r="Y84" t="s">
        <v>84</v>
      </c>
      <c r="Z84">
        <v>8</v>
      </c>
      <c r="AA84">
        <v>4</v>
      </c>
      <c r="AB84">
        <v>4</v>
      </c>
      <c r="AC84">
        <v>0</v>
      </c>
      <c r="AD84" t="s">
        <v>84</v>
      </c>
      <c r="AE84">
        <v>8</v>
      </c>
      <c r="AF84">
        <v>3</v>
      </c>
      <c r="AG84">
        <v>3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10</v>
      </c>
      <c r="AN84">
        <v>5</v>
      </c>
    </row>
    <row r="85" spans="1:40" x14ac:dyDescent="0.25">
      <c r="A85" s="1">
        <v>83</v>
      </c>
      <c r="B85" t="s">
        <v>2</v>
      </c>
      <c r="C85" t="s">
        <v>4</v>
      </c>
      <c r="D85" t="s">
        <v>70</v>
      </c>
      <c r="E85">
        <v>1.54999995231628</v>
      </c>
      <c r="F85" t="s">
        <v>71</v>
      </c>
      <c r="G85" t="s">
        <v>73</v>
      </c>
      <c r="H85">
        <v>1.44599995110184E-3</v>
      </c>
      <c r="I85">
        <v>1.67499994859099E-3</v>
      </c>
      <c r="J85" t="s">
        <v>74</v>
      </c>
      <c r="K85">
        <v>1.44599995110184E-3</v>
      </c>
      <c r="L85">
        <v>1.44599995110184E-3</v>
      </c>
      <c r="M85" t="s">
        <v>81</v>
      </c>
      <c r="N85">
        <v>2.5589999277144701E-3</v>
      </c>
      <c r="O85" t="s">
        <v>80</v>
      </c>
      <c r="P85">
        <v>0</v>
      </c>
      <c r="Q85" t="s">
        <v>80</v>
      </c>
      <c r="R85">
        <v>0</v>
      </c>
      <c r="S85" t="s">
        <v>71</v>
      </c>
      <c r="T85" t="s">
        <v>71</v>
      </c>
      <c r="U85" t="s">
        <v>82</v>
      </c>
      <c r="V85">
        <v>0.19804611735672861</v>
      </c>
      <c r="W85" t="s">
        <v>82</v>
      </c>
      <c r="X85">
        <v>0.15</v>
      </c>
      <c r="Y85" t="s">
        <v>84</v>
      </c>
      <c r="Z85">
        <v>8</v>
      </c>
      <c r="AA85">
        <v>4</v>
      </c>
      <c r="AB85">
        <v>4</v>
      </c>
      <c r="AC85">
        <v>0</v>
      </c>
      <c r="AD85" t="s">
        <v>84</v>
      </c>
      <c r="AE85">
        <v>8</v>
      </c>
      <c r="AF85">
        <v>3</v>
      </c>
      <c r="AG85">
        <v>3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10</v>
      </c>
      <c r="AN85">
        <v>6</v>
      </c>
    </row>
    <row r="86" spans="1:40" x14ac:dyDescent="0.25">
      <c r="A86" s="1">
        <v>84</v>
      </c>
      <c r="B86" t="s">
        <v>2</v>
      </c>
      <c r="C86" t="s">
        <v>4</v>
      </c>
      <c r="D86" t="s">
        <v>70</v>
      </c>
      <c r="E86">
        <v>1.6499999761581401</v>
      </c>
      <c r="F86" t="s">
        <v>71</v>
      </c>
      <c r="G86" t="s">
        <v>73</v>
      </c>
      <c r="H86">
        <v>1.44599995110184E-3</v>
      </c>
      <c r="I86">
        <v>1.44799996633083E-3</v>
      </c>
      <c r="J86" t="s">
        <v>74</v>
      </c>
      <c r="K86">
        <v>1.44599995110184E-3</v>
      </c>
      <c r="L86">
        <v>1.44599995110184E-3</v>
      </c>
      <c r="M86" t="s">
        <v>81</v>
      </c>
      <c r="N86">
        <v>2.5160000659525399E-3</v>
      </c>
      <c r="O86" t="s">
        <v>80</v>
      </c>
      <c r="P86">
        <v>0</v>
      </c>
      <c r="Q86" t="s">
        <v>80</v>
      </c>
      <c r="R86">
        <v>0</v>
      </c>
      <c r="S86" t="s">
        <v>71</v>
      </c>
      <c r="T86" t="s">
        <v>71</v>
      </c>
      <c r="U86" t="s">
        <v>82</v>
      </c>
      <c r="V86">
        <v>0.20143083732715611</v>
      </c>
      <c r="W86" t="s">
        <v>82</v>
      </c>
      <c r="X86">
        <v>0.15</v>
      </c>
      <c r="Y86" t="s">
        <v>84</v>
      </c>
      <c r="Z86">
        <v>8</v>
      </c>
      <c r="AA86">
        <v>3</v>
      </c>
      <c r="AB86">
        <v>3</v>
      </c>
      <c r="AC86">
        <v>0</v>
      </c>
      <c r="AD86" t="s">
        <v>84</v>
      </c>
      <c r="AE86">
        <v>8</v>
      </c>
      <c r="AF86">
        <v>3</v>
      </c>
      <c r="AG86">
        <v>3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9</v>
      </c>
      <c r="AN86">
        <v>6</v>
      </c>
    </row>
    <row r="87" spans="1:40" x14ac:dyDescent="0.25">
      <c r="A87" s="1">
        <v>85</v>
      </c>
      <c r="B87" t="s">
        <v>2</v>
      </c>
      <c r="C87" t="s">
        <v>4</v>
      </c>
      <c r="D87" t="s">
        <v>70</v>
      </c>
      <c r="E87">
        <v>1.75</v>
      </c>
      <c r="F87" t="s">
        <v>71</v>
      </c>
      <c r="G87" t="s">
        <v>76</v>
      </c>
      <c r="H87">
        <v>1.44599995110184E-3</v>
      </c>
      <c r="I87">
        <v>1.44599995110184E-3</v>
      </c>
      <c r="J87" t="s">
        <v>72</v>
      </c>
      <c r="K87">
        <v>1.44599995110184E-3</v>
      </c>
      <c r="L87">
        <v>1.60800002049655E-3</v>
      </c>
      <c r="M87" t="s">
        <v>81</v>
      </c>
      <c r="N87">
        <v>2.4739999789744598E-3</v>
      </c>
      <c r="O87" t="s">
        <v>80</v>
      </c>
      <c r="P87">
        <v>0</v>
      </c>
      <c r="Q87" t="s">
        <v>80</v>
      </c>
      <c r="R87">
        <v>0</v>
      </c>
      <c r="S87" t="s">
        <v>71</v>
      </c>
      <c r="T87" t="s">
        <v>71</v>
      </c>
      <c r="U87" t="s">
        <v>82</v>
      </c>
      <c r="V87">
        <v>0.2048504463650328</v>
      </c>
      <c r="W87" t="s">
        <v>82</v>
      </c>
      <c r="X87">
        <v>0.15</v>
      </c>
      <c r="Y87" t="s">
        <v>84</v>
      </c>
      <c r="Z87">
        <v>8</v>
      </c>
      <c r="AA87">
        <v>3</v>
      </c>
      <c r="AB87">
        <v>3</v>
      </c>
      <c r="AC87">
        <v>0</v>
      </c>
      <c r="AD87" t="s">
        <v>84</v>
      </c>
      <c r="AE87">
        <v>8</v>
      </c>
      <c r="AF87">
        <v>4</v>
      </c>
      <c r="AG87">
        <v>4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8</v>
      </c>
      <c r="AN87">
        <v>7</v>
      </c>
    </row>
    <row r="88" spans="1:40" x14ac:dyDescent="0.25">
      <c r="A88" s="1">
        <v>86</v>
      </c>
      <c r="B88" t="s">
        <v>2</v>
      </c>
      <c r="C88" t="s">
        <v>4</v>
      </c>
      <c r="D88" t="s">
        <v>70</v>
      </c>
      <c r="E88">
        <v>1.8500000238418599</v>
      </c>
      <c r="F88" t="s">
        <v>71</v>
      </c>
      <c r="G88" t="s">
        <v>74</v>
      </c>
      <c r="H88">
        <v>1.44599995110184E-3</v>
      </c>
      <c r="I88">
        <v>1.44599995110184E-3</v>
      </c>
      <c r="J88" t="s">
        <v>72</v>
      </c>
      <c r="K88">
        <v>1.44599995110184E-3</v>
      </c>
      <c r="L88">
        <v>1.82899995706975E-3</v>
      </c>
      <c r="M88" t="s">
        <v>81</v>
      </c>
      <c r="N88">
        <v>2.4309998843818899E-3</v>
      </c>
      <c r="O88" t="s">
        <v>80</v>
      </c>
      <c r="P88">
        <v>0</v>
      </c>
      <c r="Q88" t="s">
        <v>80</v>
      </c>
      <c r="R88">
        <v>0</v>
      </c>
      <c r="S88" t="s">
        <v>71</v>
      </c>
      <c r="T88" t="s">
        <v>71</v>
      </c>
      <c r="U88" t="s">
        <v>82</v>
      </c>
      <c r="V88">
        <v>0.20847388897711111</v>
      </c>
      <c r="W88" t="s">
        <v>82</v>
      </c>
      <c r="X88">
        <v>0.15</v>
      </c>
      <c r="Y88" t="s">
        <v>84</v>
      </c>
      <c r="Z88">
        <v>8</v>
      </c>
      <c r="AA88">
        <v>3</v>
      </c>
      <c r="AB88">
        <v>3</v>
      </c>
      <c r="AC88">
        <v>0</v>
      </c>
      <c r="AD88" t="s">
        <v>84</v>
      </c>
      <c r="AE88">
        <v>8</v>
      </c>
      <c r="AF88">
        <v>4</v>
      </c>
      <c r="AG88">
        <v>4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8</v>
      </c>
      <c r="AN88">
        <v>7</v>
      </c>
    </row>
    <row r="89" spans="1:40" x14ac:dyDescent="0.25">
      <c r="A89" s="1">
        <v>87</v>
      </c>
      <c r="B89" t="s">
        <v>2</v>
      </c>
      <c r="C89" t="s">
        <v>4</v>
      </c>
      <c r="D89" t="s">
        <v>70</v>
      </c>
      <c r="E89">
        <v>1.95000004768372</v>
      </c>
      <c r="F89" t="s">
        <v>71</v>
      </c>
      <c r="G89" t="s">
        <v>74</v>
      </c>
      <c r="H89">
        <v>1.44599995110184E-3</v>
      </c>
      <c r="I89">
        <v>1.44599995110184E-3</v>
      </c>
      <c r="J89" t="s">
        <v>72</v>
      </c>
      <c r="K89">
        <v>1.44599995110184E-3</v>
      </c>
      <c r="L89">
        <v>2.04099994152784E-3</v>
      </c>
      <c r="M89" t="s">
        <v>81</v>
      </c>
      <c r="N89">
        <v>2.38900003023446E-3</v>
      </c>
      <c r="O89" t="s">
        <v>80</v>
      </c>
      <c r="P89">
        <v>0</v>
      </c>
      <c r="Q89" t="s">
        <v>80</v>
      </c>
      <c r="R89">
        <v>0</v>
      </c>
      <c r="S89" t="s">
        <v>71</v>
      </c>
      <c r="T89" t="s">
        <v>71</v>
      </c>
      <c r="U89" t="s">
        <v>82</v>
      </c>
      <c r="V89">
        <v>0.2121389675956856</v>
      </c>
      <c r="W89" t="s">
        <v>82</v>
      </c>
      <c r="X89">
        <v>0.15</v>
      </c>
      <c r="Y89" t="s">
        <v>84</v>
      </c>
      <c r="Z89">
        <v>8</v>
      </c>
      <c r="AA89">
        <v>3</v>
      </c>
      <c r="AB89">
        <v>3</v>
      </c>
      <c r="AC89">
        <v>0</v>
      </c>
      <c r="AD89" t="s">
        <v>84</v>
      </c>
      <c r="AE89">
        <v>8</v>
      </c>
      <c r="AF89">
        <v>4</v>
      </c>
      <c r="AG89">
        <v>4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7</v>
      </c>
      <c r="AN89">
        <v>7</v>
      </c>
    </row>
    <row r="90" spans="1:40" x14ac:dyDescent="0.25">
      <c r="A90" s="1">
        <v>88</v>
      </c>
      <c r="B90" t="s">
        <v>2</v>
      </c>
      <c r="C90" t="s">
        <v>4</v>
      </c>
      <c r="D90" t="s">
        <v>70</v>
      </c>
      <c r="E90">
        <v>2.0499999523162802</v>
      </c>
      <c r="F90" t="s">
        <v>71</v>
      </c>
      <c r="G90" t="s">
        <v>74</v>
      </c>
      <c r="H90">
        <v>1.44599995110184E-3</v>
      </c>
      <c r="I90">
        <v>1.44599995110184E-3</v>
      </c>
      <c r="J90" t="s">
        <v>72</v>
      </c>
      <c r="K90">
        <v>1.44599995110184E-3</v>
      </c>
      <c r="L90">
        <v>2.2460001055151198E-3</v>
      </c>
      <c r="M90" t="s">
        <v>81</v>
      </c>
      <c r="N90">
        <v>2.34599993564188E-3</v>
      </c>
      <c r="O90" t="s">
        <v>80</v>
      </c>
      <c r="P90">
        <v>0</v>
      </c>
      <c r="Q90" t="s">
        <v>80</v>
      </c>
      <c r="R90">
        <v>0</v>
      </c>
      <c r="S90" t="s">
        <v>71</v>
      </c>
      <c r="T90" t="s">
        <v>71</v>
      </c>
      <c r="U90" t="s">
        <v>82</v>
      </c>
      <c r="V90">
        <v>0.21602728640371269</v>
      </c>
      <c r="W90" t="s">
        <v>82</v>
      </c>
      <c r="X90">
        <v>0.15</v>
      </c>
      <c r="Y90" t="s">
        <v>84</v>
      </c>
      <c r="Z90">
        <v>8</v>
      </c>
      <c r="AA90">
        <v>3</v>
      </c>
      <c r="AB90">
        <v>3</v>
      </c>
      <c r="AC90">
        <v>0</v>
      </c>
      <c r="AD90" t="s">
        <v>84</v>
      </c>
      <c r="AE90">
        <v>8</v>
      </c>
      <c r="AF90">
        <v>5</v>
      </c>
      <c r="AG90">
        <v>5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6</v>
      </c>
      <c r="AN90">
        <v>8</v>
      </c>
    </row>
    <row r="91" spans="1:40" x14ac:dyDescent="0.25">
      <c r="A91" s="1">
        <v>89</v>
      </c>
      <c r="B91" t="s">
        <v>2</v>
      </c>
      <c r="C91" t="s">
        <v>4</v>
      </c>
      <c r="D91" t="s">
        <v>70</v>
      </c>
      <c r="E91">
        <v>2.1500000953674299</v>
      </c>
      <c r="F91" t="s">
        <v>71</v>
      </c>
      <c r="G91" t="s">
        <v>74</v>
      </c>
      <c r="H91">
        <v>1.44599995110184E-3</v>
      </c>
      <c r="I91">
        <v>1.44599995110184E-3</v>
      </c>
      <c r="J91" t="s">
        <v>72</v>
      </c>
      <c r="K91">
        <v>1.44599995110184E-3</v>
      </c>
      <c r="L91">
        <v>2.44199996814132E-3</v>
      </c>
      <c r="M91" t="s">
        <v>81</v>
      </c>
      <c r="N91">
        <v>2.3040000814944501E-3</v>
      </c>
      <c r="O91" t="s">
        <v>80</v>
      </c>
      <c r="P91">
        <v>0</v>
      </c>
      <c r="Q91" t="s">
        <v>80</v>
      </c>
      <c r="R91">
        <v>0</v>
      </c>
      <c r="S91" t="s">
        <v>71</v>
      </c>
      <c r="T91" t="s">
        <v>71</v>
      </c>
      <c r="U91" t="s">
        <v>82</v>
      </c>
      <c r="V91">
        <v>0.21996526999741811</v>
      </c>
      <c r="W91" t="s">
        <v>82</v>
      </c>
      <c r="X91">
        <v>0.15</v>
      </c>
      <c r="Y91" t="s">
        <v>84</v>
      </c>
      <c r="Z91">
        <v>8</v>
      </c>
      <c r="AA91">
        <v>3</v>
      </c>
      <c r="AB91">
        <v>3</v>
      </c>
      <c r="AC91">
        <v>0</v>
      </c>
      <c r="AD91" t="s">
        <v>84</v>
      </c>
      <c r="AE91">
        <v>8</v>
      </c>
      <c r="AF91">
        <v>5</v>
      </c>
      <c r="AG91">
        <v>5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5</v>
      </c>
      <c r="AN91">
        <v>8</v>
      </c>
    </row>
    <row r="92" spans="1:40" x14ac:dyDescent="0.25">
      <c r="A92" s="1">
        <v>90</v>
      </c>
      <c r="B92" t="s">
        <v>2</v>
      </c>
      <c r="C92" t="s">
        <v>4</v>
      </c>
      <c r="D92" t="s">
        <v>70</v>
      </c>
      <c r="E92">
        <v>2.25</v>
      </c>
      <c r="F92" t="s">
        <v>71</v>
      </c>
      <c r="G92" t="s">
        <v>74</v>
      </c>
      <c r="H92">
        <v>1.44599995110184E-3</v>
      </c>
      <c r="I92">
        <v>1.44599995110184E-3</v>
      </c>
      <c r="J92" t="s">
        <v>72</v>
      </c>
      <c r="K92">
        <v>1.44599995110184E-3</v>
      </c>
      <c r="L92">
        <v>2.62899999506772E-3</v>
      </c>
      <c r="M92" t="s">
        <v>81</v>
      </c>
      <c r="N92">
        <v>2.2609999869018802E-3</v>
      </c>
      <c r="O92" t="s">
        <v>80</v>
      </c>
      <c r="P92">
        <v>0</v>
      </c>
      <c r="Q92" t="s">
        <v>80</v>
      </c>
      <c r="R92">
        <v>0</v>
      </c>
      <c r="S92" t="s">
        <v>71</v>
      </c>
      <c r="T92" t="s">
        <v>71</v>
      </c>
      <c r="U92" t="s">
        <v>82</v>
      </c>
      <c r="V92">
        <v>0.2241486081096529</v>
      </c>
      <c r="W92" t="s">
        <v>83</v>
      </c>
      <c r="X92">
        <v>0.1</v>
      </c>
      <c r="Y92" t="s">
        <v>84</v>
      </c>
      <c r="Z92">
        <v>8</v>
      </c>
      <c r="AA92">
        <v>3</v>
      </c>
      <c r="AB92">
        <v>3</v>
      </c>
      <c r="AC92">
        <v>0</v>
      </c>
      <c r="AD92" t="s">
        <v>84</v>
      </c>
      <c r="AE92">
        <v>8</v>
      </c>
      <c r="AF92">
        <v>6</v>
      </c>
      <c r="AG92">
        <v>6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5</v>
      </c>
      <c r="AN92">
        <v>8</v>
      </c>
    </row>
    <row r="93" spans="1:40" x14ac:dyDescent="0.25">
      <c r="A93" s="1">
        <v>91</v>
      </c>
      <c r="B93" t="s">
        <v>2</v>
      </c>
      <c r="C93" t="s">
        <v>4</v>
      </c>
      <c r="D93" t="s">
        <v>70</v>
      </c>
      <c r="E93">
        <v>2.3499999046325701</v>
      </c>
      <c r="F93" t="s">
        <v>71</v>
      </c>
      <c r="G93" t="s">
        <v>74</v>
      </c>
      <c r="H93">
        <v>1.44599995110184E-3</v>
      </c>
      <c r="I93">
        <v>1.44599995110184E-3</v>
      </c>
      <c r="J93" t="s">
        <v>72</v>
      </c>
      <c r="K93">
        <v>1.44599995110184E-3</v>
      </c>
      <c r="L93">
        <v>2.8069999534636701E-3</v>
      </c>
      <c r="M93" t="s">
        <v>81</v>
      </c>
      <c r="N93">
        <v>2.2189998999238001E-3</v>
      </c>
      <c r="O93" t="s">
        <v>80</v>
      </c>
      <c r="P93">
        <v>0</v>
      </c>
      <c r="Q93" t="s">
        <v>80</v>
      </c>
      <c r="R93">
        <v>0</v>
      </c>
      <c r="S93" t="s">
        <v>71</v>
      </c>
      <c r="T93" t="s">
        <v>71</v>
      </c>
      <c r="U93" t="s">
        <v>82</v>
      </c>
      <c r="V93">
        <v>0.22839117749279911</v>
      </c>
      <c r="W93" t="s">
        <v>83</v>
      </c>
      <c r="X93">
        <v>0.1</v>
      </c>
      <c r="Y93" t="s">
        <v>84</v>
      </c>
      <c r="Z93">
        <v>8</v>
      </c>
      <c r="AA93">
        <v>3</v>
      </c>
      <c r="AB93">
        <v>3</v>
      </c>
      <c r="AC93">
        <v>0</v>
      </c>
      <c r="AD93" t="s">
        <v>84</v>
      </c>
      <c r="AE93">
        <v>8</v>
      </c>
      <c r="AF93">
        <v>6</v>
      </c>
      <c r="AG93">
        <v>6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4</v>
      </c>
      <c r="AN93">
        <v>8</v>
      </c>
    </row>
    <row r="94" spans="1:40" x14ac:dyDescent="0.25">
      <c r="A94" s="1">
        <v>92</v>
      </c>
      <c r="B94" t="s">
        <v>2</v>
      </c>
      <c r="C94" t="s">
        <v>4</v>
      </c>
      <c r="D94" t="s">
        <v>70</v>
      </c>
      <c r="E94">
        <v>2.4500000476837198</v>
      </c>
      <c r="F94" t="s">
        <v>71</v>
      </c>
      <c r="G94" t="s">
        <v>74</v>
      </c>
      <c r="H94">
        <v>1.44599995110184E-3</v>
      </c>
      <c r="I94">
        <v>1.44599995110184E-3</v>
      </c>
      <c r="J94" t="s">
        <v>72</v>
      </c>
      <c r="K94">
        <v>1.44599995110184E-3</v>
      </c>
      <c r="L94">
        <v>2.97700008377433E-3</v>
      </c>
      <c r="M94" t="s">
        <v>81</v>
      </c>
      <c r="N94">
        <v>2.1760000381618699E-3</v>
      </c>
      <c r="O94" t="s">
        <v>80</v>
      </c>
      <c r="P94">
        <v>0</v>
      </c>
      <c r="Q94" t="s">
        <v>80</v>
      </c>
      <c r="R94">
        <v>0</v>
      </c>
      <c r="S94" t="s">
        <v>71</v>
      </c>
      <c r="T94" t="s">
        <v>71</v>
      </c>
      <c r="U94" t="s">
        <v>82</v>
      </c>
      <c r="V94">
        <v>0.23290440768011589</v>
      </c>
      <c r="W94" t="s">
        <v>83</v>
      </c>
      <c r="X94">
        <v>0.1</v>
      </c>
      <c r="Y94" t="s">
        <v>84</v>
      </c>
      <c r="Z94">
        <v>8</v>
      </c>
      <c r="AA94">
        <v>3</v>
      </c>
      <c r="AB94">
        <v>3</v>
      </c>
      <c r="AC94">
        <v>0</v>
      </c>
      <c r="AD94" t="s">
        <v>84</v>
      </c>
      <c r="AE94">
        <v>8</v>
      </c>
      <c r="AF94">
        <v>6</v>
      </c>
      <c r="AG94">
        <v>6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4</v>
      </c>
      <c r="AN94">
        <v>8</v>
      </c>
    </row>
    <row r="95" spans="1:40" x14ac:dyDescent="0.25">
      <c r="A95" s="1">
        <v>93</v>
      </c>
      <c r="B95" t="s">
        <v>2</v>
      </c>
      <c r="C95" t="s">
        <v>4</v>
      </c>
      <c r="D95" t="s">
        <v>70</v>
      </c>
      <c r="E95">
        <v>2.5499999523162802</v>
      </c>
      <c r="F95" t="s">
        <v>71</v>
      </c>
      <c r="G95" t="s">
        <v>74</v>
      </c>
      <c r="H95">
        <v>1.44599995110184E-3</v>
      </c>
      <c r="I95">
        <v>1.44599995110184E-3</v>
      </c>
      <c r="J95" t="s">
        <v>72</v>
      </c>
      <c r="K95">
        <v>1.44599995110184E-3</v>
      </c>
      <c r="L95">
        <v>3.13599989749491E-3</v>
      </c>
      <c r="M95" t="s">
        <v>81</v>
      </c>
      <c r="N95">
        <v>2.1329999435693E-3</v>
      </c>
      <c r="O95" t="s">
        <v>80</v>
      </c>
      <c r="P95">
        <v>0</v>
      </c>
      <c r="Q95" t="s">
        <v>80</v>
      </c>
      <c r="R95">
        <v>0</v>
      </c>
      <c r="S95" t="s">
        <v>71</v>
      </c>
      <c r="T95" t="s">
        <v>71</v>
      </c>
      <c r="U95" t="s">
        <v>82</v>
      </c>
      <c r="V95">
        <v>0.23759963122733871</v>
      </c>
      <c r="W95" t="s">
        <v>83</v>
      </c>
      <c r="X95">
        <v>0.1</v>
      </c>
      <c r="Y95" t="s">
        <v>84</v>
      </c>
      <c r="Z95">
        <v>8</v>
      </c>
      <c r="AA95">
        <v>3</v>
      </c>
      <c r="AB95">
        <v>3</v>
      </c>
      <c r="AC95">
        <v>0</v>
      </c>
      <c r="AD95" t="s">
        <v>84</v>
      </c>
      <c r="AE95">
        <v>8</v>
      </c>
      <c r="AF95">
        <v>7</v>
      </c>
      <c r="AG95">
        <v>7</v>
      </c>
      <c r="AH95">
        <v>0</v>
      </c>
      <c r="AI95">
        <v>0.92825087295881392</v>
      </c>
      <c r="AJ95">
        <v>1.574711302340845</v>
      </c>
      <c r="AK95">
        <v>0.84623898746496518</v>
      </c>
      <c r="AL95">
        <v>1.211316386416035</v>
      </c>
      <c r="AM95">
        <v>3</v>
      </c>
      <c r="AN95">
        <v>8</v>
      </c>
    </row>
    <row r="96" spans="1:40" x14ac:dyDescent="0.25">
      <c r="A96" s="1">
        <v>94</v>
      </c>
      <c r="B96" t="s">
        <v>2</v>
      </c>
      <c r="C96" t="s">
        <v>4</v>
      </c>
      <c r="D96" t="s">
        <v>70</v>
      </c>
      <c r="E96">
        <v>2.6500000953674299</v>
      </c>
      <c r="F96" t="s">
        <v>71</v>
      </c>
      <c r="G96" t="s">
        <v>74</v>
      </c>
      <c r="H96">
        <v>1.44599995110184E-3</v>
      </c>
      <c r="I96">
        <v>1.44599995110184E-3</v>
      </c>
      <c r="J96" t="s">
        <v>72</v>
      </c>
      <c r="K96">
        <v>1.44599995110184E-3</v>
      </c>
      <c r="L96">
        <v>3.2870001159608399E-3</v>
      </c>
      <c r="M96" t="s">
        <v>81</v>
      </c>
      <c r="N96">
        <v>2.0910000894218701E-3</v>
      </c>
      <c r="O96" t="s">
        <v>80</v>
      </c>
      <c r="P96">
        <v>0</v>
      </c>
      <c r="Q96" t="s">
        <v>80</v>
      </c>
      <c r="R96">
        <v>0</v>
      </c>
      <c r="S96" t="s">
        <v>71</v>
      </c>
      <c r="T96" t="s">
        <v>71</v>
      </c>
      <c r="U96" t="s">
        <v>82</v>
      </c>
      <c r="V96">
        <v>0.24237206041446061</v>
      </c>
      <c r="W96" t="s">
        <v>83</v>
      </c>
      <c r="X96">
        <v>0.1</v>
      </c>
      <c r="Y96" t="s">
        <v>84</v>
      </c>
      <c r="Z96">
        <v>8</v>
      </c>
      <c r="AA96">
        <v>3</v>
      </c>
      <c r="AB96">
        <v>3</v>
      </c>
      <c r="AC96">
        <v>0</v>
      </c>
      <c r="AD96" t="s">
        <v>84</v>
      </c>
      <c r="AE96">
        <v>8</v>
      </c>
      <c r="AF96">
        <v>7</v>
      </c>
      <c r="AG96">
        <v>7</v>
      </c>
      <c r="AH96">
        <v>0</v>
      </c>
      <c r="AI96">
        <v>0.92825087295881392</v>
      </c>
      <c r="AJ96">
        <v>1.574711302340845</v>
      </c>
      <c r="AK96">
        <v>0.84623898746496518</v>
      </c>
      <c r="AL96">
        <v>1.211316386416035</v>
      </c>
      <c r="AM96">
        <v>3</v>
      </c>
      <c r="AN96">
        <v>9</v>
      </c>
    </row>
    <row r="97" spans="1:40" x14ac:dyDescent="0.25">
      <c r="A97" s="1">
        <v>95</v>
      </c>
      <c r="B97" t="s">
        <v>2</v>
      </c>
      <c r="C97" t="s">
        <v>4</v>
      </c>
      <c r="D97" t="s">
        <v>70</v>
      </c>
      <c r="E97">
        <v>2.75</v>
      </c>
      <c r="F97" t="s">
        <v>71</v>
      </c>
      <c r="G97" t="s">
        <v>74</v>
      </c>
      <c r="H97">
        <v>1.44599995110184E-3</v>
      </c>
      <c r="I97">
        <v>1.44599995110184E-3</v>
      </c>
      <c r="J97" t="s">
        <v>72</v>
      </c>
      <c r="K97">
        <v>1.44599995110184E-3</v>
      </c>
      <c r="L97">
        <v>3.4270000178366899E-3</v>
      </c>
      <c r="M97" t="s">
        <v>81</v>
      </c>
      <c r="N97">
        <v>2.0479999948293001E-3</v>
      </c>
      <c r="O97" t="s">
        <v>80</v>
      </c>
      <c r="P97">
        <v>0</v>
      </c>
      <c r="Q97" t="s">
        <v>80</v>
      </c>
      <c r="R97">
        <v>0</v>
      </c>
      <c r="S97" t="s">
        <v>71</v>
      </c>
      <c r="T97" t="s">
        <v>71</v>
      </c>
      <c r="U97" t="s">
        <v>82</v>
      </c>
      <c r="V97">
        <v>0.2474609381247784</v>
      </c>
      <c r="W97" t="s">
        <v>83</v>
      </c>
      <c r="X97">
        <v>0.1</v>
      </c>
      <c r="Y97" t="s">
        <v>84</v>
      </c>
      <c r="Z97">
        <v>8</v>
      </c>
      <c r="AA97">
        <v>3</v>
      </c>
      <c r="AB97">
        <v>3</v>
      </c>
      <c r="AC97">
        <v>0</v>
      </c>
      <c r="AD97" t="s">
        <v>84</v>
      </c>
      <c r="AE97">
        <v>8</v>
      </c>
      <c r="AF97">
        <v>7</v>
      </c>
      <c r="AG97">
        <v>7</v>
      </c>
      <c r="AH97">
        <v>0</v>
      </c>
      <c r="AI97">
        <v>0.92825087295881392</v>
      </c>
      <c r="AJ97">
        <v>1.574711302340845</v>
      </c>
      <c r="AK97">
        <v>0.84623898746496518</v>
      </c>
      <c r="AL97">
        <v>1.211316386416035</v>
      </c>
      <c r="AM97">
        <v>3</v>
      </c>
      <c r="AN97">
        <v>9</v>
      </c>
    </row>
    <row r="98" spans="1:40" x14ac:dyDescent="0.25">
      <c r="A98" s="1">
        <v>96</v>
      </c>
      <c r="B98" t="s">
        <v>2</v>
      </c>
      <c r="C98" t="s">
        <v>4</v>
      </c>
      <c r="D98" t="s">
        <v>70</v>
      </c>
      <c r="E98">
        <v>2.8499999046325701</v>
      </c>
      <c r="F98" t="s">
        <v>71</v>
      </c>
      <c r="G98" t="s">
        <v>74</v>
      </c>
      <c r="H98">
        <v>1.44599995110184E-3</v>
      </c>
      <c r="I98">
        <v>1.44599995110184E-3</v>
      </c>
      <c r="J98" t="s">
        <v>72</v>
      </c>
      <c r="K98">
        <v>1.44599995110184E-3</v>
      </c>
      <c r="L98">
        <v>3.5580000840127498E-3</v>
      </c>
      <c r="M98" t="s">
        <v>81</v>
      </c>
      <c r="N98">
        <v>2.00599990785122E-3</v>
      </c>
      <c r="O98" t="s">
        <v>80</v>
      </c>
      <c r="P98">
        <v>0</v>
      </c>
      <c r="Q98" t="s">
        <v>80</v>
      </c>
      <c r="R98">
        <v>0</v>
      </c>
      <c r="S98" t="s">
        <v>71</v>
      </c>
      <c r="T98" t="s">
        <v>71</v>
      </c>
      <c r="U98" t="s">
        <v>82</v>
      </c>
      <c r="V98">
        <v>0.25264208538417737</v>
      </c>
      <c r="W98" t="s">
        <v>83</v>
      </c>
      <c r="X98">
        <v>0.1</v>
      </c>
      <c r="Y98" t="s">
        <v>84</v>
      </c>
      <c r="Z98">
        <v>8</v>
      </c>
      <c r="AA98">
        <v>3</v>
      </c>
      <c r="AB98">
        <v>3</v>
      </c>
      <c r="AC98">
        <v>0</v>
      </c>
      <c r="AD98" t="s">
        <v>84</v>
      </c>
      <c r="AE98">
        <v>8</v>
      </c>
      <c r="AF98">
        <v>7</v>
      </c>
      <c r="AG98">
        <v>7</v>
      </c>
      <c r="AH98">
        <v>0</v>
      </c>
      <c r="AI98">
        <v>0.92825087295881392</v>
      </c>
      <c r="AJ98">
        <v>1.574711302340845</v>
      </c>
      <c r="AK98">
        <v>0.84623898746496518</v>
      </c>
      <c r="AL98">
        <v>1.211316386416035</v>
      </c>
      <c r="AM98">
        <v>3</v>
      </c>
      <c r="AN98">
        <v>9</v>
      </c>
    </row>
    <row r="99" spans="1:40" x14ac:dyDescent="0.25">
      <c r="A99" s="1">
        <v>97</v>
      </c>
      <c r="B99" t="s">
        <v>2</v>
      </c>
      <c r="C99" t="s">
        <v>4</v>
      </c>
      <c r="D99" t="s">
        <v>70</v>
      </c>
      <c r="E99">
        <v>2.9500000476837198</v>
      </c>
      <c r="F99" t="s">
        <v>71</v>
      </c>
      <c r="G99" t="s">
        <v>74</v>
      </c>
      <c r="H99">
        <v>1.44599995110184E-3</v>
      </c>
      <c r="I99">
        <v>1.44599995110184E-3</v>
      </c>
      <c r="J99" t="s">
        <v>72</v>
      </c>
      <c r="K99">
        <v>1.44599995110184E-3</v>
      </c>
      <c r="L99">
        <v>3.6780000664293801E-3</v>
      </c>
      <c r="M99" t="s">
        <v>81</v>
      </c>
      <c r="N99">
        <v>1.9630000460892898E-3</v>
      </c>
      <c r="O99" t="s">
        <v>80</v>
      </c>
      <c r="P99">
        <v>0</v>
      </c>
      <c r="Q99" t="s">
        <v>80</v>
      </c>
      <c r="R99">
        <v>0</v>
      </c>
      <c r="S99" t="s">
        <v>71</v>
      </c>
      <c r="T99" t="s">
        <v>71</v>
      </c>
      <c r="U99" t="s">
        <v>82</v>
      </c>
      <c r="V99">
        <v>0.25817625476354539</v>
      </c>
      <c r="W99" t="s">
        <v>83</v>
      </c>
      <c r="X99">
        <v>0.1</v>
      </c>
      <c r="Y99" t="s">
        <v>84</v>
      </c>
      <c r="Z99">
        <v>8</v>
      </c>
      <c r="AA99">
        <v>3</v>
      </c>
      <c r="AB99">
        <v>3</v>
      </c>
      <c r="AC99">
        <v>0</v>
      </c>
      <c r="AD99" t="s">
        <v>84</v>
      </c>
      <c r="AE99">
        <v>8</v>
      </c>
      <c r="AF99">
        <v>8</v>
      </c>
      <c r="AG99">
        <v>8</v>
      </c>
      <c r="AH99">
        <v>0</v>
      </c>
      <c r="AI99">
        <v>0.92825087295881392</v>
      </c>
      <c r="AJ99">
        <v>1.574711302340845</v>
      </c>
      <c r="AK99">
        <v>0.98175135215629861</v>
      </c>
      <c r="AL99">
        <v>1.211316386416035</v>
      </c>
      <c r="AM99">
        <v>3</v>
      </c>
      <c r="AN99">
        <v>9</v>
      </c>
    </row>
    <row r="100" spans="1:40" x14ac:dyDescent="0.25">
      <c r="A100" s="1">
        <v>98</v>
      </c>
      <c r="B100" t="s">
        <v>2</v>
      </c>
      <c r="C100" t="s">
        <v>4</v>
      </c>
      <c r="D100" t="s">
        <v>70</v>
      </c>
      <c r="E100">
        <v>3.0499999523162802</v>
      </c>
      <c r="F100" t="s">
        <v>71</v>
      </c>
      <c r="G100" t="s">
        <v>74</v>
      </c>
      <c r="H100">
        <v>1.44599995110184E-3</v>
      </c>
      <c r="I100">
        <v>1.44599995110184E-3</v>
      </c>
      <c r="J100" t="s">
        <v>72</v>
      </c>
      <c r="K100">
        <v>1.44599995110184E-3</v>
      </c>
      <c r="L100">
        <v>3.7879999727010701E-3</v>
      </c>
      <c r="M100" t="s">
        <v>81</v>
      </c>
      <c r="N100">
        <v>1.92099995911121E-3</v>
      </c>
      <c r="O100" t="s">
        <v>80</v>
      </c>
      <c r="P100">
        <v>0</v>
      </c>
      <c r="Q100" t="s">
        <v>80</v>
      </c>
      <c r="R100">
        <v>0</v>
      </c>
      <c r="S100" t="s">
        <v>71</v>
      </c>
      <c r="T100" t="s">
        <v>71</v>
      </c>
      <c r="U100" t="s">
        <v>82</v>
      </c>
      <c r="V100">
        <v>0.26382093221619918</v>
      </c>
      <c r="W100" t="s">
        <v>83</v>
      </c>
      <c r="X100">
        <v>0.1</v>
      </c>
      <c r="Y100" t="s">
        <v>84</v>
      </c>
      <c r="Z100">
        <v>8</v>
      </c>
      <c r="AA100">
        <v>3</v>
      </c>
      <c r="AB100">
        <v>3</v>
      </c>
      <c r="AC100">
        <v>0</v>
      </c>
      <c r="AD100" t="s">
        <v>84</v>
      </c>
      <c r="AE100">
        <v>8</v>
      </c>
      <c r="AF100">
        <v>8</v>
      </c>
      <c r="AG100">
        <v>8</v>
      </c>
      <c r="AH100">
        <v>0</v>
      </c>
      <c r="AI100">
        <v>0.92825087295881392</v>
      </c>
      <c r="AJ100">
        <v>1.574711302340845</v>
      </c>
      <c r="AK100">
        <v>0.98175135215629861</v>
      </c>
      <c r="AL100">
        <v>1.211316386416035</v>
      </c>
      <c r="AM100">
        <v>3</v>
      </c>
      <c r="AN100">
        <v>9</v>
      </c>
    </row>
    <row r="101" spans="1:40" x14ac:dyDescent="0.25">
      <c r="A101" s="1">
        <v>99</v>
      </c>
      <c r="B101" t="s">
        <v>2</v>
      </c>
      <c r="C101" t="s">
        <v>4</v>
      </c>
      <c r="D101" t="s">
        <v>70</v>
      </c>
      <c r="E101">
        <v>3.1500000953674299</v>
      </c>
      <c r="F101" t="s">
        <v>71</v>
      </c>
      <c r="G101" t="s">
        <v>74</v>
      </c>
      <c r="H101">
        <v>1.44599995110184E-3</v>
      </c>
      <c r="I101">
        <v>1.44599995110184E-3</v>
      </c>
      <c r="J101" t="s">
        <v>72</v>
      </c>
      <c r="K101">
        <v>1.44599995110184E-3</v>
      </c>
      <c r="L101">
        <v>3.88800003565848E-3</v>
      </c>
      <c r="M101" t="s">
        <v>81</v>
      </c>
      <c r="N101">
        <v>1.8779999809339599E-3</v>
      </c>
      <c r="O101" t="s">
        <v>80</v>
      </c>
      <c r="P101">
        <v>0</v>
      </c>
      <c r="Q101" t="s">
        <v>80</v>
      </c>
      <c r="R101">
        <v>0</v>
      </c>
      <c r="S101" t="s">
        <v>71</v>
      </c>
      <c r="T101" t="s">
        <v>71</v>
      </c>
      <c r="U101" t="s">
        <v>82</v>
      </c>
      <c r="V101">
        <v>0.26986155758529878</v>
      </c>
      <c r="W101" t="s">
        <v>83</v>
      </c>
      <c r="X101">
        <v>0.1</v>
      </c>
      <c r="Y101" t="s">
        <v>84</v>
      </c>
      <c r="Z101">
        <v>8</v>
      </c>
      <c r="AA101">
        <v>3</v>
      </c>
      <c r="AB101">
        <v>3</v>
      </c>
      <c r="AC101">
        <v>0</v>
      </c>
      <c r="AD101" t="s">
        <v>84</v>
      </c>
      <c r="AE101">
        <v>8</v>
      </c>
      <c r="AF101">
        <v>8</v>
      </c>
      <c r="AG101">
        <v>8</v>
      </c>
      <c r="AH101">
        <v>0</v>
      </c>
      <c r="AI101">
        <v>0.92825087295881392</v>
      </c>
      <c r="AJ101">
        <v>1.574711302340845</v>
      </c>
      <c r="AK101">
        <v>0.98175135215629861</v>
      </c>
      <c r="AL101">
        <v>1.211316386416035</v>
      </c>
      <c r="AM101">
        <v>3</v>
      </c>
      <c r="AN101">
        <v>9</v>
      </c>
    </row>
    <row r="102" spans="1:40" x14ac:dyDescent="0.25">
      <c r="A102" s="1">
        <v>100</v>
      </c>
      <c r="B102" t="s">
        <v>2</v>
      </c>
      <c r="C102" t="s">
        <v>4</v>
      </c>
      <c r="D102" t="s">
        <v>70</v>
      </c>
      <c r="E102">
        <v>3.25</v>
      </c>
      <c r="F102" t="s">
        <v>71</v>
      </c>
      <c r="G102" t="s">
        <v>74</v>
      </c>
      <c r="H102">
        <v>1.44599995110184E-3</v>
      </c>
      <c r="I102">
        <v>1.44599995110184E-3</v>
      </c>
      <c r="J102" t="s">
        <v>72</v>
      </c>
      <c r="K102">
        <v>1.44599995110184E-3</v>
      </c>
      <c r="L102">
        <v>3.9769997820258097E-3</v>
      </c>
      <c r="M102" t="s">
        <v>81</v>
      </c>
      <c r="N102">
        <v>1.8360000103712099E-3</v>
      </c>
      <c r="O102" t="s">
        <v>80</v>
      </c>
      <c r="P102">
        <v>0</v>
      </c>
      <c r="Q102" t="s">
        <v>80</v>
      </c>
      <c r="R102">
        <v>0</v>
      </c>
      <c r="S102" t="s">
        <v>71</v>
      </c>
      <c r="T102" t="s">
        <v>71</v>
      </c>
      <c r="U102" t="s">
        <v>82</v>
      </c>
      <c r="V102">
        <v>0.27603485682853179</v>
      </c>
      <c r="W102" t="s">
        <v>83</v>
      </c>
      <c r="X102">
        <v>0.1</v>
      </c>
      <c r="Y102" t="s">
        <v>84</v>
      </c>
      <c r="Z102">
        <v>8</v>
      </c>
      <c r="AA102">
        <v>3</v>
      </c>
      <c r="AB102">
        <v>3</v>
      </c>
      <c r="AC102">
        <v>0</v>
      </c>
      <c r="AD102" t="s">
        <v>84</v>
      </c>
      <c r="AE102">
        <v>8</v>
      </c>
      <c r="AF102">
        <v>8</v>
      </c>
      <c r="AG102">
        <v>8</v>
      </c>
      <c r="AH102">
        <v>0</v>
      </c>
      <c r="AI102">
        <v>0.92825087295881392</v>
      </c>
      <c r="AJ102">
        <v>1.574711302340845</v>
      </c>
      <c r="AK102">
        <v>0.98175135215629861</v>
      </c>
      <c r="AL102">
        <v>1.211316386416035</v>
      </c>
      <c r="AM102">
        <v>3</v>
      </c>
      <c r="AN102">
        <v>9</v>
      </c>
    </row>
    <row r="103" spans="1:40" x14ac:dyDescent="0.25">
      <c r="A103" s="1">
        <v>101</v>
      </c>
      <c r="B103" t="s">
        <v>2</v>
      </c>
      <c r="C103" t="s">
        <v>4</v>
      </c>
      <c r="D103" t="s">
        <v>70</v>
      </c>
      <c r="E103">
        <v>3.3499999046325701</v>
      </c>
      <c r="F103" t="s">
        <v>71</v>
      </c>
      <c r="G103" t="s">
        <v>74</v>
      </c>
      <c r="H103">
        <v>1.44599995110184E-3</v>
      </c>
      <c r="I103">
        <v>1.44599995110184E-3</v>
      </c>
      <c r="J103" t="s">
        <v>72</v>
      </c>
      <c r="K103">
        <v>1.44599995110184E-3</v>
      </c>
      <c r="L103">
        <v>4.0549999102950096E-3</v>
      </c>
      <c r="M103" t="s">
        <v>81</v>
      </c>
      <c r="N103">
        <v>1.7930000321939601E-3</v>
      </c>
      <c r="O103" t="s">
        <v>80</v>
      </c>
      <c r="P103">
        <v>0</v>
      </c>
      <c r="Q103" t="s">
        <v>80</v>
      </c>
      <c r="R103">
        <v>0</v>
      </c>
      <c r="S103" t="s">
        <v>71</v>
      </c>
      <c r="T103" t="s">
        <v>71</v>
      </c>
      <c r="U103" t="s">
        <v>82</v>
      </c>
      <c r="V103">
        <v>0.28265476346917112</v>
      </c>
      <c r="W103" t="s">
        <v>83</v>
      </c>
      <c r="X103">
        <v>0.1</v>
      </c>
      <c r="Y103" t="s">
        <v>84</v>
      </c>
      <c r="Z103">
        <v>8</v>
      </c>
      <c r="AA103">
        <v>3</v>
      </c>
      <c r="AB103">
        <v>3</v>
      </c>
      <c r="AC103">
        <v>0</v>
      </c>
      <c r="AD103" t="s">
        <v>84</v>
      </c>
      <c r="AE103">
        <v>8</v>
      </c>
      <c r="AF103">
        <v>8</v>
      </c>
      <c r="AG103">
        <v>8</v>
      </c>
      <c r="AH103">
        <v>0</v>
      </c>
      <c r="AI103">
        <v>0.92825087295881392</v>
      </c>
      <c r="AJ103">
        <v>1.574711302340845</v>
      </c>
      <c r="AK103">
        <v>0.98175135215629861</v>
      </c>
      <c r="AL103">
        <v>1.211316386416035</v>
      </c>
      <c r="AM103">
        <v>3</v>
      </c>
      <c r="AN103">
        <v>9</v>
      </c>
    </row>
    <row r="104" spans="1:40" x14ac:dyDescent="0.25">
      <c r="A104" s="1">
        <v>102</v>
      </c>
      <c r="B104" t="s">
        <v>2</v>
      </c>
      <c r="C104" t="s">
        <v>4</v>
      </c>
      <c r="D104" t="s">
        <v>70</v>
      </c>
      <c r="E104">
        <v>3.4500000476837198</v>
      </c>
      <c r="F104" t="s">
        <v>71</v>
      </c>
      <c r="G104" t="s">
        <v>74</v>
      </c>
      <c r="H104">
        <v>1.44599995110184E-3</v>
      </c>
      <c r="I104">
        <v>1.44599995110184E-3</v>
      </c>
      <c r="J104" t="s">
        <v>72</v>
      </c>
      <c r="K104">
        <v>1.44599995110184E-3</v>
      </c>
      <c r="L104">
        <v>4.12200018763542E-3</v>
      </c>
      <c r="M104" t="s">
        <v>81</v>
      </c>
      <c r="N104">
        <v>1.75099994521588E-3</v>
      </c>
      <c r="O104" t="s">
        <v>80</v>
      </c>
      <c r="P104">
        <v>0</v>
      </c>
      <c r="Q104" t="s">
        <v>80</v>
      </c>
      <c r="R104">
        <v>0</v>
      </c>
      <c r="S104" t="s">
        <v>71</v>
      </c>
      <c r="T104" t="s">
        <v>71</v>
      </c>
      <c r="U104" t="s">
        <v>82</v>
      </c>
      <c r="V104">
        <v>0.28943461785061148</v>
      </c>
      <c r="W104" t="s">
        <v>83</v>
      </c>
      <c r="X104">
        <v>0.1</v>
      </c>
      <c r="Y104" t="s">
        <v>84</v>
      </c>
      <c r="Z104">
        <v>8</v>
      </c>
      <c r="AA104">
        <v>3</v>
      </c>
      <c r="AB104">
        <v>3</v>
      </c>
      <c r="AC104">
        <v>0</v>
      </c>
      <c r="AD104" t="s">
        <v>84</v>
      </c>
      <c r="AE104">
        <v>8</v>
      </c>
      <c r="AF104">
        <v>9</v>
      </c>
      <c r="AG104">
        <v>7</v>
      </c>
      <c r="AH104">
        <v>2</v>
      </c>
      <c r="AI104">
        <v>0.92825087295881392</v>
      </c>
      <c r="AJ104">
        <v>1.574711302340845</v>
      </c>
      <c r="AK104">
        <v>0.84623898746496518</v>
      </c>
      <c r="AL104">
        <v>1.211316386416035</v>
      </c>
      <c r="AM104">
        <v>3</v>
      </c>
      <c r="AN104">
        <v>9</v>
      </c>
    </row>
    <row r="105" spans="1:40" x14ac:dyDescent="0.25">
      <c r="A105" s="1">
        <v>103</v>
      </c>
      <c r="B105" t="s">
        <v>2</v>
      </c>
      <c r="C105" t="s">
        <v>4</v>
      </c>
      <c r="D105" t="s">
        <v>70</v>
      </c>
      <c r="E105">
        <v>3.5499999523162802</v>
      </c>
      <c r="F105" t="s">
        <v>71</v>
      </c>
      <c r="G105" t="s">
        <v>74</v>
      </c>
      <c r="H105">
        <v>1.44599995110184E-3</v>
      </c>
      <c r="I105">
        <v>1.44599995110184E-3</v>
      </c>
      <c r="J105" t="s">
        <v>72</v>
      </c>
      <c r="K105">
        <v>1.44599995110184E-3</v>
      </c>
      <c r="L105">
        <v>4.1780001483857597E-3</v>
      </c>
      <c r="M105" t="s">
        <v>81</v>
      </c>
      <c r="N105">
        <v>1.7079999670386299E-3</v>
      </c>
      <c r="O105" t="s">
        <v>80</v>
      </c>
      <c r="P105">
        <v>0</v>
      </c>
      <c r="Q105" t="s">
        <v>80</v>
      </c>
      <c r="R105">
        <v>0</v>
      </c>
      <c r="S105" t="s">
        <v>71</v>
      </c>
      <c r="T105" t="s">
        <v>71</v>
      </c>
      <c r="U105" t="s">
        <v>82</v>
      </c>
      <c r="V105">
        <v>0.29672131720160488</v>
      </c>
      <c r="W105" t="s">
        <v>83</v>
      </c>
      <c r="X105">
        <v>0.1</v>
      </c>
      <c r="Y105" t="s">
        <v>84</v>
      </c>
      <c r="Z105">
        <v>8</v>
      </c>
      <c r="AA105">
        <v>3</v>
      </c>
      <c r="AB105">
        <v>3</v>
      </c>
      <c r="AC105">
        <v>0</v>
      </c>
      <c r="AD105" t="s">
        <v>84</v>
      </c>
      <c r="AE105">
        <v>8</v>
      </c>
      <c r="AF105">
        <v>9</v>
      </c>
      <c r="AG105">
        <v>7</v>
      </c>
      <c r="AH105">
        <v>2</v>
      </c>
      <c r="AI105">
        <v>0.92825087295881392</v>
      </c>
      <c r="AJ105">
        <v>1.574711302340845</v>
      </c>
      <c r="AK105">
        <v>0.84623898746496518</v>
      </c>
      <c r="AL105">
        <v>1.211316386416035</v>
      </c>
      <c r="AM105">
        <v>3</v>
      </c>
      <c r="AN105">
        <v>9</v>
      </c>
    </row>
    <row r="106" spans="1:40" x14ac:dyDescent="0.25">
      <c r="A106" s="1">
        <v>104</v>
      </c>
      <c r="B106" t="s">
        <v>2</v>
      </c>
      <c r="C106" t="s">
        <v>4</v>
      </c>
      <c r="D106" t="s">
        <v>70</v>
      </c>
      <c r="E106">
        <v>3.6500000953674299</v>
      </c>
      <c r="F106" t="s">
        <v>71</v>
      </c>
      <c r="G106" t="s">
        <v>74</v>
      </c>
      <c r="H106">
        <v>1.44599995110184E-3</v>
      </c>
      <c r="I106">
        <v>1.44599995110184E-3</v>
      </c>
      <c r="J106" t="s">
        <v>72</v>
      </c>
      <c r="K106">
        <v>1.44599995110184E-3</v>
      </c>
      <c r="L106">
        <v>4.2229997925460304E-3</v>
      </c>
      <c r="M106" t="s">
        <v>81</v>
      </c>
      <c r="N106">
        <v>1.6659999964758799E-3</v>
      </c>
      <c r="O106" t="s">
        <v>80</v>
      </c>
      <c r="P106">
        <v>0</v>
      </c>
      <c r="Q106" t="s">
        <v>80</v>
      </c>
      <c r="R106">
        <v>0</v>
      </c>
      <c r="S106" t="s">
        <v>71</v>
      </c>
      <c r="T106" t="s">
        <v>71</v>
      </c>
      <c r="U106" t="s">
        <v>82</v>
      </c>
      <c r="V106">
        <v>0.3042016813157522</v>
      </c>
      <c r="W106" t="s">
        <v>83</v>
      </c>
      <c r="X106">
        <v>0.1</v>
      </c>
      <c r="Y106" t="s">
        <v>84</v>
      </c>
      <c r="Z106">
        <v>8</v>
      </c>
      <c r="AA106">
        <v>3</v>
      </c>
      <c r="AB106">
        <v>3</v>
      </c>
      <c r="AC106">
        <v>0</v>
      </c>
      <c r="AD106" t="s">
        <v>84</v>
      </c>
      <c r="AE106">
        <v>8</v>
      </c>
      <c r="AF106">
        <v>9</v>
      </c>
      <c r="AG106">
        <v>7</v>
      </c>
      <c r="AH106">
        <v>2</v>
      </c>
      <c r="AI106">
        <v>0.92825087295881392</v>
      </c>
      <c r="AJ106">
        <v>1.574711302340845</v>
      </c>
      <c r="AK106">
        <v>0.84623898746496518</v>
      </c>
      <c r="AL106">
        <v>1.211316386416035</v>
      </c>
      <c r="AM106">
        <v>3</v>
      </c>
      <c r="AN106">
        <v>9</v>
      </c>
    </row>
    <row r="107" spans="1:40" x14ac:dyDescent="0.25">
      <c r="A107" s="1">
        <v>105</v>
      </c>
      <c r="B107" t="s">
        <v>2</v>
      </c>
      <c r="C107" t="s">
        <v>4</v>
      </c>
      <c r="D107" t="s">
        <v>70</v>
      </c>
      <c r="E107">
        <v>3.75</v>
      </c>
      <c r="F107" t="s">
        <v>71</v>
      </c>
      <c r="G107" t="s">
        <v>74</v>
      </c>
      <c r="H107">
        <v>1.44599995110184E-3</v>
      </c>
      <c r="I107">
        <v>1.44599995110184E-3</v>
      </c>
      <c r="J107" t="s">
        <v>72</v>
      </c>
      <c r="K107">
        <v>1.44599995110184E-3</v>
      </c>
      <c r="L107">
        <v>4.2570000514388102E-3</v>
      </c>
      <c r="M107" t="s">
        <v>81</v>
      </c>
      <c r="N107">
        <v>1.6230000182986301E-3</v>
      </c>
      <c r="O107" t="s">
        <v>80</v>
      </c>
      <c r="P107">
        <v>0</v>
      </c>
      <c r="Q107" t="s">
        <v>80</v>
      </c>
      <c r="R107">
        <v>0</v>
      </c>
      <c r="S107" t="s">
        <v>71</v>
      </c>
      <c r="T107" t="s">
        <v>71</v>
      </c>
      <c r="U107" t="s">
        <v>82</v>
      </c>
      <c r="V107">
        <v>0.31226124108813741</v>
      </c>
      <c r="W107" t="s">
        <v>83</v>
      </c>
      <c r="X107">
        <v>0.1</v>
      </c>
      <c r="Y107" t="s">
        <v>84</v>
      </c>
      <c r="Z107">
        <v>8</v>
      </c>
      <c r="AA107">
        <v>3</v>
      </c>
      <c r="AB107">
        <v>3</v>
      </c>
      <c r="AC107">
        <v>0</v>
      </c>
      <c r="AD107" t="s">
        <v>84</v>
      </c>
      <c r="AE107">
        <v>8</v>
      </c>
      <c r="AF107">
        <v>9</v>
      </c>
      <c r="AG107">
        <v>7</v>
      </c>
      <c r="AH107">
        <v>2</v>
      </c>
      <c r="AI107">
        <v>0.92825087295881392</v>
      </c>
      <c r="AJ107">
        <v>1.574711302340845</v>
      </c>
      <c r="AK107">
        <v>0.84623898746496518</v>
      </c>
      <c r="AL107">
        <v>1.211316386416035</v>
      </c>
      <c r="AM107">
        <v>3</v>
      </c>
      <c r="AN107">
        <v>9</v>
      </c>
    </row>
    <row r="108" spans="1:40" x14ac:dyDescent="0.25">
      <c r="A108" s="1">
        <v>106</v>
      </c>
      <c r="B108" t="s">
        <v>2</v>
      </c>
      <c r="C108" t="s">
        <v>4</v>
      </c>
      <c r="D108" t="s">
        <v>70</v>
      </c>
      <c r="E108">
        <v>3.8499999046325701</v>
      </c>
      <c r="F108" t="s">
        <v>71</v>
      </c>
      <c r="G108" t="s">
        <v>74</v>
      </c>
      <c r="H108">
        <v>1.44599995110184E-3</v>
      </c>
      <c r="I108">
        <v>1.44599995110184E-3</v>
      </c>
      <c r="J108" t="s">
        <v>72</v>
      </c>
      <c r="K108">
        <v>1.44599995110184E-3</v>
      </c>
      <c r="L108">
        <v>4.2799999937415097E-3</v>
      </c>
      <c r="M108" t="s">
        <v>81</v>
      </c>
      <c r="N108">
        <v>1.5810000477358701E-3</v>
      </c>
      <c r="O108" t="s">
        <v>80</v>
      </c>
      <c r="P108">
        <v>0</v>
      </c>
      <c r="Q108" t="s">
        <v>80</v>
      </c>
      <c r="R108">
        <v>0</v>
      </c>
      <c r="S108" t="s">
        <v>71</v>
      </c>
      <c r="T108" t="s">
        <v>71</v>
      </c>
      <c r="U108" t="s">
        <v>82</v>
      </c>
      <c r="V108">
        <v>0.32055660006195558</v>
      </c>
      <c r="W108" t="s">
        <v>83</v>
      </c>
      <c r="X108">
        <v>0.1</v>
      </c>
      <c r="Y108" t="s">
        <v>84</v>
      </c>
      <c r="Z108">
        <v>8</v>
      </c>
      <c r="AA108">
        <v>3</v>
      </c>
      <c r="AB108">
        <v>3</v>
      </c>
      <c r="AC108">
        <v>0</v>
      </c>
      <c r="AD108" t="s">
        <v>84</v>
      </c>
      <c r="AE108">
        <v>8</v>
      </c>
      <c r="AF108">
        <v>9</v>
      </c>
      <c r="AG108">
        <v>7</v>
      </c>
      <c r="AH108">
        <v>2</v>
      </c>
      <c r="AI108">
        <v>0.92825087295881392</v>
      </c>
      <c r="AJ108">
        <v>1.574711302340845</v>
      </c>
      <c r="AK108">
        <v>0.84623898746496518</v>
      </c>
      <c r="AL108">
        <v>1.211316386416035</v>
      </c>
      <c r="AM108">
        <v>3</v>
      </c>
      <c r="AN108">
        <v>9</v>
      </c>
    </row>
    <row r="109" spans="1:40" x14ac:dyDescent="0.25">
      <c r="A109" s="1">
        <v>107</v>
      </c>
      <c r="B109" t="s">
        <v>2</v>
      </c>
      <c r="C109" t="s">
        <v>4</v>
      </c>
      <c r="D109" t="s">
        <v>70</v>
      </c>
      <c r="E109">
        <v>3.9500000476837198</v>
      </c>
      <c r="F109" t="s">
        <v>71</v>
      </c>
      <c r="G109" t="s">
        <v>74</v>
      </c>
      <c r="H109">
        <v>1.44599995110184E-3</v>
      </c>
      <c r="I109">
        <v>1.44599995110184E-3</v>
      </c>
      <c r="J109" t="s">
        <v>72</v>
      </c>
      <c r="K109">
        <v>1.44599995110184E-3</v>
      </c>
      <c r="L109">
        <v>4.2909998446703001E-3</v>
      </c>
      <c r="M109" t="s">
        <v>81</v>
      </c>
      <c r="N109">
        <v>1.5379999531432999E-3</v>
      </c>
      <c r="O109" t="s">
        <v>80</v>
      </c>
      <c r="P109">
        <v>0</v>
      </c>
      <c r="Q109" t="s">
        <v>80</v>
      </c>
      <c r="R109">
        <v>0</v>
      </c>
      <c r="S109" t="s">
        <v>71</v>
      </c>
      <c r="T109" t="s">
        <v>71</v>
      </c>
      <c r="U109" t="s">
        <v>82</v>
      </c>
      <c r="V109">
        <v>0.32951886569581712</v>
      </c>
      <c r="W109" t="s">
        <v>83</v>
      </c>
      <c r="X109">
        <v>0.1</v>
      </c>
      <c r="Y109" t="s">
        <v>84</v>
      </c>
      <c r="Z109">
        <v>8</v>
      </c>
      <c r="AA109">
        <v>3</v>
      </c>
      <c r="AB109">
        <v>3</v>
      </c>
      <c r="AC109">
        <v>0</v>
      </c>
      <c r="AD109" t="s">
        <v>84</v>
      </c>
      <c r="AE109">
        <v>8</v>
      </c>
      <c r="AF109">
        <v>9</v>
      </c>
      <c r="AG109">
        <v>7</v>
      </c>
      <c r="AH109">
        <v>2</v>
      </c>
      <c r="AI109">
        <v>0.92825087295881392</v>
      </c>
      <c r="AJ109">
        <v>1.574711302340845</v>
      </c>
      <c r="AK109">
        <v>0.84623898746496518</v>
      </c>
      <c r="AL109">
        <v>1.211316386416035</v>
      </c>
      <c r="AM109">
        <v>3</v>
      </c>
      <c r="AN109">
        <v>9</v>
      </c>
    </row>
    <row r="110" spans="1:40" x14ac:dyDescent="0.25">
      <c r="A110" s="1">
        <v>108</v>
      </c>
      <c r="B110" t="s">
        <v>2</v>
      </c>
      <c r="C110" t="s">
        <v>4</v>
      </c>
      <c r="D110" t="s">
        <v>70</v>
      </c>
      <c r="E110">
        <v>4.0500001907348597</v>
      </c>
      <c r="F110" t="s">
        <v>71</v>
      </c>
      <c r="G110" t="s">
        <v>74</v>
      </c>
      <c r="H110">
        <v>1.44599995110184E-3</v>
      </c>
      <c r="I110">
        <v>1.44599995110184E-3</v>
      </c>
      <c r="J110" t="s">
        <v>72</v>
      </c>
      <c r="K110">
        <v>1.44599995110184E-3</v>
      </c>
      <c r="L110">
        <v>4.2909998446703001E-3</v>
      </c>
      <c r="M110" t="s">
        <v>81</v>
      </c>
      <c r="N110">
        <v>1.5379999531432999E-3</v>
      </c>
      <c r="O110" t="s">
        <v>80</v>
      </c>
      <c r="P110">
        <v>0</v>
      </c>
      <c r="Q110" t="s">
        <v>80</v>
      </c>
      <c r="R110">
        <v>0</v>
      </c>
      <c r="S110" t="s">
        <v>71</v>
      </c>
      <c r="T110" t="s">
        <v>71</v>
      </c>
      <c r="U110" t="s">
        <v>82</v>
      </c>
      <c r="V110">
        <v>0.32951886569581712</v>
      </c>
      <c r="W110" t="s">
        <v>83</v>
      </c>
      <c r="X110">
        <v>0.1</v>
      </c>
      <c r="Y110" t="s">
        <v>84</v>
      </c>
      <c r="Z110">
        <v>8</v>
      </c>
      <c r="AA110">
        <v>3</v>
      </c>
      <c r="AB110">
        <v>3</v>
      </c>
      <c r="AC110">
        <v>0</v>
      </c>
      <c r="AD110" t="s">
        <v>84</v>
      </c>
      <c r="AE110">
        <v>8</v>
      </c>
      <c r="AF110">
        <v>9</v>
      </c>
      <c r="AG110">
        <v>7</v>
      </c>
      <c r="AH110">
        <v>2</v>
      </c>
      <c r="AI110">
        <v>0.92825087295881392</v>
      </c>
      <c r="AJ110">
        <v>1.574711302340845</v>
      </c>
      <c r="AK110">
        <v>0.84623898746496518</v>
      </c>
      <c r="AL110">
        <v>1.211316386416035</v>
      </c>
      <c r="AM110">
        <v>3</v>
      </c>
      <c r="AN110">
        <v>9</v>
      </c>
    </row>
    <row r="111" spans="1:40" x14ac:dyDescent="0.25">
      <c r="A111" s="1">
        <v>109</v>
      </c>
      <c r="B111" t="s">
        <v>2</v>
      </c>
      <c r="C111" t="s">
        <v>4</v>
      </c>
      <c r="D111" t="s">
        <v>70</v>
      </c>
      <c r="E111">
        <v>4.1500000953674299</v>
      </c>
      <c r="F111" t="s">
        <v>71</v>
      </c>
      <c r="G111" t="s">
        <v>74</v>
      </c>
      <c r="H111">
        <v>1.44599995110184E-3</v>
      </c>
      <c r="I111">
        <v>1.44599995110184E-3</v>
      </c>
      <c r="J111" t="s">
        <v>72</v>
      </c>
      <c r="K111">
        <v>1.44599995110184E-3</v>
      </c>
      <c r="L111">
        <v>4.2799999937415097E-3</v>
      </c>
      <c r="M111" t="s">
        <v>81</v>
      </c>
      <c r="N111">
        <v>1.5810000477358701E-3</v>
      </c>
      <c r="O111" t="s">
        <v>80</v>
      </c>
      <c r="P111">
        <v>0</v>
      </c>
      <c r="Q111" t="s">
        <v>80</v>
      </c>
      <c r="R111">
        <v>0</v>
      </c>
      <c r="S111" t="s">
        <v>71</v>
      </c>
      <c r="T111" t="s">
        <v>71</v>
      </c>
      <c r="U111" t="s">
        <v>82</v>
      </c>
      <c r="V111">
        <v>0.32055660006195558</v>
      </c>
      <c r="W111" t="s">
        <v>83</v>
      </c>
      <c r="X111">
        <v>0.1</v>
      </c>
      <c r="Y111" t="s">
        <v>84</v>
      </c>
      <c r="Z111">
        <v>8</v>
      </c>
      <c r="AA111">
        <v>3</v>
      </c>
      <c r="AB111">
        <v>3</v>
      </c>
      <c r="AC111">
        <v>0</v>
      </c>
      <c r="AD111" t="s">
        <v>84</v>
      </c>
      <c r="AE111">
        <v>8</v>
      </c>
      <c r="AF111">
        <v>9</v>
      </c>
      <c r="AG111">
        <v>7</v>
      </c>
      <c r="AH111">
        <v>2</v>
      </c>
      <c r="AI111">
        <v>0.92825087295881392</v>
      </c>
      <c r="AJ111">
        <v>1.574711302340845</v>
      </c>
      <c r="AK111">
        <v>0.84623898746496518</v>
      </c>
      <c r="AL111">
        <v>1.211316386416035</v>
      </c>
      <c r="AM111">
        <v>3</v>
      </c>
      <c r="AN111">
        <v>9</v>
      </c>
    </row>
    <row r="112" spans="1:40" x14ac:dyDescent="0.25">
      <c r="A112" s="1">
        <v>110</v>
      </c>
      <c r="B112" t="s">
        <v>2</v>
      </c>
      <c r="C112" t="s">
        <v>4</v>
      </c>
      <c r="D112" t="s">
        <v>70</v>
      </c>
      <c r="E112">
        <v>4.25</v>
      </c>
      <c r="F112" t="s">
        <v>71</v>
      </c>
      <c r="G112" t="s">
        <v>74</v>
      </c>
      <c r="H112">
        <v>1.44599995110184E-3</v>
      </c>
      <c r="I112">
        <v>1.44599995110184E-3</v>
      </c>
      <c r="J112" t="s">
        <v>72</v>
      </c>
      <c r="K112">
        <v>1.44599995110184E-3</v>
      </c>
      <c r="L112">
        <v>4.2570000514388102E-3</v>
      </c>
      <c r="M112" t="s">
        <v>81</v>
      </c>
      <c r="N112">
        <v>1.6230000182986301E-3</v>
      </c>
      <c r="O112" t="s">
        <v>80</v>
      </c>
      <c r="P112">
        <v>0</v>
      </c>
      <c r="Q112" t="s">
        <v>80</v>
      </c>
      <c r="R112">
        <v>0</v>
      </c>
      <c r="S112" t="s">
        <v>71</v>
      </c>
      <c r="T112" t="s">
        <v>71</v>
      </c>
      <c r="U112" t="s">
        <v>82</v>
      </c>
      <c r="V112">
        <v>0.31226124108813741</v>
      </c>
      <c r="W112" t="s">
        <v>83</v>
      </c>
      <c r="X112">
        <v>0.1</v>
      </c>
      <c r="Y112" t="s">
        <v>84</v>
      </c>
      <c r="Z112">
        <v>8</v>
      </c>
      <c r="AA112">
        <v>3</v>
      </c>
      <c r="AB112">
        <v>3</v>
      </c>
      <c r="AC112">
        <v>0</v>
      </c>
      <c r="AD112" t="s">
        <v>84</v>
      </c>
      <c r="AE112">
        <v>8</v>
      </c>
      <c r="AF112">
        <v>9</v>
      </c>
      <c r="AG112">
        <v>7</v>
      </c>
      <c r="AH112">
        <v>2</v>
      </c>
      <c r="AI112">
        <v>0.92825087295881392</v>
      </c>
      <c r="AJ112">
        <v>1.574711302340845</v>
      </c>
      <c r="AK112">
        <v>0.84623898746496518</v>
      </c>
      <c r="AL112">
        <v>1.211316386416035</v>
      </c>
      <c r="AM112">
        <v>3</v>
      </c>
      <c r="AN112">
        <v>9</v>
      </c>
    </row>
    <row r="113" spans="1:40" x14ac:dyDescent="0.25">
      <c r="A113" s="1">
        <v>111</v>
      </c>
      <c r="B113" t="s">
        <v>2</v>
      </c>
      <c r="C113" t="s">
        <v>4</v>
      </c>
      <c r="D113" t="s">
        <v>70</v>
      </c>
      <c r="E113">
        <v>4.3499999046325701</v>
      </c>
      <c r="F113" t="s">
        <v>71</v>
      </c>
      <c r="G113" t="s">
        <v>74</v>
      </c>
      <c r="H113">
        <v>1.44599995110184E-3</v>
      </c>
      <c r="I113">
        <v>1.44599995110184E-3</v>
      </c>
      <c r="J113" t="s">
        <v>72</v>
      </c>
      <c r="K113">
        <v>1.44599995110184E-3</v>
      </c>
      <c r="L113">
        <v>4.2229997925460304E-3</v>
      </c>
      <c r="M113" t="s">
        <v>81</v>
      </c>
      <c r="N113">
        <v>1.6659999964758799E-3</v>
      </c>
      <c r="O113" t="s">
        <v>80</v>
      </c>
      <c r="P113">
        <v>0</v>
      </c>
      <c r="Q113" t="s">
        <v>80</v>
      </c>
      <c r="R113">
        <v>0</v>
      </c>
      <c r="S113" t="s">
        <v>71</v>
      </c>
      <c r="T113" t="s">
        <v>71</v>
      </c>
      <c r="U113" t="s">
        <v>82</v>
      </c>
      <c r="V113">
        <v>0.3042016813157522</v>
      </c>
      <c r="W113" t="s">
        <v>83</v>
      </c>
      <c r="X113">
        <v>0.1</v>
      </c>
      <c r="Y113" t="s">
        <v>84</v>
      </c>
      <c r="Z113">
        <v>8</v>
      </c>
      <c r="AA113">
        <v>3</v>
      </c>
      <c r="AB113">
        <v>3</v>
      </c>
      <c r="AC113">
        <v>0</v>
      </c>
      <c r="AD113" t="s">
        <v>84</v>
      </c>
      <c r="AE113">
        <v>8</v>
      </c>
      <c r="AF113">
        <v>9</v>
      </c>
      <c r="AG113">
        <v>7</v>
      </c>
      <c r="AH113">
        <v>2</v>
      </c>
      <c r="AI113">
        <v>0.92825087295881392</v>
      </c>
      <c r="AJ113">
        <v>1.574711302340845</v>
      </c>
      <c r="AK113">
        <v>0.84623898746496518</v>
      </c>
      <c r="AL113">
        <v>1.211316386416035</v>
      </c>
      <c r="AM113">
        <v>3</v>
      </c>
      <c r="AN113">
        <v>9</v>
      </c>
    </row>
    <row r="114" spans="1:40" x14ac:dyDescent="0.25">
      <c r="A114" s="1">
        <v>112</v>
      </c>
      <c r="B114" t="s">
        <v>2</v>
      </c>
      <c r="C114" t="s">
        <v>4</v>
      </c>
      <c r="D114" t="s">
        <v>70</v>
      </c>
      <c r="E114">
        <v>4.4499998092651403</v>
      </c>
      <c r="F114" t="s">
        <v>71</v>
      </c>
      <c r="G114" t="s">
        <v>74</v>
      </c>
      <c r="H114">
        <v>1.44599995110184E-3</v>
      </c>
      <c r="I114">
        <v>1.44599995110184E-3</v>
      </c>
      <c r="J114" t="s">
        <v>72</v>
      </c>
      <c r="K114">
        <v>1.44599995110184E-3</v>
      </c>
      <c r="L114">
        <v>4.1780001483857597E-3</v>
      </c>
      <c r="M114" t="s">
        <v>81</v>
      </c>
      <c r="N114">
        <v>1.7079999670386299E-3</v>
      </c>
      <c r="O114" t="s">
        <v>80</v>
      </c>
      <c r="P114">
        <v>0</v>
      </c>
      <c r="Q114" t="s">
        <v>80</v>
      </c>
      <c r="R114">
        <v>0</v>
      </c>
      <c r="S114" t="s">
        <v>71</v>
      </c>
      <c r="T114" t="s">
        <v>71</v>
      </c>
      <c r="U114" t="s">
        <v>82</v>
      </c>
      <c r="V114">
        <v>0.29672131720160488</v>
      </c>
      <c r="W114" t="s">
        <v>83</v>
      </c>
      <c r="X114">
        <v>0.1</v>
      </c>
      <c r="Y114" t="s">
        <v>84</v>
      </c>
      <c r="Z114">
        <v>8</v>
      </c>
      <c r="AA114">
        <v>3</v>
      </c>
      <c r="AB114">
        <v>3</v>
      </c>
      <c r="AC114">
        <v>0</v>
      </c>
      <c r="AD114" t="s">
        <v>84</v>
      </c>
      <c r="AE114">
        <v>8</v>
      </c>
      <c r="AF114">
        <v>9</v>
      </c>
      <c r="AG114">
        <v>7</v>
      </c>
      <c r="AH114">
        <v>2</v>
      </c>
      <c r="AI114">
        <v>0.92825087295881392</v>
      </c>
      <c r="AJ114">
        <v>1.574711302340845</v>
      </c>
      <c r="AK114">
        <v>0.84623898746496518</v>
      </c>
      <c r="AL114">
        <v>1.211316386416035</v>
      </c>
      <c r="AM114">
        <v>3</v>
      </c>
      <c r="AN114">
        <v>9</v>
      </c>
    </row>
    <row r="115" spans="1:40" x14ac:dyDescent="0.25">
      <c r="A115" s="1">
        <v>113</v>
      </c>
      <c r="B115" t="s">
        <v>2</v>
      </c>
      <c r="C115" t="s">
        <v>4</v>
      </c>
      <c r="D115" t="s">
        <v>70</v>
      </c>
      <c r="E115">
        <v>4.5500001907348597</v>
      </c>
      <c r="F115" t="s">
        <v>71</v>
      </c>
      <c r="G115" t="s">
        <v>74</v>
      </c>
      <c r="H115">
        <v>1.44599995110184E-3</v>
      </c>
      <c r="I115">
        <v>1.44599995110184E-3</v>
      </c>
      <c r="J115" t="s">
        <v>72</v>
      </c>
      <c r="K115">
        <v>1.44599995110184E-3</v>
      </c>
      <c r="L115">
        <v>4.12200018763542E-3</v>
      </c>
      <c r="M115" t="s">
        <v>81</v>
      </c>
      <c r="N115">
        <v>1.75099994521588E-3</v>
      </c>
      <c r="O115" t="s">
        <v>80</v>
      </c>
      <c r="P115">
        <v>0</v>
      </c>
      <c r="Q115" t="s">
        <v>80</v>
      </c>
      <c r="R115">
        <v>0</v>
      </c>
      <c r="S115" t="s">
        <v>71</v>
      </c>
      <c r="T115" t="s">
        <v>71</v>
      </c>
      <c r="U115" t="s">
        <v>82</v>
      </c>
      <c r="V115">
        <v>0.28943461785061148</v>
      </c>
      <c r="W115" t="s">
        <v>83</v>
      </c>
      <c r="X115">
        <v>0.1</v>
      </c>
      <c r="Y115" t="s">
        <v>84</v>
      </c>
      <c r="Z115">
        <v>8</v>
      </c>
      <c r="AA115">
        <v>3</v>
      </c>
      <c r="AB115">
        <v>3</v>
      </c>
      <c r="AC115">
        <v>0</v>
      </c>
      <c r="AD115" t="s">
        <v>84</v>
      </c>
      <c r="AE115">
        <v>8</v>
      </c>
      <c r="AF115">
        <v>9</v>
      </c>
      <c r="AG115">
        <v>7</v>
      </c>
      <c r="AH115">
        <v>2</v>
      </c>
      <c r="AI115">
        <v>0.92825087295881392</v>
      </c>
      <c r="AJ115">
        <v>1.574711302340845</v>
      </c>
      <c r="AK115">
        <v>0.84623898746496518</v>
      </c>
      <c r="AL115">
        <v>1.211316386416035</v>
      </c>
      <c r="AM115">
        <v>3</v>
      </c>
      <c r="AN115">
        <v>9</v>
      </c>
    </row>
    <row r="116" spans="1:40" x14ac:dyDescent="0.25">
      <c r="A116" s="1">
        <v>114</v>
      </c>
      <c r="B116" t="s">
        <v>2</v>
      </c>
      <c r="C116" t="s">
        <v>4</v>
      </c>
      <c r="D116" t="s">
        <v>70</v>
      </c>
      <c r="E116">
        <v>4.6500000953674299</v>
      </c>
      <c r="F116" t="s">
        <v>71</v>
      </c>
      <c r="G116" t="s">
        <v>74</v>
      </c>
      <c r="H116">
        <v>1.44599995110184E-3</v>
      </c>
      <c r="I116">
        <v>1.44599995110184E-3</v>
      </c>
      <c r="J116" t="s">
        <v>72</v>
      </c>
      <c r="K116">
        <v>1.44599995110184E-3</v>
      </c>
      <c r="L116">
        <v>4.0549999102950096E-3</v>
      </c>
      <c r="M116" t="s">
        <v>81</v>
      </c>
      <c r="N116">
        <v>1.7930000321939601E-3</v>
      </c>
      <c r="O116" t="s">
        <v>80</v>
      </c>
      <c r="P116">
        <v>0</v>
      </c>
      <c r="Q116" t="s">
        <v>80</v>
      </c>
      <c r="R116">
        <v>0</v>
      </c>
      <c r="S116" t="s">
        <v>71</v>
      </c>
      <c r="T116" t="s">
        <v>71</v>
      </c>
      <c r="U116" t="s">
        <v>82</v>
      </c>
      <c r="V116">
        <v>0.28265476346917112</v>
      </c>
      <c r="W116" t="s">
        <v>83</v>
      </c>
      <c r="X116">
        <v>0.1</v>
      </c>
      <c r="Y116" t="s">
        <v>84</v>
      </c>
      <c r="Z116">
        <v>8</v>
      </c>
      <c r="AA116">
        <v>3</v>
      </c>
      <c r="AB116">
        <v>3</v>
      </c>
      <c r="AC116">
        <v>0</v>
      </c>
      <c r="AD116" t="s">
        <v>84</v>
      </c>
      <c r="AE116">
        <v>8</v>
      </c>
      <c r="AF116">
        <v>8</v>
      </c>
      <c r="AG116">
        <v>8</v>
      </c>
      <c r="AH116">
        <v>0</v>
      </c>
      <c r="AI116">
        <v>0.92825087295881392</v>
      </c>
      <c r="AJ116">
        <v>1.574711302340845</v>
      </c>
      <c r="AK116">
        <v>0.98175135215629861</v>
      </c>
      <c r="AL116">
        <v>1.211316386416035</v>
      </c>
      <c r="AM116">
        <v>3</v>
      </c>
      <c r="AN116">
        <v>9</v>
      </c>
    </row>
    <row r="117" spans="1:40" x14ac:dyDescent="0.25">
      <c r="A117" s="1">
        <v>115</v>
      </c>
      <c r="B117" t="s">
        <v>2</v>
      </c>
      <c r="C117" t="s">
        <v>4</v>
      </c>
      <c r="D117" t="s">
        <v>70</v>
      </c>
      <c r="E117">
        <v>4.75</v>
      </c>
      <c r="F117" t="s">
        <v>71</v>
      </c>
      <c r="G117" t="s">
        <v>74</v>
      </c>
      <c r="H117">
        <v>1.44599995110184E-3</v>
      </c>
      <c r="I117">
        <v>1.44599995110184E-3</v>
      </c>
      <c r="J117" t="s">
        <v>72</v>
      </c>
      <c r="K117">
        <v>1.44599995110184E-3</v>
      </c>
      <c r="L117">
        <v>3.9769997820258097E-3</v>
      </c>
      <c r="M117" t="s">
        <v>81</v>
      </c>
      <c r="N117">
        <v>1.8360000103712099E-3</v>
      </c>
      <c r="O117" t="s">
        <v>80</v>
      </c>
      <c r="P117">
        <v>0</v>
      </c>
      <c r="Q117" t="s">
        <v>80</v>
      </c>
      <c r="R117">
        <v>0</v>
      </c>
      <c r="S117" t="s">
        <v>71</v>
      </c>
      <c r="T117" t="s">
        <v>71</v>
      </c>
      <c r="U117" t="s">
        <v>82</v>
      </c>
      <c r="V117">
        <v>0.27603485682853179</v>
      </c>
      <c r="W117" t="s">
        <v>83</v>
      </c>
      <c r="X117">
        <v>0.1</v>
      </c>
      <c r="Y117" t="s">
        <v>84</v>
      </c>
      <c r="Z117">
        <v>8</v>
      </c>
      <c r="AA117">
        <v>3</v>
      </c>
      <c r="AB117">
        <v>3</v>
      </c>
      <c r="AC117">
        <v>0</v>
      </c>
      <c r="AD117" t="s">
        <v>84</v>
      </c>
      <c r="AE117">
        <v>8</v>
      </c>
      <c r="AF117">
        <v>8</v>
      </c>
      <c r="AG117">
        <v>8</v>
      </c>
      <c r="AH117">
        <v>0</v>
      </c>
      <c r="AI117">
        <v>0.92825087295881392</v>
      </c>
      <c r="AJ117">
        <v>1.574711302340845</v>
      </c>
      <c r="AK117">
        <v>0.98175135215629861</v>
      </c>
      <c r="AL117">
        <v>1.211316386416035</v>
      </c>
      <c r="AM117">
        <v>3</v>
      </c>
      <c r="AN117">
        <v>9</v>
      </c>
    </row>
    <row r="118" spans="1:40" x14ac:dyDescent="0.25">
      <c r="A118" s="1">
        <v>116</v>
      </c>
      <c r="B118" t="s">
        <v>2</v>
      </c>
      <c r="C118" t="s">
        <v>4</v>
      </c>
      <c r="D118" t="s">
        <v>70</v>
      </c>
      <c r="E118">
        <v>4.8499999046325701</v>
      </c>
      <c r="F118" t="s">
        <v>71</v>
      </c>
      <c r="G118" t="s">
        <v>74</v>
      </c>
      <c r="H118">
        <v>1.44599995110184E-3</v>
      </c>
      <c r="I118">
        <v>1.44599995110184E-3</v>
      </c>
      <c r="J118" t="s">
        <v>72</v>
      </c>
      <c r="K118">
        <v>1.44599995110184E-3</v>
      </c>
      <c r="L118">
        <v>3.88800003565848E-3</v>
      </c>
      <c r="M118" t="s">
        <v>81</v>
      </c>
      <c r="N118">
        <v>1.8779999809339599E-3</v>
      </c>
      <c r="O118" t="s">
        <v>80</v>
      </c>
      <c r="P118">
        <v>0</v>
      </c>
      <c r="Q118" t="s">
        <v>80</v>
      </c>
      <c r="R118">
        <v>0</v>
      </c>
      <c r="S118" t="s">
        <v>71</v>
      </c>
      <c r="T118" t="s">
        <v>71</v>
      </c>
      <c r="U118" t="s">
        <v>82</v>
      </c>
      <c r="V118">
        <v>0.26986155758529878</v>
      </c>
      <c r="W118" t="s">
        <v>83</v>
      </c>
      <c r="X118">
        <v>0.1</v>
      </c>
      <c r="Y118" t="s">
        <v>84</v>
      </c>
      <c r="Z118">
        <v>8</v>
      </c>
      <c r="AA118">
        <v>3</v>
      </c>
      <c r="AB118">
        <v>3</v>
      </c>
      <c r="AC118">
        <v>0</v>
      </c>
      <c r="AD118" t="s">
        <v>84</v>
      </c>
      <c r="AE118">
        <v>8</v>
      </c>
      <c r="AF118">
        <v>8</v>
      </c>
      <c r="AG118">
        <v>8</v>
      </c>
      <c r="AH118">
        <v>0</v>
      </c>
      <c r="AI118">
        <v>0.92825087295881392</v>
      </c>
      <c r="AJ118">
        <v>1.574711302340845</v>
      </c>
      <c r="AK118">
        <v>0.98175135215629861</v>
      </c>
      <c r="AL118">
        <v>1.211316386416035</v>
      </c>
      <c r="AM118">
        <v>3</v>
      </c>
      <c r="AN118">
        <v>9</v>
      </c>
    </row>
    <row r="119" spans="1:40" x14ac:dyDescent="0.25">
      <c r="A119" s="1">
        <v>117</v>
      </c>
      <c r="B119" t="s">
        <v>2</v>
      </c>
      <c r="C119" t="s">
        <v>4</v>
      </c>
      <c r="D119" t="s">
        <v>70</v>
      </c>
      <c r="E119">
        <v>4.9499998092651403</v>
      </c>
      <c r="F119" t="s">
        <v>71</v>
      </c>
      <c r="G119" t="s">
        <v>74</v>
      </c>
      <c r="H119">
        <v>1.44599995110184E-3</v>
      </c>
      <c r="I119">
        <v>1.44599995110184E-3</v>
      </c>
      <c r="J119" t="s">
        <v>72</v>
      </c>
      <c r="K119">
        <v>1.44599995110184E-3</v>
      </c>
      <c r="L119">
        <v>3.7879999727010701E-3</v>
      </c>
      <c r="M119" t="s">
        <v>81</v>
      </c>
      <c r="N119">
        <v>1.92099995911121E-3</v>
      </c>
      <c r="O119" t="s">
        <v>80</v>
      </c>
      <c r="P119">
        <v>0</v>
      </c>
      <c r="Q119" t="s">
        <v>80</v>
      </c>
      <c r="R119">
        <v>0</v>
      </c>
      <c r="S119" t="s">
        <v>71</v>
      </c>
      <c r="T119" t="s">
        <v>71</v>
      </c>
      <c r="U119" t="s">
        <v>82</v>
      </c>
      <c r="V119">
        <v>0.26382093221619918</v>
      </c>
      <c r="W119" t="s">
        <v>83</v>
      </c>
      <c r="X119">
        <v>0.1</v>
      </c>
      <c r="Y119" t="s">
        <v>84</v>
      </c>
      <c r="Z119">
        <v>8</v>
      </c>
      <c r="AA119">
        <v>3</v>
      </c>
      <c r="AB119">
        <v>3</v>
      </c>
      <c r="AC119">
        <v>0</v>
      </c>
      <c r="AD119" t="s">
        <v>84</v>
      </c>
      <c r="AE119">
        <v>8</v>
      </c>
      <c r="AF119">
        <v>8</v>
      </c>
      <c r="AG119">
        <v>8</v>
      </c>
      <c r="AH119">
        <v>0</v>
      </c>
      <c r="AI119">
        <v>0.92825087295881392</v>
      </c>
      <c r="AJ119">
        <v>1.574711302340845</v>
      </c>
      <c r="AK119">
        <v>0.98175135215629861</v>
      </c>
      <c r="AL119">
        <v>1.211316386416035</v>
      </c>
      <c r="AM119">
        <v>3</v>
      </c>
      <c r="AN119">
        <v>9</v>
      </c>
    </row>
    <row r="120" spans="1:40" x14ac:dyDescent="0.25">
      <c r="A120" s="1">
        <v>118</v>
      </c>
      <c r="B120" t="s">
        <v>2</v>
      </c>
      <c r="C120" t="s">
        <v>4</v>
      </c>
      <c r="D120" t="s">
        <v>70</v>
      </c>
      <c r="E120">
        <v>5.0500001907348597</v>
      </c>
      <c r="F120" t="s">
        <v>71</v>
      </c>
      <c r="G120" t="s">
        <v>74</v>
      </c>
      <c r="H120">
        <v>1.44599995110184E-3</v>
      </c>
      <c r="I120">
        <v>1.44599995110184E-3</v>
      </c>
      <c r="J120" t="s">
        <v>72</v>
      </c>
      <c r="K120">
        <v>1.44599995110184E-3</v>
      </c>
      <c r="L120">
        <v>3.6780000664293801E-3</v>
      </c>
      <c r="M120" t="s">
        <v>81</v>
      </c>
      <c r="N120">
        <v>1.9630000460892898E-3</v>
      </c>
      <c r="O120" t="s">
        <v>80</v>
      </c>
      <c r="P120">
        <v>0</v>
      </c>
      <c r="Q120" t="s">
        <v>80</v>
      </c>
      <c r="R120">
        <v>0</v>
      </c>
      <c r="S120" t="s">
        <v>71</v>
      </c>
      <c r="T120" t="s">
        <v>71</v>
      </c>
      <c r="U120" t="s">
        <v>82</v>
      </c>
      <c r="V120">
        <v>0.25817625476354539</v>
      </c>
      <c r="W120" t="s">
        <v>83</v>
      </c>
      <c r="X120">
        <v>0.1</v>
      </c>
      <c r="Y120" t="s">
        <v>84</v>
      </c>
      <c r="Z120">
        <v>8</v>
      </c>
      <c r="AA120">
        <v>3</v>
      </c>
      <c r="AB120">
        <v>3</v>
      </c>
      <c r="AC120">
        <v>0</v>
      </c>
      <c r="AD120" t="s">
        <v>84</v>
      </c>
      <c r="AE120">
        <v>8</v>
      </c>
      <c r="AF120">
        <v>8</v>
      </c>
      <c r="AG120">
        <v>8</v>
      </c>
      <c r="AH120">
        <v>0</v>
      </c>
      <c r="AI120">
        <v>0.92825087295881392</v>
      </c>
      <c r="AJ120">
        <v>1.574711302340845</v>
      </c>
      <c r="AK120">
        <v>0.98175135215629861</v>
      </c>
      <c r="AL120">
        <v>1.211316386416035</v>
      </c>
      <c r="AM120">
        <v>3</v>
      </c>
      <c r="AN120">
        <v>9</v>
      </c>
    </row>
    <row r="121" spans="1:40" x14ac:dyDescent="0.25">
      <c r="A121" s="1">
        <v>119</v>
      </c>
      <c r="B121" t="s">
        <v>2</v>
      </c>
      <c r="C121" t="s">
        <v>4</v>
      </c>
      <c r="D121" t="s">
        <v>70</v>
      </c>
      <c r="E121">
        <v>5.1500000953674299</v>
      </c>
      <c r="F121" t="s">
        <v>71</v>
      </c>
      <c r="G121" t="s">
        <v>74</v>
      </c>
      <c r="H121">
        <v>1.44599995110184E-3</v>
      </c>
      <c r="I121">
        <v>1.44599995110184E-3</v>
      </c>
      <c r="J121" t="s">
        <v>72</v>
      </c>
      <c r="K121">
        <v>1.44599995110184E-3</v>
      </c>
      <c r="L121">
        <v>3.5580000840127498E-3</v>
      </c>
      <c r="M121" t="s">
        <v>81</v>
      </c>
      <c r="N121">
        <v>2.00599990785122E-3</v>
      </c>
      <c r="O121" t="s">
        <v>80</v>
      </c>
      <c r="P121">
        <v>0</v>
      </c>
      <c r="Q121" t="s">
        <v>80</v>
      </c>
      <c r="R121">
        <v>0</v>
      </c>
      <c r="S121" t="s">
        <v>71</v>
      </c>
      <c r="T121" t="s">
        <v>71</v>
      </c>
      <c r="U121" t="s">
        <v>82</v>
      </c>
      <c r="V121">
        <v>0.25264208538417737</v>
      </c>
      <c r="W121" t="s">
        <v>83</v>
      </c>
      <c r="X121">
        <v>0.1</v>
      </c>
      <c r="Y121" t="s">
        <v>84</v>
      </c>
      <c r="Z121">
        <v>8</v>
      </c>
      <c r="AA121">
        <v>3</v>
      </c>
      <c r="AB121">
        <v>3</v>
      </c>
      <c r="AC121">
        <v>0</v>
      </c>
      <c r="AD121" t="s">
        <v>84</v>
      </c>
      <c r="AE121">
        <v>8</v>
      </c>
      <c r="AF121">
        <v>7</v>
      </c>
      <c r="AG121">
        <v>7</v>
      </c>
      <c r="AH121">
        <v>0</v>
      </c>
      <c r="AI121">
        <v>0.92825087295881392</v>
      </c>
      <c r="AJ121">
        <v>1.574711302340845</v>
      </c>
      <c r="AK121">
        <v>0.84623898746496518</v>
      </c>
      <c r="AL121">
        <v>1.211316386416035</v>
      </c>
      <c r="AM121">
        <v>3</v>
      </c>
      <c r="AN121">
        <v>9</v>
      </c>
    </row>
    <row r="122" spans="1:40" x14ac:dyDescent="0.25">
      <c r="A122" s="1">
        <v>120</v>
      </c>
      <c r="B122" t="s">
        <v>2</v>
      </c>
      <c r="C122" t="s">
        <v>4</v>
      </c>
      <c r="D122" t="s">
        <v>70</v>
      </c>
      <c r="E122">
        <v>5.25</v>
      </c>
      <c r="F122" t="s">
        <v>71</v>
      </c>
      <c r="G122" t="s">
        <v>74</v>
      </c>
      <c r="H122">
        <v>1.44599995110184E-3</v>
      </c>
      <c r="I122">
        <v>1.44599995110184E-3</v>
      </c>
      <c r="J122" t="s">
        <v>72</v>
      </c>
      <c r="K122">
        <v>1.44599995110184E-3</v>
      </c>
      <c r="L122">
        <v>3.4270000178366899E-3</v>
      </c>
      <c r="M122" t="s">
        <v>81</v>
      </c>
      <c r="N122">
        <v>2.0479999948293001E-3</v>
      </c>
      <c r="O122" t="s">
        <v>80</v>
      </c>
      <c r="P122">
        <v>0</v>
      </c>
      <c r="Q122" t="s">
        <v>80</v>
      </c>
      <c r="R122">
        <v>0</v>
      </c>
      <c r="S122" t="s">
        <v>71</v>
      </c>
      <c r="T122" t="s">
        <v>71</v>
      </c>
      <c r="U122" t="s">
        <v>82</v>
      </c>
      <c r="V122">
        <v>0.2474609381247784</v>
      </c>
      <c r="W122" t="s">
        <v>83</v>
      </c>
      <c r="X122">
        <v>0.1</v>
      </c>
      <c r="Y122" t="s">
        <v>84</v>
      </c>
      <c r="Z122">
        <v>8</v>
      </c>
      <c r="AA122">
        <v>3</v>
      </c>
      <c r="AB122">
        <v>3</v>
      </c>
      <c r="AC122">
        <v>0</v>
      </c>
      <c r="AD122" t="s">
        <v>84</v>
      </c>
      <c r="AE122">
        <v>8</v>
      </c>
      <c r="AF122">
        <v>7</v>
      </c>
      <c r="AG122">
        <v>7</v>
      </c>
      <c r="AH122">
        <v>0</v>
      </c>
      <c r="AI122">
        <v>0.92825087295881392</v>
      </c>
      <c r="AJ122">
        <v>1.574711302340845</v>
      </c>
      <c r="AK122">
        <v>0.84623898746496518</v>
      </c>
      <c r="AL122">
        <v>1.211316386416035</v>
      </c>
      <c r="AM122">
        <v>3</v>
      </c>
      <c r="AN122">
        <v>9</v>
      </c>
    </row>
    <row r="123" spans="1:40" x14ac:dyDescent="0.25">
      <c r="A123" s="1">
        <v>121</v>
      </c>
      <c r="B123" t="s">
        <v>2</v>
      </c>
      <c r="C123" t="s">
        <v>4</v>
      </c>
      <c r="D123" t="s">
        <v>70</v>
      </c>
      <c r="E123">
        <v>5.3499999046325701</v>
      </c>
      <c r="F123" t="s">
        <v>71</v>
      </c>
      <c r="G123" t="s">
        <v>74</v>
      </c>
      <c r="H123">
        <v>1.44599995110184E-3</v>
      </c>
      <c r="I123">
        <v>1.44599995110184E-3</v>
      </c>
      <c r="J123" t="s">
        <v>72</v>
      </c>
      <c r="K123">
        <v>1.44599995110184E-3</v>
      </c>
      <c r="L123">
        <v>3.2870001159608399E-3</v>
      </c>
      <c r="M123" t="s">
        <v>81</v>
      </c>
      <c r="N123">
        <v>2.0910000894218701E-3</v>
      </c>
      <c r="O123" t="s">
        <v>80</v>
      </c>
      <c r="P123">
        <v>0</v>
      </c>
      <c r="Q123" t="s">
        <v>80</v>
      </c>
      <c r="R123">
        <v>0</v>
      </c>
      <c r="S123" t="s">
        <v>71</v>
      </c>
      <c r="T123" t="s">
        <v>71</v>
      </c>
      <c r="U123" t="s">
        <v>82</v>
      </c>
      <c r="V123">
        <v>0.24237206041446061</v>
      </c>
      <c r="W123" t="s">
        <v>83</v>
      </c>
      <c r="X123">
        <v>0.1</v>
      </c>
      <c r="Y123" t="s">
        <v>84</v>
      </c>
      <c r="Z123">
        <v>8</v>
      </c>
      <c r="AA123">
        <v>3</v>
      </c>
      <c r="AB123">
        <v>3</v>
      </c>
      <c r="AC123">
        <v>0</v>
      </c>
      <c r="AD123" t="s">
        <v>84</v>
      </c>
      <c r="AE123">
        <v>8</v>
      </c>
      <c r="AF123">
        <v>7</v>
      </c>
      <c r="AG123">
        <v>7</v>
      </c>
      <c r="AH123">
        <v>0</v>
      </c>
      <c r="AI123">
        <v>0.92825087295881392</v>
      </c>
      <c r="AJ123">
        <v>1.574711302340845</v>
      </c>
      <c r="AK123">
        <v>0.84623898746496518</v>
      </c>
      <c r="AL123">
        <v>1.211316386416035</v>
      </c>
      <c r="AM123">
        <v>3</v>
      </c>
      <c r="AN123">
        <v>9</v>
      </c>
    </row>
    <row r="124" spans="1:40" x14ac:dyDescent="0.25">
      <c r="A124" s="1">
        <v>122</v>
      </c>
      <c r="B124" t="s">
        <v>2</v>
      </c>
      <c r="C124" t="s">
        <v>4</v>
      </c>
      <c r="D124" t="s">
        <v>70</v>
      </c>
      <c r="E124">
        <v>5.4499998092651403</v>
      </c>
      <c r="F124" t="s">
        <v>71</v>
      </c>
      <c r="G124" t="s">
        <v>74</v>
      </c>
      <c r="H124">
        <v>1.44599995110184E-3</v>
      </c>
      <c r="I124">
        <v>1.44599995110184E-3</v>
      </c>
      <c r="J124" t="s">
        <v>72</v>
      </c>
      <c r="K124">
        <v>1.44599995110184E-3</v>
      </c>
      <c r="L124">
        <v>3.13599989749491E-3</v>
      </c>
      <c r="M124" t="s">
        <v>81</v>
      </c>
      <c r="N124">
        <v>2.1329999435693E-3</v>
      </c>
      <c r="O124" t="s">
        <v>80</v>
      </c>
      <c r="P124">
        <v>0</v>
      </c>
      <c r="Q124" t="s">
        <v>80</v>
      </c>
      <c r="R124">
        <v>0</v>
      </c>
      <c r="S124" t="s">
        <v>71</v>
      </c>
      <c r="T124" t="s">
        <v>71</v>
      </c>
      <c r="U124" t="s">
        <v>82</v>
      </c>
      <c r="V124">
        <v>0.23759963122733871</v>
      </c>
      <c r="W124" t="s">
        <v>83</v>
      </c>
      <c r="X124">
        <v>0.1</v>
      </c>
      <c r="Y124" t="s">
        <v>84</v>
      </c>
      <c r="Z124">
        <v>8</v>
      </c>
      <c r="AA124">
        <v>3</v>
      </c>
      <c r="AB124">
        <v>3</v>
      </c>
      <c r="AC124">
        <v>0</v>
      </c>
      <c r="AD124" t="s">
        <v>84</v>
      </c>
      <c r="AE124">
        <v>8</v>
      </c>
      <c r="AF124">
        <v>7</v>
      </c>
      <c r="AG124">
        <v>7</v>
      </c>
      <c r="AH124">
        <v>0</v>
      </c>
      <c r="AI124">
        <v>0.92825087295881392</v>
      </c>
      <c r="AJ124">
        <v>1.574711302340845</v>
      </c>
      <c r="AK124">
        <v>0.84623898746496518</v>
      </c>
      <c r="AL124">
        <v>1.211316386416035</v>
      </c>
      <c r="AM124">
        <v>3</v>
      </c>
      <c r="AN124">
        <v>8</v>
      </c>
    </row>
    <row r="125" spans="1:40" x14ac:dyDescent="0.25">
      <c r="A125" s="1">
        <v>123</v>
      </c>
      <c r="B125" t="s">
        <v>2</v>
      </c>
      <c r="C125" t="s">
        <v>4</v>
      </c>
      <c r="D125" t="s">
        <v>70</v>
      </c>
      <c r="E125">
        <v>5.5500001907348597</v>
      </c>
      <c r="F125" t="s">
        <v>71</v>
      </c>
      <c r="G125" t="s">
        <v>74</v>
      </c>
      <c r="H125">
        <v>1.44599995110184E-3</v>
      </c>
      <c r="I125">
        <v>1.44599995110184E-3</v>
      </c>
      <c r="J125" t="s">
        <v>72</v>
      </c>
      <c r="K125">
        <v>1.44599995110184E-3</v>
      </c>
      <c r="L125">
        <v>2.97700008377433E-3</v>
      </c>
      <c r="M125" t="s">
        <v>81</v>
      </c>
      <c r="N125">
        <v>2.1760000381618699E-3</v>
      </c>
      <c r="O125" t="s">
        <v>80</v>
      </c>
      <c r="P125">
        <v>0</v>
      </c>
      <c r="Q125" t="s">
        <v>80</v>
      </c>
      <c r="R125">
        <v>0</v>
      </c>
      <c r="S125" t="s">
        <v>71</v>
      </c>
      <c r="T125" t="s">
        <v>71</v>
      </c>
      <c r="U125" t="s">
        <v>82</v>
      </c>
      <c r="V125">
        <v>0.23290440768011589</v>
      </c>
      <c r="W125" t="s">
        <v>83</v>
      </c>
      <c r="X125">
        <v>0.1</v>
      </c>
      <c r="Y125" t="s">
        <v>84</v>
      </c>
      <c r="Z125">
        <v>8</v>
      </c>
      <c r="AA125">
        <v>3</v>
      </c>
      <c r="AB125">
        <v>3</v>
      </c>
      <c r="AC125">
        <v>0</v>
      </c>
      <c r="AD125" t="s">
        <v>84</v>
      </c>
      <c r="AE125">
        <v>8</v>
      </c>
      <c r="AF125">
        <v>6</v>
      </c>
      <c r="AG125">
        <v>6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4</v>
      </c>
      <c r="AN125">
        <v>8</v>
      </c>
    </row>
    <row r="126" spans="1:40" x14ac:dyDescent="0.25">
      <c r="A126" s="1">
        <v>124</v>
      </c>
      <c r="B126" t="s">
        <v>2</v>
      </c>
      <c r="C126" t="s">
        <v>4</v>
      </c>
      <c r="D126" t="s">
        <v>70</v>
      </c>
      <c r="E126">
        <v>5.6500000953674299</v>
      </c>
      <c r="F126" t="s">
        <v>71</v>
      </c>
      <c r="G126" t="s">
        <v>74</v>
      </c>
      <c r="H126">
        <v>1.44599995110184E-3</v>
      </c>
      <c r="I126">
        <v>1.44599995110184E-3</v>
      </c>
      <c r="J126" t="s">
        <v>72</v>
      </c>
      <c r="K126">
        <v>1.44599995110184E-3</v>
      </c>
      <c r="L126">
        <v>2.8069999534636701E-3</v>
      </c>
      <c r="M126" t="s">
        <v>81</v>
      </c>
      <c r="N126">
        <v>2.2189998999238001E-3</v>
      </c>
      <c r="O126" t="s">
        <v>80</v>
      </c>
      <c r="P126">
        <v>0</v>
      </c>
      <c r="Q126" t="s">
        <v>80</v>
      </c>
      <c r="R126">
        <v>0</v>
      </c>
      <c r="S126" t="s">
        <v>71</v>
      </c>
      <c r="T126" t="s">
        <v>71</v>
      </c>
      <c r="U126" t="s">
        <v>82</v>
      </c>
      <c r="V126">
        <v>0.22839117749279911</v>
      </c>
      <c r="W126" t="s">
        <v>83</v>
      </c>
      <c r="X126">
        <v>0.1</v>
      </c>
      <c r="Y126" t="s">
        <v>84</v>
      </c>
      <c r="Z126">
        <v>8</v>
      </c>
      <c r="AA126">
        <v>3</v>
      </c>
      <c r="AB126">
        <v>3</v>
      </c>
      <c r="AC126">
        <v>0</v>
      </c>
      <c r="AD126" t="s">
        <v>84</v>
      </c>
      <c r="AE126">
        <v>8</v>
      </c>
      <c r="AF126">
        <v>6</v>
      </c>
      <c r="AG126">
        <v>6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4</v>
      </c>
      <c r="AN126">
        <v>8</v>
      </c>
    </row>
    <row r="127" spans="1:40" x14ac:dyDescent="0.25">
      <c r="A127" s="1">
        <v>125</v>
      </c>
      <c r="B127" t="s">
        <v>2</v>
      </c>
      <c r="C127" t="s">
        <v>4</v>
      </c>
      <c r="D127" t="s">
        <v>70</v>
      </c>
      <c r="E127">
        <v>5.75</v>
      </c>
      <c r="F127" t="s">
        <v>71</v>
      </c>
      <c r="G127" t="s">
        <v>74</v>
      </c>
      <c r="H127">
        <v>1.44599995110184E-3</v>
      </c>
      <c r="I127">
        <v>1.44599995110184E-3</v>
      </c>
      <c r="J127" t="s">
        <v>72</v>
      </c>
      <c r="K127">
        <v>1.44599995110184E-3</v>
      </c>
      <c r="L127">
        <v>2.62899999506772E-3</v>
      </c>
      <c r="M127" t="s">
        <v>81</v>
      </c>
      <c r="N127">
        <v>2.2609999869018802E-3</v>
      </c>
      <c r="O127" t="s">
        <v>80</v>
      </c>
      <c r="P127">
        <v>0</v>
      </c>
      <c r="Q127" t="s">
        <v>80</v>
      </c>
      <c r="R127">
        <v>0</v>
      </c>
      <c r="S127" t="s">
        <v>71</v>
      </c>
      <c r="T127" t="s">
        <v>71</v>
      </c>
      <c r="U127" t="s">
        <v>82</v>
      </c>
      <c r="V127">
        <v>0.2241486081096529</v>
      </c>
      <c r="W127" t="s">
        <v>83</v>
      </c>
      <c r="X127">
        <v>0.1</v>
      </c>
      <c r="Y127" t="s">
        <v>84</v>
      </c>
      <c r="Z127">
        <v>8</v>
      </c>
      <c r="AA127">
        <v>3</v>
      </c>
      <c r="AB127">
        <v>3</v>
      </c>
      <c r="AC127">
        <v>0</v>
      </c>
      <c r="AD127" t="s">
        <v>84</v>
      </c>
      <c r="AE127">
        <v>8</v>
      </c>
      <c r="AF127">
        <v>6</v>
      </c>
      <c r="AG127">
        <v>6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5</v>
      </c>
      <c r="AN127">
        <v>8</v>
      </c>
    </row>
    <row r="128" spans="1:40" x14ac:dyDescent="0.25">
      <c r="A128" s="1">
        <v>126</v>
      </c>
      <c r="B128" t="s">
        <v>2</v>
      </c>
      <c r="C128" t="s">
        <v>4</v>
      </c>
      <c r="D128" t="s">
        <v>70</v>
      </c>
      <c r="E128">
        <v>5.8499999046325701</v>
      </c>
      <c r="F128" t="s">
        <v>71</v>
      </c>
      <c r="G128" t="s">
        <v>74</v>
      </c>
      <c r="H128">
        <v>1.44599995110184E-3</v>
      </c>
      <c r="I128">
        <v>1.44599995110184E-3</v>
      </c>
      <c r="J128" t="s">
        <v>72</v>
      </c>
      <c r="K128">
        <v>1.44599995110184E-3</v>
      </c>
      <c r="L128">
        <v>2.44199996814132E-3</v>
      </c>
      <c r="M128" t="s">
        <v>81</v>
      </c>
      <c r="N128">
        <v>2.3040000814944501E-3</v>
      </c>
      <c r="O128" t="s">
        <v>80</v>
      </c>
      <c r="P128">
        <v>0</v>
      </c>
      <c r="Q128" t="s">
        <v>80</v>
      </c>
      <c r="R128">
        <v>0</v>
      </c>
      <c r="S128" t="s">
        <v>71</v>
      </c>
      <c r="T128" t="s">
        <v>71</v>
      </c>
      <c r="U128" t="s">
        <v>82</v>
      </c>
      <c r="V128">
        <v>0.21996526999741811</v>
      </c>
      <c r="W128" t="s">
        <v>82</v>
      </c>
      <c r="X128">
        <v>0.15</v>
      </c>
      <c r="Y128" t="s">
        <v>84</v>
      </c>
      <c r="Z128">
        <v>8</v>
      </c>
      <c r="AA128">
        <v>3</v>
      </c>
      <c r="AB128">
        <v>3</v>
      </c>
      <c r="AC128">
        <v>0</v>
      </c>
      <c r="AD128" t="s">
        <v>84</v>
      </c>
      <c r="AE128">
        <v>8</v>
      </c>
      <c r="AF128">
        <v>5</v>
      </c>
      <c r="AG128">
        <v>5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5</v>
      </c>
      <c r="AN128">
        <v>8</v>
      </c>
    </row>
    <row r="129" spans="1:40" x14ac:dyDescent="0.25">
      <c r="A129" s="1">
        <v>127</v>
      </c>
      <c r="B129" t="s">
        <v>2</v>
      </c>
      <c r="C129" t="s">
        <v>4</v>
      </c>
      <c r="D129" t="s">
        <v>70</v>
      </c>
      <c r="E129">
        <v>5.9499998092651403</v>
      </c>
      <c r="F129" t="s">
        <v>71</v>
      </c>
      <c r="G129" t="s">
        <v>74</v>
      </c>
      <c r="H129">
        <v>1.44599995110184E-3</v>
      </c>
      <c r="I129">
        <v>1.44599995110184E-3</v>
      </c>
      <c r="J129" t="s">
        <v>72</v>
      </c>
      <c r="K129">
        <v>1.44599995110184E-3</v>
      </c>
      <c r="L129">
        <v>2.2460001055151198E-3</v>
      </c>
      <c r="M129" t="s">
        <v>81</v>
      </c>
      <c r="N129">
        <v>2.34599993564188E-3</v>
      </c>
      <c r="O129" t="s">
        <v>80</v>
      </c>
      <c r="P129">
        <v>0</v>
      </c>
      <c r="Q129" t="s">
        <v>80</v>
      </c>
      <c r="R129">
        <v>0</v>
      </c>
      <c r="S129" t="s">
        <v>71</v>
      </c>
      <c r="T129" t="s">
        <v>71</v>
      </c>
      <c r="U129" t="s">
        <v>82</v>
      </c>
      <c r="V129">
        <v>0.21602728640371269</v>
      </c>
      <c r="W129" t="s">
        <v>82</v>
      </c>
      <c r="X129">
        <v>0.15</v>
      </c>
      <c r="Y129" t="s">
        <v>84</v>
      </c>
      <c r="Z129">
        <v>8</v>
      </c>
      <c r="AA129">
        <v>3</v>
      </c>
      <c r="AB129">
        <v>3</v>
      </c>
      <c r="AC129">
        <v>0</v>
      </c>
      <c r="AD129" t="s">
        <v>84</v>
      </c>
      <c r="AE129">
        <v>8</v>
      </c>
      <c r="AF129">
        <v>5</v>
      </c>
      <c r="AG129">
        <v>5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6</v>
      </c>
      <c r="AN129">
        <v>8</v>
      </c>
    </row>
    <row r="130" spans="1:40" x14ac:dyDescent="0.25">
      <c r="A130" s="1">
        <v>128</v>
      </c>
      <c r="B130" t="s">
        <v>2</v>
      </c>
      <c r="C130" t="s">
        <v>4</v>
      </c>
      <c r="D130" t="s">
        <v>70</v>
      </c>
      <c r="E130">
        <v>6.0500001907348597</v>
      </c>
      <c r="F130" t="s">
        <v>71</v>
      </c>
      <c r="G130" t="s">
        <v>74</v>
      </c>
      <c r="H130">
        <v>1.44599995110184E-3</v>
      </c>
      <c r="I130">
        <v>1.44599995110184E-3</v>
      </c>
      <c r="J130" t="s">
        <v>72</v>
      </c>
      <c r="K130">
        <v>1.44599995110184E-3</v>
      </c>
      <c r="L130">
        <v>2.04099994152784E-3</v>
      </c>
      <c r="M130" t="s">
        <v>81</v>
      </c>
      <c r="N130">
        <v>2.38900003023446E-3</v>
      </c>
      <c r="O130" t="s">
        <v>80</v>
      </c>
      <c r="P130">
        <v>0</v>
      </c>
      <c r="Q130" t="s">
        <v>80</v>
      </c>
      <c r="R130">
        <v>0</v>
      </c>
      <c r="S130" t="s">
        <v>71</v>
      </c>
      <c r="T130" t="s">
        <v>71</v>
      </c>
      <c r="U130" t="s">
        <v>82</v>
      </c>
      <c r="V130">
        <v>0.2121389675956856</v>
      </c>
      <c r="W130" t="s">
        <v>82</v>
      </c>
      <c r="X130">
        <v>0.15</v>
      </c>
      <c r="Y130" t="s">
        <v>84</v>
      </c>
      <c r="Z130">
        <v>8</v>
      </c>
      <c r="AA130">
        <v>3</v>
      </c>
      <c r="AB130">
        <v>3</v>
      </c>
      <c r="AC130">
        <v>0</v>
      </c>
      <c r="AD130" t="s">
        <v>84</v>
      </c>
      <c r="AE130">
        <v>8</v>
      </c>
      <c r="AF130">
        <v>4</v>
      </c>
      <c r="AG130">
        <v>4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7</v>
      </c>
      <c r="AN130">
        <v>7</v>
      </c>
    </row>
    <row r="131" spans="1:40" x14ac:dyDescent="0.25">
      <c r="A131" s="1">
        <v>129</v>
      </c>
      <c r="B131" t="s">
        <v>2</v>
      </c>
      <c r="C131" t="s">
        <v>4</v>
      </c>
      <c r="D131" t="s">
        <v>70</v>
      </c>
      <c r="E131">
        <v>6.1500000953674299</v>
      </c>
      <c r="F131" t="s">
        <v>71</v>
      </c>
      <c r="G131" t="s">
        <v>74</v>
      </c>
      <c r="H131">
        <v>1.44599995110184E-3</v>
      </c>
      <c r="I131">
        <v>1.44599995110184E-3</v>
      </c>
      <c r="J131" t="s">
        <v>72</v>
      </c>
      <c r="K131">
        <v>1.44599995110184E-3</v>
      </c>
      <c r="L131">
        <v>1.82899995706975E-3</v>
      </c>
      <c r="M131" t="s">
        <v>81</v>
      </c>
      <c r="N131">
        <v>2.4309998843818899E-3</v>
      </c>
      <c r="O131" t="s">
        <v>80</v>
      </c>
      <c r="P131">
        <v>0</v>
      </c>
      <c r="Q131" t="s">
        <v>80</v>
      </c>
      <c r="R131">
        <v>0</v>
      </c>
      <c r="S131" t="s">
        <v>71</v>
      </c>
      <c r="T131" t="s">
        <v>71</v>
      </c>
      <c r="U131" t="s">
        <v>82</v>
      </c>
      <c r="V131">
        <v>0.20847388897711111</v>
      </c>
      <c r="W131" t="s">
        <v>82</v>
      </c>
      <c r="X131">
        <v>0.15</v>
      </c>
      <c r="Y131" t="s">
        <v>84</v>
      </c>
      <c r="Z131">
        <v>8</v>
      </c>
      <c r="AA131">
        <v>3</v>
      </c>
      <c r="AB131">
        <v>3</v>
      </c>
      <c r="AC131">
        <v>0</v>
      </c>
      <c r="AD131" t="s">
        <v>84</v>
      </c>
      <c r="AE131">
        <v>8</v>
      </c>
      <c r="AF131">
        <v>4</v>
      </c>
      <c r="AG131">
        <v>4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8</v>
      </c>
      <c r="AN131">
        <v>7</v>
      </c>
    </row>
    <row r="132" spans="1:40" x14ac:dyDescent="0.25">
      <c r="A132" s="1">
        <v>130</v>
      </c>
      <c r="B132" t="s">
        <v>2</v>
      </c>
      <c r="C132" t="s">
        <v>4</v>
      </c>
      <c r="D132" t="s">
        <v>70</v>
      </c>
      <c r="E132">
        <v>6.25</v>
      </c>
      <c r="F132" t="s">
        <v>71</v>
      </c>
      <c r="G132" t="s">
        <v>76</v>
      </c>
      <c r="H132">
        <v>1.44599995110184E-3</v>
      </c>
      <c r="I132">
        <v>1.44599995110184E-3</v>
      </c>
      <c r="J132" t="s">
        <v>72</v>
      </c>
      <c r="K132">
        <v>1.44599995110184E-3</v>
      </c>
      <c r="L132">
        <v>1.60800002049655E-3</v>
      </c>
      <c r="M132" t="s">
        <v>81</v>
      </c>
      <c r="N132">
        <v>2.4739999789744598E-3</v>
      </c>
      <c r="O132" t="s">
        <v>80</v>
      </c>
      <c r="P132">
        <v>0</v>
      </c>
      <c r="Q132" t="s">
        <v>80</v>
      </c>
      <c r="R132">
        <v>0</v>
      </c>
      <c r="S132" t="s">
        <v>71</v>
      </c>
      <c r="T132" t="s">
        <v>71</v>
      </c>
      <c r="U132" t="s">
        <v>82</v>
      </c>
      <c r="V132">
        <v>0.2048504463650328</v>
      </c>
      <c r="W132" t="s">
        <v>82</v>
      </c>
      <c r="X132">
        <v>0.15</v>
      </c>
      <c r="Y132" t="s">
        <v>84</v>
      </c>
      <c r="Z132">
        <v>8</v>
      </c>
      <c r="AA132">
        <v>3</v>
      </c>
      <c r="AB132">
        <v>3</v>
      </c>
      <c r="AC132">
        <v>0</v>
      </c>
      <c r="AD132" t="s">
        <v>84</v>
      </c>
      <c r="AE132">
        <v>8</v>
      </c>
      <c r="AF132">
        <v>4</v>
      </c>
      <c r="AG132">
        <v>4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7</v>
      </c>
    </row>
    <row r="133" spans="1:40" x14ac:dyDescent="0.25">
      <c r="A133" s="1">
        <v>131</v>
      </c>
      <c r="B133" t="s">
        <v>2</v>
      </c>
      <c r="C133" t="s">
        <v>4</v>
      </c>
      <c r="D133" t="s">
        <v>70</v>
      </c>
      <c r="E133">
        <v>6.3499999046325701</v>
      </c>
      <c r="F133" t="s">
        <v>71</v>
      </c>
      <c r="G133" t="s">
        <v>75</v>
      </c>
      <c r="H133">
        <v>1.44599995110184E-3</v>
      </c>
      <c r="I133">
        <v>1.44799996633083E-3</v>
      </c>
      <c r="J133" t="s">
        <v>74</v>
      </c>
      <c r="K133">
        <v>1.44599995110184E-3</v>
      </c>
      <c r="L133">
        <v>1.44599995110184E-3</v>
      </c>
      <c r="M133" t="s">
        <v>81</v>
      </c>
      <c r="N133">
        <v>2.5160000659525399E-3</v>
      </c>
      <c r="O133" t="s">
        <v>80</v>
      </c>
      <c r="P133">
        <v>0</v>
      </c>
      <c r="Q133" t="s">
        <v>80</v>
      </c>
      <c r="R133">
        <v>0</v>
      </c>
      <c r="S133" t="s">
        <v>71</v>
      </c>
      <c r="T133" t="s">
        <v>71</v>
      </c>
      <c r="U133" t="s">
        <v>82</v>
      </c>
      <c r="V133">
        <v>0.20143083732715611</v>
      </c>
      <c r="W133" t="s">
        <v>82</v>
      </c>
      <c r="X133">
        <v>0.15</v>
      </c>
      <c r="Y133" t="s">
        <v>84</v>
      </c>
      <c r="Z133">
        <v>8</v>
      </c>
      <c r="AA133">
        <v>3</v>
      </c>
      <c r="AB133">
        <v>3</v>
      </c>
      <c r="AC133">
        <v>0</v>
      </c>
      <c r="AD133" t="s">
        <v>84</v>
      </c>
      <c r="AE133">
        <v>8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9</v>
      </c>
      <c r="AN133">
        <v>6</v>
      </c>
    </row>
    <row r="134" spans="1:40" x14ac:dyDescent="0.25">
      <c r="A134" s="1">
        <v>132</v>
      </c>
      <c r="B134" t="s">
        <v>2</v>
      </c>
      <c r="C134" t="s">
        <v>4</v>
      </c>
      <c r="D134" t="s">
        <v>70</v>
      </c>
      <c r="E134">
        <v>6.4499998092651403</v>
      </c>
      <c r="F134" t="s">
        <v>71</v>
      </c>
      <c r="G134" t="s">
        <v>75</v>
      </c>
      <c r="H134">
        <v>1.44599995110184E-3</v>
      </c>
      <c r="I134">
        <v>1.67499994859099E-3</v>
      </c>
      <c r="J134" t="s">
        <v>74</v>
      </c>
      <c r="K134">
        <v>1.44599995110184E-3</v>
      </c>
      <c r="L134">
        <v>1.44599995110184E-3</v>
      </c>
      <c r="M134" t="s">
        <v>81</v>
      </c>
      <c r="N134">
        <v>2.5589999277144701E-3</v>
      </c>
      <c r="O134" t="s">
        <v>80</v>
      </c>
      <c r="P134">
        <v>0</v>
      </c>
      <c r="Q134" t="s">
        <v>80</v>
      </c>
      <c r="R134">
        <v>0</v>
      </c>
      <c r="S134" t="s">
        <v>71</v>
      </c>
      <c r="T134" t="s">
        <v>71</v>
      </c>
      <c r="U134" t="s">
        <v>82</v>
      </c>
      <c r="V134">
        <v>0.19804611735672861</v>
      </c>
      <c r="W134" t="s">
        <v>82</v>
      </c>
      <c r="X134">
        <v>0.15</v>
      </c>
      <c r="Y134" t="s">
        <v>84</v>
      </c>
      <c r="Z134">
        <v>8</v>
      </c>
      <c r="AA134">
        <v>4</v>
      </c>
      <c r="AB134">
        <v>4</v>
      </c>
      <c r="AC134">
        <v>0</v>
      </c>
      <c r="AD134" t="s">
        <v>84</v>
      </c>
      <c r="AE134">
        <v>8</v>
      </c>
      <c r="AF134">
        <v>3</v>
      </c>
      <c r="AG134">
        <v>3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10</v>
      </c>
      <c r="AN134">
        <v>6</v>
      </c>
    </row>
    <row r="135" spans="1:40" x14ac:dyDescent="0.25">
      <c r="A135" s="1">
        <v>133</v>
      </c>
      <c r="B135" t="s">
        <v>2</v>
      </c>
      <c r="C135" t="s">
        <v>4</v>
      </c>
      <c r="D135" t="s">
        <v>70</v>
      </c>
      <c r="E135">
        <v>6.5500001907348597</v>
      </c>
      <c r="F135" t="s">
        <v>71</v>
      </c>
      <c r="G135" t="s">
        <v>75</v>
      </c>
      <c r="H135">
        <v>1.44599995110184E-3</v>
      </c>
      <c r="I135">
        <v>1.9120000069961E-3</v>
      </c>
      <c r="J135" t="s">
        <v>74</v>
      </c>
      <c r="K135">
        <v>1.44599995110184E-3</v>
      </c>
      <c r="L135">
        <v>1.44599995110184E-3</v>
      </c>
      <c r="M135" t="s">
        <v>81</v>
      </c>
      <c r="N135">
        <v>2.6010000146925402E-3</v>
      </c>
      <c r="O135" t="s">
        <v>80</v>
      </c>
      <c r="P135">
        <v>0</v>
      </c>
      <c r="Q135" t="s">
        <v>80</v>
      </c>
      <c r="R135">
        <v>0</v>
      </c>
      <c r="S135" t="s">
        <v>71</v>
      </c>
      <c r="T135" t="s">
        <v>71</v>
      </c>
      <c r="U135" t="s">
        <v>82</v>
      </c>
      <c r="V135">
        <v>0.19484813423190539</v>
      </c>
      <c r="W135" t="s">
        <v>82</v>
      </c>
      <c r="X135">
        <v>0.15</v>
      </c>
      <c r="Y135" t="s">
        <v>84</v>
      </c>
      <c r="Z135">
        <v>8</v>
      </c>
      <c r="AA135">
        <v>4</v>
      </c>
      <c r="AB135">
        <v>4</v>
      </c>
      <c r="AC135">
        <v>0</v>
      </c>
      <c r="AD135" t="s">
        <v>84</v>
      </c>
      <c r="AE135">
        <v>8</v>
      </c>
      <c r="AF135">
        <v>3</v>
      </c>
      <c r="AG135">
        <v>3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10</v>
      </c>
      <c r="AN135">
        <v>5</v>
      </c>
    </row>
    <row r="136" spans="1:40" x14ac:dyDescent="0.25">
      <c r="A136" s="1">
        <v>134</v>
      </c>
      <c r="B136" t="s">
        <v>2</v>
      </c>
      <c r="C136" t="s">
        <v>4</v>
      </c>
      <c r="D136" t="s">
        <v>70</v>
      </c>
      <c r="E136">
        <v>6.6500000953674299</v>
      </c>
      <c r="F136" t="s">
        <v>71</v>
      </c>
      <c r="G136" t="s">
        <v>75</v>
      </c>
      <c r="H136">
        <v>1.44599995110184E-3</v>
      </c>
      <c r="I136">
        <v>2.1579999011009901E-3</v>
      </c>
      <c r="J136" t="s">
        <v>74</v>
      </c>
      <c r="K136">
        <v>1.44599995110184E-3</v>
      </c>
      <c r="L136">
        <v>1.44599995110184E-3</v>
      </c>
      <c r="M136" t="s">
        <v>81</v>
      </c>
      <c r="N136">
        <v>2.6440001092851201E-3</v>
      </c>
      <c r="O136" t="s">
        <v>80</v>
      </c>
      <c r="P136">
        <v>0</v>
      </c>
      <c r="Q136" t="s">
        <v>80</v>
      </c>
      <c r="R136">
        <v>0</v>
      </c>
      <c r="S136" t="s">
        <v>71</v>
      </c>
      <c r="T136" t="s">
        <v>71</v>
      </c>
      <c r="U136" t="s">
        <v>82</v>
      </c>
      <c r="V136">
        <v>0.1916792659048065</v>
      </c>
      <c r="W136" t="s">
        <v>82</v>
      </c>
      <c r="X136">
        <v>0.15</v>
      </c>
      <c r="Y136" t="s">
        <v>84</v>
      </c>
      <c r="Z136">
        <v>8</v>
      </c>
      <c r="AA136">
        <v>5</v>
      </c>
      <c r="AB136">
        <v>5</v>
      </c>
      <c r="AC136">
        <v>0</v>
      </c>
      <c r="AD136" t="s">
        <v>84</v>
      </c>
      <c r="AE136">
        <v>8</v>
      </c>
      <c r="AF136">
        <v>3</v>
      </c>
      <c r="AG136">
        <v>3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10</v>
      </c>
      <c r="AN136">
        <v>5</v>
      </c>
    </row>
    <row r="137" spans="1:40" x14ac:dyDescent="0.25">
      <c r="A137" s="1">
        <v>135</v>
      </c>
      <c r="B137" t="s">
        <v>2</v>
      </c>
      <c r="C137" t="s">
        <v>4</v>
      </c>
      <c r="D137" t="s">
        <v>70</v>
      </c>
      <c r="E137">
        <v>6.75</v>
      </c>
      <c r="F137" t="s">
        <v>71</v>
      </c>
      <c r="G137" t="s">
        <v>75</v>
      </c>
      <c r="H137">
        <v>1.44599995110184E-3</v>
      </c>
      <c r="I137">
        <v>2.41499999538064E-3</v>
      </c>
      <c r="J137" t="s">
        <v>74</v>
      </c>
      <c r="K137">
        <v>1.44599995110184E-3</v>
      </c>
      <c r="L137">
        <v>1.44599995110184E-3</v>
      </c>
      <c r="M137" t="s">
        <v>81</v>
      </c>
      <c r="N137">
        <v>2.68599996343255E-3</v>
      </c>
      <c r="O137" t="s">
        <v>80</v>
      </c>
      <c r="P137">
        <v>0</v>
      </c>
      <c r="Q137" t="s">
        <v>80</v>
      </c>
      <c r="R137">
        <v>0</v>
      </c>
      <c r="S137" t="s">
        <v>71</v>
      </c>
      <c r="T137" t="s">
        <v>71</v>
      </c>
      <c r="U137" t="s">
        <v>82</v>
      </c>
      <c r="V137">
        <v>0.188682057669256</v>
      </c>
      <c r="W137" t="s">
        <v>82</v>
      </c>
      <c r="X137">
        <v>0.15</v>
      </c>
      <c r="Y137" t="s">
        <v>84</v>
      </c>
      <c r="Z137">
        <v>8</v>
      </c>
      <c r="AA137">
        <v>5</v>
      </c>
      <c r="AB137">
        <v>5</v>
      </c>
      <c r="AC137">
        <v>0</v>
      </c>
      <c r="AD137" t="s">
        <v>84</v>
      </c>
      <c r="AE137">
        <v>8</v>
      </c>
      <c r="AF137">
        <v>3</v>
      </c>
      <c r="AG137">
        <v>3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10</v>
      </c>
      <c r="AN137">
        <v>4</v>
      </c>
    </row>
    <row r="138" spans="1:40" x14ac:dyDescent="0.25">
      <c r="A138" s="1">
        <v>136</v>
      </c>
      <c r="B138" t="s">
        <v>2</v>
      </c>
      <c r="C138" t="s">
        <v>4</v>
      </c>
      <c r="D138" t="s">
        <v>70</v>
      </c>
      <c r="E138">
        <v>6.8499999046325701</v>
      </c>
      <c r="F138" t="s">
        <v>71</v>
      </c>
      <c r="G138" t="s">
        <v>75</v>
      </c>
      <c r="H138">
        <v>1.44599995110184E-3</v>
      </c>
      <c r="I138">
        <v>2.6829999405890699E-3</v>
      </c>
      <c r="J138" t="s">
        <v>74</v>
      </c>
      <c r="K138">
        <v>1.44599995110184E-3</v>
      </c>
      <c r="L138">
        <v>1.44599995110184E-3</v>
      </c>
      <c r="M138" t="s">
        <v>81</v>
      </c>
      <c r="N138">
        <v>2.72900005802512E-3</v>
      </c>
      <c r="O138" t="s">
        <v>80</v>
      </c>
      <c r="P138">
        <v>0</v>
      </c>
      <c r="Q138" t="s">
        <v>80</v>
      </c>
      <c r="R138">
        <v>0</v>
      </c>
      <c r="S138" t="s">
        <v>71</v>
      </c>
      <c r="T138" t="s">
        <v>71</v>
      </c>
      <c r="U138" t="s">
        <v>82</v>
      </c>
      <c r="V138">
        <v>0.18570904698578611</v>
      </c>
      <c r="W138" t="s">
        <v>82</v>
      </c>
      <c r="X138">
        <v>0.15</v>
      </c>
      <c r="Y138" t="s">
        <v>84</v>
      </c>
      <c r="Z138">
        <v>8</v>
      </c>
      <c r="AA138">
        <v>6</v>
      </c>
      <c r="AB138">
        <v>6</v>
      </c>
      <c r="AC138">
        <v>0</v>
      </c>
      <c r="AD138" t="s">
        <v>84</v>
      </c>
      <c r="AE138">
        <v>8</v>
      </c>
      <c r="AF138">
        <v>3</v>
      </c>
      <c r="AG138">
        <v>3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5</v>
      </c>
    </row>
    <row r="139" spans="1:40" x14ac:dyDescent="0.25">
      <c r="A139" s="1">
        <v>137</v>
      </c>
      <c r="B139" t="s">
        <v>2</v>
      </c>
      <c r="C139" t="s">
        <v>4</v>
      </c>
      <c r="D139" t="s">
        <v>70</v>
      </c>
      <c r="E139">
        <v>6.9499998092651403</v>
      </c>
      <c r="F139" t="s">
        <v>71</v>
      </c>
      <c r="G139" t="s">
        <v>75</v>
      </c>
      <c r="H139">
        <v>1.44599995110184E-3</v>
      </c>
      <c r="I139">
        <v>2.9619999695569298E-3</v>
      </c>
      <c r="J139" t="s">
        <v>74</v>
      </c>
      <c r="K139">
        <v>1.44599995110184E-3</v>
      </c>
      <c r="L139">
        <v>1.44599995110184E-3</v>
      </c>
      <c r="M139" t="s">
        <v>79</v>
      </c>
      <c r="N139">
        <v>2.8109999839216501E-3</v>
      </c>
      <c r="O139" t="s">
        <v>80</v>
      </c>
      <c r="P139">
        <v>0</v>
      </c>
      <c r="Q139" t="s">
        <v>80</v>
      </c>
      <c r="R139">
        <v>0</v>
      </c>
      <c r="S139" t="s">
        <v>71</v>
      </c>
      <c r="T139" t="s">
        <v>71</v>
      </c>
      <c r="U139" t="s">
        <v>82</v>
      </c>
      <c r="V139">
        <v>0.18029171216605949</v>
      </c>
      <c r="W139" t="s">
        <v>82</v>
      </c>
      <c r="X139">
        <v>0.15</v>
      </c>
      <c r="Y139" t="s">
        <v>84</v>
      </c>
      <c r="Z139">
        <v>8</v>
      </c>
      <c r="AA139">
        <v>6</v>
      </c>
      <c r="AB139">
        <v>6</v>
      </c>
      <c r="AC139">
        <v>0</v>
      </c>
      <c r="AD139" t="s">
        <v>84</v>
      </c>
      <c r="AE139">
        <v>8</v>
      </c>
      <c r="AF139">
        <v>3</v>
      </c>
      <c r="AG139">
        <v>3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10</v>
      </c>
      <c r="AN139">
        <v>5</v>
      </c>
    </row>
    <row r="140" spans="1:40" x14ac:dyDescent="0.25">
      <c r="A140" s="1">
        <v>138</v>
      </c>
      <c r="B140" t="s">
        <v>2</v>
      </c>
      <c r="C140" t="s">
        <v>4</v>
      </c>
      <c r="D140" t="s">
        <v>70</v>
      </c>
      <c r="E140">
        <v>7.0500001907348597</v>
      </c>
      <c r="F140" t="s">
        <v>71</v>
      </c>
      <c r="G140" t="s">
        <v>75</v>
      </c>
      <c r="H140">
        <v>1.44599995110184E-3</v>
      </c>
      <c r="I140">
        <v>3.2520000822842099E-3</v>
      </c>
      <c r="J140" t="s">
        <v>74</v>
      </c>
      <c r="K140">
        <v>1.44599995110184E-3</v>
      </c>
      <c r="L140">
        <v>1.44599995110184E-3</v>
      </c>
      <c r="M140" t="s">
        <v>79</v>
      </c>
      <c r="N140">
        <v>2.8979999478906402E-3</v>
      </c>
      <c r="O140" t="s">
        <v>80</v>
      </c>
      <c r="P140">
        <v>0</v>
      </c>
      <c r="Q140" t="s">
        <v>80</v>
      </c>
      <c r="R140">
        <v>0</v>
      </c>
      <c r="S140" t="s">
        <v>71</v>
      </c>
      <c r="T140" t="s">
        <v>71</v>
      </c>
      <c r="U140" t="s">
        <v>82</v>
      </c>
      <c r="V140">
        <v>0.17487923019766899</v>
      </c>
      <c r="W140" t="s">
        <v>82</v>
      </c>
      <c r="X140">
        <v>0.15</v>
      </c>
      <c r="Y140" t="s">
        <v>84</v>
      </c>
      <c r="Z140">
        <v>8</v>
      </c>
      <c r="AA140">
        <v>7</v>
      </c>
      <c r="AB140">
        <v>7</v>
      </c>
      <c r="AC140">
        <v>0</v>
      </c>
      <c r="AD140" t="s">
        <v>84</v>
      </c>
      <c r="AE140">
        <v>8</v>
      </c>
      <c r="AF140">
        <v>3</v>
      </c>
      <c r="AG140">
        <v>3</v>
      </c>
      <c r="AH140">
        <v>0</v>
      </c>
      <c r="AI140">
        <v>1.009198671947575</v>
      </c>
      <c r="AJ140">
        <v>1.574711302340845</v>
      </c>
      <c r="AK140">
        <v>0.71403913304524136</v>
      </c>
      <c r="AL140">
        <v>1.211316386416035</v>
      </c>
      <c r="AM140">
        <v>10</v>
      </c>
      <c r="AN140">
        <v>5</v>
      </c>
    </row>
    <row r="141" spans="1:40" x14ac:dyDescent="0.25">
      <c r="A141" s="1">
        <v>139</v>
      </c>
      <c r="B141" t="s">
        <v>2</v>
      </c>
      <c r="C141" t="s">
        <v>4</v>
      </c>
      <c r="D141" t="s">
        <v>70</v>
      </c>
      <c r="E141">
        <v>7.1500000953674299</v>
      </c>
      <c r="F141" t="s">
        <v>71</v>
      </c>
      <c r="G141" t="s">
        <v>75</v>
      </c>
      <c r="H141">
        <v>1.44599995110184E-3</v>
      </c>
      <c r="I141">
        <v>3.5550000611692702E-3</v>
      </c>
      <c r="J141" t="s">
        <v>74</v>
      </c>
      <c r="K141">
        <v>1.44599995110184E-3</v>
      </c>
      <c r="L141">
        <v>1.44599995110184E-3</v>
      </c>
      <c r="M141" t="s">
        <v>79</v>
      </c>
      <c r="N141">
        <v>2.9849999118596298E-3</v>
      </c>
      <c r="O141" t="s">
        <v>80</v>
      </c>
      <c r="P141">
        <v>0</v>
      </c>
      <c r="Q141" t="s">
        <v>80</v>
      </c>
      <c r="R141">
        <v>0</v>
      </c>
      <c r="S141" t="s">
        <v>71</v>
      </c>
      <c r="T141" t="s">
        <v>71</v>
      </c>
      <c r="U141" t="s">
        <v>82</v>
      </c>
      <c r="V141">
        <v>0.1697822495694038</v>
      </c>
      <c r="W141" t="s">
        <v>82</v>
      </c>
      <c r="X141">
        <v>0.15</v>
      </c>
      <c r="Y141" t="s">
        <v>84</v>
      </c>
      <c r="Z141">
        <v>8</v>
      </c>
      <c r="AA141">
        <v>7</v>
      </c>
      <c r="AB141">
        <v>7</v>
      </c>
      <c r="AC141">
        <v>0</v>
      </c>
      <c r="AD141" t="s">
        <v>84</v>
      </c>
      <c r="AE141">
        <v>8</v>
      </c>
      <c r="AF141">
        <v>3</v>
      </c>
      <c r="AG141">
        <v>3</v>
      </c>
      <c r="AH141">
        <v>0</v>
      </c>
      <c r="AI141">
        <v>1.009198671947575</v>
      </c>
      <c r="AJ141">
        <v>1.574711302340845</v>
      </c>
      <c r="AK141">
        <v>0.71403913304524136</v>
      </c>
      <c r="AL141">
        <v>1.211316386416035</v>
      </c>
      <c r="AM141">
        <v>10</v>
      </c>
      <c r="AN141">
        <v>5</v>
      </c>
    </row>
    <row r="142" spans="1:40" x14ac:dyDescent="0.25">
      <c r="A142" s="1">
        <v>140</v>
      </c>
      <c r="B142" t="s">
        <v>2</v>
      </c>
      <c r="C142" t="s">
        <v>4</v>
      </c>
      <c r="D142" t="s">
        <v>70</v>
      </c>
      <c r="E142">
        <v>7.25</v>
      </c>
      <c r="F142" t="s">
        <v>71</v>
      </c>
      <c r="G142" t="s">
        <v>75</v>
      </c>
      <c r="H142">
        <v>1.44599995110184E-3</v>
      </c>
      <c r="I142">
        <v>3.8699998985975998E-3</v>
      </c>
      <c r="J142" t="s">
        <v>74</v>
      </c>
      <c r="K142">
        <v>1.44599995110184E-3</v>
      </c>
      <c r="L142">
        <v>1.44599995110184E-3</v>
      </c>
      <c r="M142" t="s">
        <v>79</v>
      </c>
      <c r="N142">
        <v>3.07200010865927E-3</v>
      </c>
      <c r="O142" t="s">
        <v>80</v>
      </c>
      <c r="P142">
        <v>0</v>
      </c>
      <c r="Q142" t="s">
        <v>80</v>
      </c>
      <c r="R142">
        <v>0</v>
      </c>
      <c r="S142" t="s">
        <v>71</v>
      </c>
      <c r="T142" t="s">
        <v>71</v>
      </c>
      <c r="U142" t="s">
        <v>82</v>
      </c>
      <c r="V142">
        <v>0.1649739524980634</v>
      </c>
      <c r="W142" t="s">
        <v>82</v>
      </c>
      <c r="X142">
        <v>0.15</v>
      </c>
      <c r="Y142" t="s">
        <v>84</v>
      </c>
      <c r="Z142">
        <v>8</v>
      </c>
      <c r="AA142">
        <v>8</v>
      </c>
      <c r="AB142">
        <v>8</v>
      </c>
      <c r="AC142">
        <v>0</v>
      </c>
      <c r="AD142" t="s">
        <v>84</v>
      </c>
      <c r="AE142">
        <v>8</v>
      </c>
      <c r="AF142">
        <v>3</v>
      </c>
      <c r="AG142">
        <v>3</v>
      </c>
      <c r="AH142">
        <v>0</v>
      </c>
      <c r="AI142">
        <v>1.169345657393609</v>
      </c>
      <c r="AJ142">
        <v>1.574711302340845</v>
      </c>
      <c r="AK142">
        <v>0.71403913304524136</v>
      </c>
      <c r="AL142">
        <v>1.211316386416035</v>
      </c>
      <c r="AM142">
        <v>10</v>
      </c>
      <c r="AN142">
        <v>5</v>
      </c>
    </row>
    <row r="143" spans="1:40" x14ac:dyDescent="0.25">
      <c r="A143" s="1">
        <v>141</v>
      </c>
      <c r="B143" t="s">
        <v>2</v>
      </c>
      <c r="C143" t="s">
        <v>4</v>
      </c>
      <c r="D143" t="s">
        <v>70</v>
      </c>
      <c r="E143">
        <v>7.3499999046325701</v>
      </c>
      <c r="F143" t="s">
        <v>71</v>
      </c>
      <c r="G143" t="s">
        <v>75</v>
      </c>
      <c r="H143">
        <v>1.44599995110184E-3</v>
      </c>
      <c r="I143">
        <v>4.1990000754594803E-3</v>
      </c>
      <c r="J143" t="s">
        <v>74</v>
      </c>
      <c r="K143">
        <v>1.44599995110184E-3</v>
      </c>
      <c r="L143">
        <v>1.44599995110184E-3</v>
      </c>
      <c r="M143" t="s">
        <v>79</v>
      </c>
      <c r="N143">
        <v>3.1590000726282601E-3</v>
      </c>
      <c r="O143" t="s">
        <v>80</v>
      </c>
      <c r="P143">
        <v>0</v>
      </c>
      <c r="Q143" t="s">
        <v>80</v>
      </c>
      <c r="R143">
        <v>0</v>
      </c>
      <c r="S143" t="s">
        <v>71</v>
      </c>
      <c r="T143" t="s">
        <v>71</v>
      </c>
      <c r="U143" t="s">
        <v>82</v>
      </c>
      <c r="V143">
        <v>0.16043051229762931</v>
      </c>
      <c r="W143" t="s">
        <v>82</v>
      </c>
      <c r="X143">
        <v>0.15</v>
      </c>
      <c r="Y143" t="s">
        <v>84</v>
      </c>
      <c r="Z143">
        <v>8</v>
      </c>
      <c r="AA143">
        <v>9</v>
      </c>
      <c r="AB143">
        <v>7</v>
      </c>
      <c r="AC143">
        <v>2</v>
      </c>
      <c r="AD143" t="s">
        <v>84</v>
      </c>
      <c r="AE143">
        <v>8</v>
      </c>
      <c r="AF143">
        <v>3</v>
      </c>
      <c r="AG143">
        <v>3</v>
      </c>
      <c r="AH143">
        <v>0</v>
      </c>
      <c r="AI143">
        <v>1.009198671947575</v>
      </c>
      <c r="AJ143">
        <v>1.574711302340845</v>
      </c>
      <c r="AK143">
        <v>0.71403913304524136</v>
      </c>
      <c r="AL143">
        <v>1.211316386416035</v>
      </c>
      <c r="AM143">
        <v>10</v>
      </c>
      <c r="AN143">
        <v>5</v>
      </c>
    </row>
    <row r="144" spans="1:40" x14ac:dyDescent="0.25">
      <c r="A144" s="1">
        <v>142</v>
      </c>
      <c r="B144" t="s">
        <v>2</v>
      </c>
      <c r="C144" t="s">
        <v>4</v>
      </c>
      <c r="D144" t="s">
        <v>70</v>
      </c>
      <c r="E144">
        <v>7.4499998092651403</v>
      </c>
      <c r="F144" t="s">
        <v>71</v>
      </c>
      <c r="G144" t="s">
        <v>75</v>
      </c>
      <c r="H144">
        <v>1.44599995110184E-3</v>
      </c>
      <c r="I144">
        <v>4.5409998856484899E-3</v>
      </c>
      <c r="J144" t="s">
        <v>74</v>
      </c>
      <c r="K144">
        <v>1.44599995110184E-3</v>
      </c>
      <c r="L144">
        <v>1.44599995110184E-3</v>
      </c>
      <c r="M144" t="s">
        <v>79</v>
      </c>
      <c r="N144">
        <v>3.2450000289827598E-3</v>
      </c>
      <c r="O144" t="s">
        <v>80</v>
      </c>
      <c r="P144">
        <v>0</v>
      </c>
      <c r="Q144" t="s">
        <v>80</v>
      </c>
      <c r="R144">
        <v>0</v>
      </c>
      <c r="S144" t="s">
        <v>71</v>
      </c>
      <c r="T144" t="s">
        <v>71</v>
      </c>
      <c r="U144" t="s">
        <v>82</v>
      </c>
      <c r="V144">
        <v>0.15617873512280711</v>
      </c>
      <c r="W144" t="s">
        <v>82</v>
      </c>
      <c r="X144">
        <v>0.15</v>
      </c>
      <c r="Y144" t="s">
        <v>84</v>
      </c>
      <c r="Z144">
        <v>8</v>
      </c>
      <c r="AA144">
        <v>9</v>
      </c>
      <c r="AB144">
        <v>7</v>
      </c>
      <c r="AC144">
        <v>2</v>
      </c>
      <c r="AD144" t="s">
        <v>84</v>
      </c>
      <c r="AE144">
        <v>8</v>
      </c>
      <c r="AF144">
        <v>3</v>
      </c>
      <c r="AG144">
        <v>3</v>
      </c>
      <c r="AH144">
        <v>0</v>
      </c>
      <c r="AI144">
        <v>1.009198671947575</v>
      </c>
      <c r="AJ144">
        <v>1.574711302340845</v>
      </c>
      <c r="AK144">
        <v>0.71403913304524136</v>
      </c>
      <c r="AL144">
        <v>1.211316386416035</v>
      </c>
      <c r="AM144">
        <v>10</v>
      </c>
      <c r="AN144">
        <v>5</v>
      </c>
    </row>
    <row r="145" spans="1:40" x14ac:dyDescent="0.25">
      <c r="A145" s="1">
        <v>143</v>
      </c>
      <c r="B145" t="s">
        <v>2</v>
      </c>
      <c r="C145" t="s">
        <v>4</v>
      </c>
      <c r="D145" t="s">
        <v>70</v>
      </c>
      <c r="E145">
        <v>7.5500001907348597</v>
      </c>
      <c r="F145" t="s">
        <v>71</v>
      </c>
      <c r="G145" t="s">
        <v>75</v>
      </c>
      <c r="H145">
        <v>1.44599995110184E-3</v>
      </c>
      <c r="I145">
        <v>4.8980000428855402E-3</v>
      </c>
      <c r="J145" t="s">
        <v>75</v>
      </c>
      <c r="K145">
        <v>1.44599995110184E-3</v>
      </c>
      <c r="L145">
        <v>2.3129999171942498E-3</v>
      </c>
      <c r="M145" t="s">
        <v>79</v>
      </c>
      <c r="N145">
        <v>3.3319999929517499E-3</v>
      </c>
      <c r="O145" t="s">
        <v>80</v>
      </c>
      <c r="P145">
        <v>0</v>
      </c>
      <c r="Q145" t="s">
        <v>80</v>
      </c>
      <c r="R145">
        <v>0</v>
      </c>
      <c r="S145" t="s">
        <v>71</v>
      </c>
      <c r="T145" t="s">
        <v>71</v>
      </c>
      <c r="U145" t="s">
        <v>82</v>
      </c>
      <c r="V145">
        <v>0.1521008406578766</v>
      </c>
      <c r="W145" t="s">
        <v>82</v>
      </c>
      <c r="X145">
        <v>0.15</v>
      </c>
      <c r="Y145" t="s">
        <v>84</v>
      </c>
      <c r="Z145">
        <v>8</v>
      </c>
      <c r="AA145">
        <v>10</v>
      </c>
      <c r="AB145">
        <v>8</v>
      </c>
      <c r="AC145">
        <v>2</v>
      </c>
      <c r="AD145" t="s">
        <v>84</v>
      </c>
      <c r="AE145">
        <v>8</v>
      </c>
      <c r="AF145">
        <v>5</v>
      </c>
      <c r="AG145">
        <v>5</v>
      </c>
      <c r="AH145">
        <v>0</v>
      </c>
      <c r="AI145">
        <v>1.169345657393609</v>
      </c>
      <c r="AJ145">
        <v>1.574711302340845</v>
      </c>
      <c r="AK145">
        <v>0.71403913304524136</v>
      </c>
      <c r="AL145">
        <v>1.211316386416035</v>
      </c>
      <c r="AM145">
        <v>10</v>
      </c>
      <c r="AN145">
        <v>5</v>
      </c>
    </row>
    <row r="146" spans="1:40" x14ac:dyDescent="0.25">
      <c r="A146" s="1">
        <v>144</v>
      </c>
      <c r="B146" t="s">
        <v>3</v>
      </c>
      <c r="C146" t="s">
        <v>4</v>
      </c>
      <c r="D146" t="s">
        <v>70</v>
      </c>
      <c r="E146">
        <v>0.44999998807907099</v>
      </c>
      <c r="F146" t="s">
        <v>71</v>
      </c>
      <c r="G146" t="s">
        <v>73</v>
      </c>
      <c r="H146">
        <v>1.44599995110184E-3</v>
      </c>
      <c r="I146">
        <v>4.6859998255968103E-3</v>
      </c>
      <c r="J146" t="s">
        <v>73</v>
      </c>
      <c r="K146">
        <v>1.44599995110184E-3</v>
      </c>
      <c r="L146">
        <v>2.2189998999238001E-3</v>
      </c>
      <c r="M146" t="s">
        <v>72</v>
      </c>
      <c r="N146">
        <v>3.3319999929517499E-3</v>
      </c>
      <c r="O146" t="s">
        <v>80</v>
      </c>
      <c r="P146">
        <v>0</v>
      </c>
      <c r="Q146" t="s">
        <v>80</v>
      </c>
      <c r="R146">
        <v>0</v>
      </c>
      <c r="S146" t="s">
        <v>71</v>
      </c>
      <c r="T146" t="s">
        <v>71</v>
      </c>
      <c r="U146" t="s">
        <v>82</v>
      </c>
      <c r="V146">
        <v>0.1521008406578766</v>
      </c>
      <c r="W146" t="s">
        <v>82</v>
      </c>
      <c r="X146">
        <v>0.15</v>
      </c>
      <c r="Y146" t="s">
        <v>84</v>
      </c>
      <c r="Z146">
        <v>8</v>
      </c>
      <c r="AA146">
        <v>10</v>
      </c>
      <c r="AB146">
        <v>8</v>
      </c>
      <c r="AC146">
        <v>2</v>
      </c>
      <c r="AD146" t="s">
        <v>84</v>
      </c>
      <c r="AE146">
        <v>8</v>
      </c>
      <c r="AF146">
        <v>5</v>
      </c>
      <c r="AG146">
        <v>5</v>
      </c>
      <c r="AH146">
        <v>0</v>
      </c>
      <c r="AI146">
        <v>1.169345657393609</v>
      </c>
      <c r="AJ146">
        <v>1.574711302340845</v>
      </c>
      <c r="AK146">
        <v>0.71403913304524136</v>
      </c>
      <c r="AL146">
        <v>1.211316386416035</v>
      </c>
      <c r="AM146">
        <v>10</v>
      </c>
      <c r="AN146">
        <v>5</v>
      </c>
    </row>
    <row r="147" spans="1:40" x14ac:dyDescent="0.25">
      <c r="A147" s="1">
        <v>145</v>
      </c>
      <c r="B147" t="s">
        <v>3</v>
      </c>
      <c r="C147" t="s">
        <v>4</v>
      </c>
      <c r="D147" t="s">
        <v>70</v>
      </c>
      <c r="E147">
        <v>0.55000001192092896</v>
      </c>
      <c r="F147" t="s">
        <v>71</v>
      </c>
      <c r="G147" t="s">
        <v>73</v>
      </c>
      <c r="H147">
        <v>1.44599995110184E-3</v>
      </c>
      <c r="I147">
        <v>4.3370001949369899E-3</v>
      </c>
      <c r="J147" t="s">
        <v>73</v>
      </c>
      <c r="K147">
        <v>1.4449999434873501E-3</v>
      </c>
      <c r="L147">
        <v>1.4449999434873501E-3</v>
      </c>
      <c r="M147" t="s">
        <v>72</v>
      </c>
      <c r="N147">
        <v>3.2019999343901899E-3</v>
      </c>
      <c r="O147" t="s">
        <v>80</v>
      </c>
      <c r="P147">
        <v>0</v>
      </c>
      <c r="Q147" t="s">
        <v>80</v>
      </c>
      <c r="R147">
        <v>0</v>
      </c>
      <c r="S147" t="s">
        <v>71</v>
      </c>
      <c r="T147" t="s">
        <v>71</v>
      </c>
      <c r="U147" t="s">
        <v>82</v>
      </c>
      <c r="V147">
        <v>0.15827608069471069</v>
      </c>
      <c r="W147" t="s">
        <v>82</v>
      </c>
      <c r="X147">
        <v>0.15</v>
      </c>
      <c r="Y147" t="s">
        <v>84</v>
      </c>
      <c r="Z147">
        <v>8</v>
      </c>
      <c r="AA147">
        <v>9</v>
      </c>
      <c r="AB147">
        <v>7</v>
      </c>
      <c r="AC147">
        <v>2</v>
      </c>
      <c r="AD147" t="s">
        <v>84</v>
      </c>
      <c r="AE147">
        <v>8</v>
      </c>
      <c r="AF147">
        <v>3</v>
      </c>
      <c r="AG147">
        <v>3</v>
      </c>
      <c r="AH147">
        <v>0</v>
      </c>
      <c r="AI147">
        <v>1.009198671947575</v>
      </c>
      <c r="AJ147">
        <v>1.574711302340845</v>
      </c>
      <c r="AK147">
        <v>0.71403913304524136</v>
      </c>
      <c r="AL147">
        <v>1.211316386416035</v>
      </c>
      <c r="AM147">
        <v>10</v>
      </c>
      <c r="AN147">
        <v>5</v>
      </c>
    </row>
    <row r="148" spans="1:40" x14ac:dyDescent="0.25">
      <c r="A148" s="1">
        <v>146</v>
      </c>
      <c r="B148" t="s">
        <v>3</v>
      </c>
      <c r="C148" t="s">
        <v>4</v>
      </c>
      <c r="D148" t="s">
        <v>70</v>
      </c>
      <c r="E148">
        <v>0.64999997615814198</v>
      </c>
      <c r="F148" t="s">
        <v>71</v>
      </c>
      <c r="G148" t="s">
        <v>73</v>
      </c>
      <c r="H148">
        <v>1.44599995110184E-3</v>
      </c>
      <c r="I148">
        <v>4.0020002052187902E-3</v>
      </c>
      <c r="J148" t="s">
        <v>73</v>
      </c>
      <c r="K148">
        <v>1.4449999434873501E-3</v>
      </c>
      <c r="L148">
        <v>1.4449999434873501E-3</v>
      </c>
      <c r="M148" t="s">
        <v>79</v>
      </c>
      <c r="N148">
        <v>3.1020001042634201E-3</v>
      </c>
      <c r="O148" t="s">
        <v>80</v>
      </c>
      <c r="P148">
        <v>0</v>
      </c>
      <c r="Q148" t="s">
        <v>80</v>
      </c>
      <c r="R148">
        <v>0</v>
      </c>
      <c r="S148" t="s">
        <v>71</v>
      </c>
      <c r="T148" t="s">
        <v>71</v>
      </c>
      <c r="U148" t="s">
        <v>82</v>
      </c>
      <c r="V148">
        <v>0.1633784600147011</v>
      </c>
      <c r="W148" t="s">
        <v>82</v>
      </c>
      <c r="X148">
        <v>0.15</v>
      </c>
      <c r="Y148" t="s">
        <v>84</v>
      </c>
      <c r="Z148">
        <v>8</v>
      </c>
      <c r="AA148">
        <v>8</v>
      </c>
      <c r="AB148">
        <v>8</v>
      </c>
      <c r="AC148">
        <v>0</v>
      </c>
      <c r="AD148" t="s">
        <v>84</v>
      </c>
      <c r="AE148">
        <v>8</v>
      </c>
      <c r="AF148">
        <v>3</v>
      </c>
      <c r="AG148">
        <v>3</v>
      </c>
      <c r="AH148">
        <v>0</v>
      </c>
      <c r="AI148">
        <v>1.169345657393609</v>
      </c>
      <c r="AJ148">
        <v>1.574711302340845</v>
      </c>
      <c r="AK148">
        <v>0.71403913304524136</v>
      </c>
      <c r="AL148">
        <v>1.211316386416035</v>
      </c>
      <c r="AM148">
        <v>10</v>
      </c>
      <c r="AN148">
        <v>5</v>
      </c>
    </row>
    <row r="149" spans="1:40" x14ac:dyDescent="0.25">
      <c r="A149" s="1">
        <v>147</v>
      </c>
      <c r="B149" t="s">
        <v>3</v>
      </c>
      <c r="C149" t="s">
        <v>4</v>
      </c>
      <c r="D149" t="s">
        <v>70</v>
      </c>
      <c r="E149">
        <v>0.75</v>
      </c>
      <c r="F149" t="s">
        <v>71</v>
      </c>
      <c r="G149" t="s">
        <v>73</v>
      </c>
      <c r="H149">
        <v>1.44599995110184E-3</v>
      </c>
      <c r="I149">
        <v>3.6800000816583599E-3</v>
      </c>
      <c r="J149" t="s">
        <v>73</v>
      </c>
      <c r="K149">
        <v>1.4449999434873501E-3</v>
      </c>
      <c r="L149">
        <v>1.4449999434873501E-3</v>
      </c>
      <c r="M149" t="s">
        <v>79</v>
      </c>
      <c r="N149">
        <v>3.0149999074637899E-3</v>
      </c>
      <c r="O149" t="s">
        <v>80</v>
      </c>
      <c r="P149">
        <v>0</v>
      </c>
      <c r="Q149" t="s">
        <v>80</v>
      </c>
      <c r="R149">
        <v>0</v>
      </c>
      <c r="S149" t="s">
        <v>71</v>
      </c>
      <c r="T149" t="s">
        <v>71</v>
      </c>
      <c r="U149" t="s">
        <v>82</v>
      </c>
      <c r="V149">
        <v>0.16809287414748841</v>
      </c>
      <c r="W149" t="s">
        <v>82</v>
      </c>
      <c r="X149">
        <v>0.15</v>
      </c>
      <c r="Y149" t="s">
        <v>84</v>
      </c>
      <c r="Z149">
        <v>8</v>
      </c>
      <c r="AA149">
        <v>8</v>
      </c>
      <c r="AB149">
        <v>8</v>
      </c>
      <c r="AC149">
        <v>0</v>
      </c>
      <c r="AD149" t="s">
        <v>84</v>
      </c>
      <c r="AE149">
        <v>8</v>
      </c>
      <c r="AF149">
        <v>3</v>
      </c>
      <c r="AG149">
        <v>3</v>
      </c>
      <c r="AH149">
        <v>0</v>
      </c>
      <c r="AI149">
        <v>1.169345657393609</v>
      </c>
      <c r="AJ149">
        <v>1.574711302340845</v>
      </c>
      <c r="AK149">
        <v>0.71403913304524136</v>
      </c>
      <c r="AL149">
        <v>1.211316386416035</v>
      </c>
      <c r="AM149">
        <v>10</v>
      </c>
      <c r="AN149">
        <v>5</v>
      </c>
    </row>
    <row r="150" spans="1:40" x14ac:dyDescent="0.25">
      <c r="A150" s="1">
        <v>148</v>
      </c>
      <c r="B150" t="s">
        <v>3</v>
      </c>
      <c r="C150" t="s">
        <v>4</v>
      </c>
      <c r="D150" t="s">
        <v>70</v>
      </c>
      <c r="E150">
        <v>0.85000002384185802</v>
      </c>
      <c r="F150" t="s">
        <v>71</v>
      </c>
      <c r="G150" t="s">
        <v>73</v>
      </c>
      <c r="H150">
        <v>1.44599995110184E-3</v>
      </c>
      <c r="I150">
        <v>3.3720000647008402E-3</v>
      </c>
      <c r="J150" t="s">
        <v>73</v>
      </c>
      <c r="K150">
        <v>1.4449999434873501E-3</v>
      </c>
      <c r="L150">
        <v>1.4449999434873501E-3</v>
      </c>
      <c r="M150" t="s">
        <v>79</v>
      </c>
      <c r="N150">
        <v>2.9279999434947998E-3</v>
      </c>
      <c r="O150" t="s">
        <v>80</v>
      </c>
      <c r="P150">
        <v>0</v>
      </c>
      <c r="Q150" t="s">
        <v>80</v>
      </c>
      <c r="R150">
        <v>0</v>
      </c>
      <c r="S150" t="s">
        <v>71</v>
      </c>
      <c r="T150" t="s">
        <v>71</v>
      </c>
      <c r="U150" t="s">
        <v>82</v>
      </c>
      <c r="V150">
        <v>0.17308743503426921</v>
      </c>
      <c r="W150" t="s">
        <v>82</v>
      </c>
      <c r="X150">
        <v>0.15</v>
      </c>
      <c r="Y150" t="s">
        <v>84</v>
      </c>
      <c r="Z150">
        <v>8</v>
      </c>
      <c r="AA150">
        <v>7</v>
      </c>
      <c r="AB150">
        <v>7</v>
      </c>
      <c r="AC150">
        <v>0</v>
      </c>
      <c r="AD150" t="s">
        <v>84</v>
      </c>
      <c r="AE150">
        <v>8</v>
      </c>
      <c r="AF150">
        <v>3</v>
      </c>
      <c r="AG150">
        <v>3</v>
      </c>
      <c r="AH150">
        <v>0</v>
      </c>
      <c r="AI150">
        <v>1.009198671947575</v>
      </c>
      <c r="AJ150">
        <v>1.574711302340845</v>
      </c>
      <c r="AK150">
        <v>0.71403913304524136</v>
      </c>
      <c r="AL150">
        <v>1.211316386416035</v>
      </c>
      <c r="AM150">
        <v>10</v>
      </c>
      <c r="AN150">
        <v>5</v>
      </c>
    </row>
    <row r="151" spans="1:40" x14ac:dyDescent="0.25">
      <c r="A151" s="1">
        <v>149</v>
      </c>
      <c r="B151" t="s">
        <v>3</v>
      </c>
      <c r="C151" t="s">
        <v>4</v>
      </c>
      <c r="D151" t="s">
        <v>70</v>
      </c>
      <c r="E151">
        <v>0.94999998807907104</v>
      </c>
      <c r="F151" t="s">
        <v>71</v>
      </c>
      <c r="G151" t="s">
        <v>73</v>
      </c>
      <c r="H151">
        <v>1.44599995110184E-3</v>
      </c>
      <c r="I151">
        <v>3.0749998986721E-3</v>
      </c>
      <c r="J151" t="s">
        <v>73</v>
      </c>
      <c r="K151">
        <v>1.4449999434873501E-3</v>
      </c>
      <c r="L151">
        <v>1.4449999434873501E-3</v>
      </c>
      <c r="M151" t="s">
        <v>79</v>
      </c>
      <c r="N151">
        <v>2.8409999795258002E-3</v>
      </c>
      <c r="O151" t="s">
        <v>80</v>
      </c>
      <c r="P151">
        <v>0</v>
      </c>
      <c r="Q151" t="s">
        <v>80</v>
      </c>
      <c r="R151">
        <v>0</v>
      </c>
      <c r="S151" t="s">
        <v>71</v>
      </c>
      <c r="T151" t="s">
        <v>71</v>
      </c>
      <c r="U151" t="s">
        <v>82</v>
      </c>
      <c r="V151">
        <v>0.17838789287305501</v>
      </c>
      <c r="W151" t="s">
        <v>82</v>
      </c>
      <c r="X151">
        <v>0.15</v>
      </c>
      <c r="Y151" t="s">
        <v>84</v>
      </c>
      <c r="Z151">
        <v>8</v>
      </c>
      <c r="AA151">
        <v>7</v>
      </c>
      <c r="AB151">
        <v>7</v>
      </c>
      <c r="AC151">
        <v>0</v>
      </c>
      <c r="AD151" t="s">
        <v>84</v>
      </c>
      <c r="AE151">
        <v>8</v>
      </c>
      <c r="AF151">
        <v>3</v>
      </c>
      <c r="AG151">
        <v>3</v>
      </c>
      <c r="AH151">
        <v>0</v>
      </c>
      <c r="AI151">
        <v>1.009198671947575</v>
      </c>
      <c r="AJ151">
        <v>1.574711302340845</v>
      </c>
      <c r="AK151">
        <v>0.71403913304524136</v>
      </c>
      <c r="AL151">
        <v>1.211316386416035</v>
      </c>
      <c r="AM151">
        <v>10</v>
      </c>
      <c r="AN151">
        <v>5</v>
      </c>
    </row>
    <row r="152" spans="1:40" x14ac:dyDescent="0.25">
      <c r="A152" s="1">
        <v>150</v>
      </c>
      <c r="B152" t="s">
        <v>3</v>
      </c>
      <c r="C152" t="s">
        <v>4</v>
      </c>
      <c r="D152" t="s">
        <v>70</v>
      </c>
      <c r="E152">
        <v>1.04999995231628</v>
      </c>
      <c r="F152" t="s">
        <v>71</v>
      </c>
      <c r="G152" t="s">
        <v>73</v>
      </c>
      <c r="H152">
        <v>1.44599995110184E-3</v>
      </c>
      <c r="I152">
        <v>2.7910000644624199E-3</v>
      </c>
      <c r="J152" t="s">
        <v>73</v>
      </c>
      <c r="K152">
        <v>1.4449999434873501E-3</v>
      </c>
      <c r="L152">
        <v>1.4449999434873501E-3</v>
      </c>
      <c r="M152" t="s">
        <v>79</v>
      </c>
      <c r="N152">
        <v>2.7540000155568101E-3</v>
      </c>
      <c r="O152" t="s">
        <v>80</v>
      </c>
      <c r="P152">
        <v>0</v>
      </c>
      <c r="Q152" t="s">
        <v>80</v>
      </c>
      <c r="R152">
        <v>0</v>
      </c>
      <c r="S152" t="s">
        <v>71</v>
      </c>
      <c r="T152" t="s">
        <v>71</v>
      </c>
      <c r="U152" t="s">
        <v>82</v>
      </c>
      <c r="V152">
        <v>0.1840232378856882</v>
      </c>
      <c r="W152" t="s">
        <v>82</v>
      </c>
      <c r="X152">
        <v>0.15</v>
      </c>
      <c r="Y152" t="s">
        <v>84</v>
      </c>
      <c r="Z152">
        <v>8</v>
      </c>
      <c r="AA152">
        <v>6</v>
      </c>
      <c r="AB152">
        <v>6</v>
      </c>
      <c r="AC152">
        <v>0</v>
      </c>
      <c r="AD152" t="s">
        <v>84</v>
      </c>
      <c r="AE152">
        <v>8</v>
      </c>
      <c r="AF152">
        <v>3</v>
      </c>
      <c r="AG152">
        <v>3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10</v>
      </c>
      <c r="AN152">
        <v>5</v>
      </c>
    </row>
    <row r="153" spans="1:40" x14ac:dyDescent="0.25">
      <c r="A153" s="1">
        <v>151</v>
      </c>
      <c r="B153" t="s">
        <v>3</v>
      </c>
      <c r="C153" t="s">
        <v>4</v>
      </c>
      <c r="D153" t="s">
        <v>70</v>
      </c>
      <c r="E153">
        <v>1.1499999761581401</v>
      </c>
      <c r="F153" t="s">
        <v>71</v>
      </c>
      <c r="G153" t="s">
        <v>73</v>
      </c>
      <c r="H153">
        <v>1.44599995110184E-3</v>
      </c>
      <c r="I153">
        <v>2.5170000735670302E-3</v>
      </c>
      <c r="J153" t="s">
        <v>73</v>
      </c>
      <c r="K153">
        <v>1.4449999434873501E-3</v>
      </c>
      <c r="L153">
        <v>1.4449999434873501E-3</v>
      </c>
      <c r="M153" t="s">
        <v>79</v>
      </c>
      <c r="N153">
        <v>2.6670000515878201E-3</v>
      </c>
      <c r="O153" t="s">
        <v>80</v>
      </c>
      <c r="P153">
        <v>0</v>
      </c>
      <c r="Q153" t="s">
        <v>80</v>
      </c>
      <c r="R153">
        <v>0</v>
      </c>
      <c r="S153" t="s">
        <v>71</v>
      </c>
      <c r="T153" t="s">
        <v>71</v>
      </c>
      <c r="U153" t="s">
        <v>82</v>
      </c>
      <c r="V153">
        <v>0.1900262430434797</v>
      </c>
      <c r="W153" t="s">
        <v>82</v>
      </c>
      <c r="X153">
        <v>0.15</v>
      </c>
      <c r="Y153" t="s">
        <v>84</v>
      </c>
      <c r="Z153">
        <v>8</v>
      </c>
      <c r="AA153">
        <v>5</v>
      </c>
      <c r="AB153">
        <v>5</v>
      </c>
      <c r="AC153">
        <v>0</v>
      </c>
      <c r="AD153" t="s">
        <v>84</v>
      </c>
      <c r="AE153">
        <v>8</v>
      </c>
      <c r="AF153">
        <v>3</v>
      </c>
      <c r="AG153">
        <v>3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10</v>
      </c>
      <c r="AN153">
        <v>5</v>
      </c>
    </row>
    <row r="154" spans="1:40" x14ac:dyDescent="0.25">
      <c r="A154" s="1">
        <v>152</v>
      </c>
      <c r="B154" t="s">
        <v>3</v>
      </c>
      <c r="C154" t="s">
        <v>4</v>
      </c>
      <c r="D154" t="s">
        <v>70</v>
      </c>
      <c r="E154">
        <v>1.25</v>
      </c>
      <c r="F154" t="s">
        <v>71</v>
      </c>
      <c r="G154" t="s">
        <v>73</v>
      </c>
      <c r="H154">
        <v>1.44599995110184E-3</v>
      </c>
      <c r="I154">
        <v>2.25499994121492E-3</v>
      </c>
      <c r="J154" t="s">
        <v>73</v>
      </c>
      <c r="K154">
        <v>1.4449999434873501E-3</v>
      </c>
      <c r="L154">
        <v>1.4449999434873501E-3</v>
      </c>
      <c r="M154" t="s">
        <v>79</v>
      </c>
      <c r="N154">
        <v>2.58000008761883E-3</v>
      </c>
      <c r="O154" t="s">
        <v>80</v>
      </c>
      <c r="P154">
        <v>0</v>
      </c>
      <c r="Q154" t="s">
        <v>80</v>
      </c>
      <c r="R154">
        <v>0</v>
      </c>
      <c r="S154" t="s">
        <v>71</v>
      </c>
      <c r="T154" t="s">
        <v>71</v>
      </c>
      <c r="U154" t="s">
        <v>82</v>
      </c>
      <c r="V154">
        <v>0.1964341018560751</v>
      </c>
      <c r="W154" t="s">
        <v>82</v>
      </c>
      <c r="X154">
        <v>0.15</v>
      </c>
      <c r="Y154" t="s">
        <v>84</v>
      </c>
      <c r="Z154">
        <v>8</v>
      </c>
      <c r="AA154">
        <v>5</v>
      </c>
      <c r="AB154">
        <v>5</v>
      </c>
      <c r="AC154">
        <v>0</v>
      </c>
      <c r="AD154" t="s">
        <v>84</v>
      </c>
      <c r="AE154">
        <v>8</v>
      </c>
      <c r="AF154">
        <v>3</v>
      </c>
      <c r="AG154">
        <v>3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10</v>
      </c>
      <c r="AN154">
        <v>5</v>
      </c>
    </row>
    <row r="155" spans="1:40" x14ac:dyDescent="0.25">
      <c r="A155" s="1">
        <v>153</v>
      </c>
      <c r="B155" t="s">
        <v>3</v>
      </c>
      <c r="C155" t="s">
        <v>4</v>
      </c>
      <c r="D155" t="s">
        <v>70</v>
      </c>
      <c r="E155">
        <v>1.3500000238418599</v>
      </c>
      <c r="F155" t="s">
        <v>71</v>
      </c>
      <c r="G155" t="s">
        <v>73</v>
      </c>
      <c r="H155">
        <v>1.44599995110184E-3</v>
      </c>
      <c r="I155">
        <v>2.0039998926222298E-3</v>
      </c>
      <c r="J155" t="s">
        <v>73</v>
      </c>
      <c r="K155">
        <v>1.4449999434873501E-3</v>
      </c>
      <c r="L155">
        <v>1.4449999434873501E-3</v>
      </c>
      <c r="M155" t="s">
        <v>79</v>
      </c>
      <c r="N155">
        <v>2.4939998984336901E-3</v>
      </c>
      <c r="O155" t="s">
        <v>80</v>
      </c>
      <c r="P155">
        <v>0</v>
      </c>
      <c r="Q155" t="s">
        <v>80</v>
      </c>
      <c r="R155">
        <v>0</v>
      </c>
      <c r="S155" t="s">
        <v>71</v>
      </c>
      <c r="T155" t="s">
        <v>71</v>
      </c>
      <c r="U155" t="s">
        <v>82</v>
      </c>
      <c r="V155">
        <v>0.20320770675182709</v>
      </c>
      <c r="W155" t="s">
        <v>82</v>
      </c>
      <c r="X155">
        <v>0.15</v>
      </c>
      <c r="Y155" t="s">
        <v>84</v>
      </c>
      <c r="Z155">
        <v>8</v>
      </c>
      <c r="AA155">
        <v>4</v>
      </c>
      <c r="AB155">
        <v>4</v>
      </c>
      <c r="AC155">
        <v>0</v>
      </c>
      <c r="AD155" t="s">
        <v>84</v>
      </c>
      <c r="AE155">
        <v>8</v>
      </c>
      <c r="AF155">
        <v>3</v>
      </c>
      <c r="AG155">
        <v>3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10</v>
      </c>
      <c r="AN155">
        <v>5</v>
      </c>
    </row>
    <row r="156" spans="1:40" x14ac:dyDescent="0.25">
      <c r="A156" s="1">
        <v>154</v>
      </c>
      <c r="B156" t="s">
        <v>3</v>
      </c>
      <c r="C156" t="s">
        <v>4</v>
      </c>
      <c r="D156" t="s">
        <v>70</v>
      </c>
      <c r="E156">
        <v>1.45000004768372</v>
      </c>
      <c r="F156" t="s">
        <v>71</v>
      </c>
      <c r="G156" t="s">
        <v>73</v>
      </c>
      <c r="H156">
        <v>1.44599995110184E-3</v>
      </c>
      <c r="I156">
        <v>1.7620000289753099E-3</v>
      </c>
      <c r="J156" t="s">
        <v>73</v>
      </c>
      <c r="K156">
        <v>1.4449999434873501E-3</v>
      </c>
      <c r="L156">
        <v>1.4449999434873501E-3</v>
      </c>
      <c r="M156" t="s">
        <v>80</v>
      </c>
      <c r="N156">
        <v>2.4409999605268201E-3</v>
      </c>
      <c r="O156" t="s">
        <v>80</v>
      </c>
      <c r="P156">
        <v>0</v>
      </c>
      <c r="Q156" t="s">
        <v>80</v>
      </c>
      <c r="R156">
        <v>0</v>
      </c>
      <c r="S156" t="s">
        <v>71</v>
      </c>
      <c r="T156" t="s">
        <v>71</v>
      </c>
      <c r="U156" t="s">
        <v>82</v>
      </c>
      <c r="V156">
        <v>0.2076198312967697</v>
      </c>
      <c r="W156" t="s">
        <v>82</v>
      </c>
      <c r="X156">
        <v>0.15</v>
      </c>
      <c r="Y156" t="s">
        <v>84</v>
      </c>
      <c r="Z156">
        <v>8</v>
      </c>
      <c r="AA156">
        <v>4</v>
      </c>
      <c r="AB156">
        <v>4</v>
      </c>
      <c r="AC156">
        <v>0</v>
      </c>
      <c r="AD156" t="s">
        <v>84</v>
      </c>
      <c r="AE156">
        <v>8</v>
      </c>
      <c r="AF156">
        <v>3</v>
      </c>
      <c r="AG156">
        <v>3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10</v>
      </c>
      <c r="AN156">
        <v>5</v>
      </c>
    </row>
    <row r="157" spans="1:40" x14ac:dyDescent="0.25">
      <c r="A157" s="1">
        <v>155</v>
      </c>
      <c r="B157" t="s">
        <v>3</v>
      </c>
      <c r="C157" t="s">
        <v>4</v>
      </c>
      <c r="D157" t="s">
        <v>70</v>
      </c>
      <c r="E157">
        <v>1.54999995231628</v>
      </c>
      <c r="F157" t="s">
        <v>71</v>
      </c>
      <c r="G157" t="s">
        <v>73</v>
      </c>
      <c r="H157">
        <v>1.44599995110184E-3</v>
      </c>
      <c r="I157">
        <v>1.5310000162571699E-3</v>
      </c>
      <c r="J157" t="s">
        <v>72</v>
      </c>
      <c r="K157">
        <v>1.44599995110184E-3</v>
      </c>
      <c r="L157">
        <v>1.44599995110184E-3</v>
      </c>
      <c r="M157" t="s">
        <v>80</v>
      </c>
      <c r="N157">
        <v>2.4019998963922301E-3</v>
      </c>
      <c r="O157" t="s">
        <v>80</v>
      </c>
      <c r="P157">
        <v>0</v>
      </c>
      <c r="Q157" t="s">
        <v>80</v>
      </c>
      <c r="R157">
        <v>0</v>
      </c>
      <c r="S157" t="s">
        <v>71</v>
      </c>
      <c r="T157" t="s">
        <v>71</v>
      </c>
      <c r="U157" t="s">
        <v>82</v>
      </c>
      <c r="V157">
        <v>0.21099085006673249</v>
      </c>
      <c r="W157" t="s">
        <v>82</v>
      </c>
      <c r="X157">
        <v>0.15</v>
      </c>
      <c r="Y157" t="s">
        <v>84</v>
      </c>
      <c r="Z157">
        <v>8</v>
      </c>
      <c r="AA157">
        <v>3</v>
      </c>
      <c r="AB157">
        <v>3</v>
      </c>
      <c r="AC157">
        <v>0</v>
      </c>
      <c r="AD157" t="s">
        <v>84</v>
      </c>
      <c r="AE157">
        <v>8</v>
      </c>
      <c r="AF157">
        <v>3</v>
      </c>
      <c r="AG157">
        <v>3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10</v>
      </c>
      <c r="AN157">
        <v>6</v>
      </c>
    </row>
    <row r="158" spans="1:40" x14ac:dyDescent="0.25">
      <c r="A158" s="1">
        <v>156</v>
      </c>
      <c r="B158" t="s">
        <v>3</v>
      </c>
      <c r="C158" t="s">
        <v>4</v>
      </c>
      <c r="D158" t="s">
        <v>70</v>
      </c>
      <c r="E158">
        <v>1.6499999761581401</v>
      </c>
      <c r="F158" t="s">
        <v>71</v>
      </c>
      <c r="G158" t="s">
        <v>76</v>
      </c>
      <c r="H158">
        <v>1.44599995110184E-3</v>
      </c>
      <c r="I158">
        <v>1.44599995110184E-3</v>
      </c>
      <c r="J158" t="s">
        <v>72</v>
      </c>
      <c r="K158">
        <v>1.44599995110184E-3</v>
      </c>
      <c r="L158">
        <v>1.44599995110184E-3</v>
      </c>
      <c r="M158" t="s">
        <v>80</v>
      </c>
      <c r="N158">
        <v>2.3640000727027698E-3</v>
      </c>
      <c r="O158" t="s">
        <v>80</v>
      </c>
      <c r="P158">
        <v>0</v>
      </c>
      <c r="Q158" t="s">
        <v>80</v>
      </c>
      <c r="R158">
        <v>0</v>
      </c>
      <c r="S158" t="s">
        <v>71</v>
      </c>
      <c r="T158" t="s">
        <v>71</v>
      </c>
      <c r="U158" t="s">
        <v>82</v>
      </c>
      <c r="V158">
        <v>0.2143823961141311</v>
      </c>
      <c r="W158" t="s">
        <v>82</v>
      </c>
      <c r="X158">
        <v>0.15</v>
      </c>
      <c r="Y158" t="s">
        <v>84</v>
      </c>
      <c r="Z158">
        <v>8</v>
      </c>
      <c r="AA158">
        <v>3</v>
      </c>
      <c r="AB158">
        <v>3</v>
      </c>
      <c r="AC158">
        <v>0</v>
      </c>
      <c r="AD158" t="s">
        <v>84</v>
      </c>
      <c r="AE158">
        <v>8</v>
      </c>
      <c r="AF158">
        <v>3</v>
      </c>
      <c r="AG158">
        <v>3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8</v>
      </c>
      <c r="AN158">
        <v>6</v>
      </c>
    </row>
    <row r="159" spans="1:40" x14ac:dyDescent="0.25">
      <c r="A159" s="1">
        <v>157</v>
      </c>
      <c r="B159" t="s">
        <v>3</v>
      </c>
      <c r="C159" t="s">
        <v>4</v>
      </c>
      <c r="D159" t="s">
        <v>70</v>
      </c>
      <c r="E159">
        <v>1.75</v>
      </c>
      <c r="F159" t="s">
        <v>71</v>
      </c>
      <c r="G159" t="s">
        <v>77</v>
      </c>
      <c r="H159">
        <v>1.44599995110184E-3</v>
      </c>
      <c r="I159">
        <v>1.44599995110184E-3</v>
      </c>
      <c r="J159" t="s">
        <v>72</v>
      </c>
      <c r="K159">
        <v>1.44599995110184E-3</v>
      </c>
      <c r="L159">
        <v>1.6509999986737999E-3</v>
      </c>
      <c r="M159" t="s">
        <v>80</v>
      </c>
      <c r="N159">
        <v>2.3250000085681699E-3</v>
      </c>
      <c r="O159" t="s">
        <v>80</v>
      </c>
      <c r="P159">
        <v>0</v>
      </c>
      <c r="Q159" t="s">
        <v>80</v>
      </c>
      <c r="R159">
        <v>0</v>
      </c>
      <c r="S159" t="s">
        <v>71</v>
      </c>
      <c r="T159" t="s">
        <v>71</v>
      </c>
      <c r="U159" t="s">
        <v>82</v>
      </c>
      <c r="V159">
        <v>0.21797849382035411</v>
      </c>
      <c r="W159" t="s">
        <v>82</v>
      </c>
      <c r="X159">
        <v>0.15</v>
      </c>
      <c r="Y159" t="s">
        <v>84</v>
      </c>
      <c r="Z159">
        <v>8</v>
      </c>
      <c r="AA159">
        <v>3</v>
      </c>
      <c r="AB159">
        <v>3</v>
      </c>
      <c r="AC159">
        <v>0</v>
      </c>
      <c r="AD159" t="s">
        <v>84</v>
      </c>
      <c r="AE159">
        <v>8</v>
      </c>
      <c r="AF159">
        <v>4</v>
      </c>
      <c r="AG159">
        <v>4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8</v>
      </c>
      <c r="AN159">
        <v>7</v>
      </c>
    </row>
    <row r="160" spans="1:40" x14ac:dyDescent="0.25">
      <c r="A160" s="1">
        <v>158</v>
      </c>
      <c r="B160" t="s">
        <v>3</v>
      </c>
      <c r="C160" t="s">
        <v>4</v>
      </c>
      <c r="D160" t="s">
        <v>70</v>
      </c>
      <c r="E160">
        <v>1.8500000238418599</v>
      </c>
      <c r="F160" t="s">
        <v>71</v>
      </c>
      <c r="G160" t="s">
        <v>73</v>
      </c>
      <c r="H160">
        <v>1.4449999434873501E-3</v>
      </c>
      <c r="I160">
        <v>1.4449999434873501E-3</v>
      </c>
      <c r="J160" t="s">
        <v>72</v>
      </c>
      <c r="K160">
        <v>1.44599995110184E-3</v>
      </c>
      <c r="L160">
        <v>1.87200005166233E-3</v>
      </c>
      <c r="M160" t="s">
        <v>80</v>
      </c>
      <c r="N160">
        <v>2.2869999520480598E-3</v>
      </c>
      <c r="O160" t="s">
        <v>80</v>
      </c>
      <c r="P160">
        <v>0</v>
      </c>
      <c r="Q160" t="s">
        <v>80</v>
      </c>
      <c r="R160">
        <v>0</v>
      </c>
      <c r="S160" t="s">
        <v>71</v>
      </c>
      <c r="T160" t="s">
        <v>71</v>
      </c>
      <c r="U160" t="s">
        <v>82</v>
      </c>
      <c r="V160">
        <v>0.2216003544495701</v>
      </c>
      <c r="W160" t="s">
        <v>82</v>
      </c>
      <c r="X160">
        <v>0.15</v>
      </c>
      <c r="Y160" t="s">
        <v>84</v>
      </c>
      <c r="Z160">
        <v>8</v>
      </c>
      <c r="AA160">
        <v>3</v>
      </c>
      <c r="AB160">
        <v>3</v>
      </c>
      <c r="AC160">
        <v>0</v>
      </c>
      <c r="AD160" t="s">
        <v>84</v>
      </c>
      <c r="AE160">
        <v>8</v>
      </c>
      <c r="AF160">
        <v>4</v>
      </c>
      <c r="AG160">
        <v>4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8</v>
      </c>
      <c r="AN160">
        <v>7</v>
      </c>
    </row>
    <row r="161" spans="1:40" x14ac:dyDescent="0.25">
      <c r="A161" s="1">
        <v>159</v>
      </c>
      <c r="B161" t="s">
        <v>3</v>
      </c>
      <c r="C161" t="s">
        <v>4</v>
      </c>
      <c r="D161" t="s">
        <v>70</v>
      </c>
      <c r="E161">
        <v>1.95000004768372</v>
      </c>
      <c r="F161" t="s">
        <v>71</v>
      </c>
      <c r="G161" t="s">
        <v>73</v>
      </c>
      <c r="H161">
        <v>1.4449999434873501E-3</v>
      </c>
      <c r="I161">
        <v>1.4449999434873501E-3</v>
      </c>
      <c r="J161" t="s">
        <v>72</v>
      </c>
      <c r="K161">
        <v>1.44599995110184E-3</v>
      </c>
      <c r="L161">
        <v>2.0850000437349098E-3</v>
      </c>
      <c r="M161" t="s">
        <v>80</v>
      </c>
      <c r="N161">
        <v>2.2489998955279602E-3</v>
      </c>
      <c r="O161" t="s">
        <v>80</v>
      </c>
      <c r="P161">
        <v>0</v>
      </c>
      <c r="Q161" t="s">
        <v>80</v>
      </c>
      <c r="R161">
        <v>0</v>
      </c>
      <c r="S161" t="s">
        <v>71</v>
      </c>
      <c r="T161" t="s">
        <v>71</v>
      </c>
      <c r="U161" t="s">
        <v>82</v>
      </c>
      <c r="V161">
        <v>0.22534460806678999</v>
      </c>
      <c r="W161" t="s">
        <v>82</v>
      </c>
      <c r="X161">
        <v>0.15</v>
      </c>
      <c r="Y161" t="s">
        <v>84</v>
      </c>
      <c r="Z161">
        <v>8</v>
      </c>
      <c r="AA161">
        <v>3</v>
      </c>
      <c r="AB161">
        <v>3</v>
      </c>
      <c r="AC161">
        <v>0</v>
      </c>
      <c r="AD161" t="s">
        <v>84</v>
      </c>
      <c r="AE161">
        <v>8</v>
      </c>
      <c r="AF161">
        <v>5</v>
      </c>
      <c r="AG161">
        <v>5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7</v>
      </c>
      <c r="AN161">
        <v>8</v>
      </c>
    </row>
    <row r="162" spans="1:40" x14ac:dyDescent="0.25">
      <c r="A162" s="1">
        <v>160</v>
      </c>
      <c r="B162" t="s">
        <v>3</v>
      </c>
      <c r="C162" t="s">
        <v>4</v>
      </c>
      <c r="D162" t="s">
        <v>70</v>
      </c>
      <c r="E162">
        <v>2.0499999523162802</v>
      </c>
      <c r="F162" t="s">
        <v>71</v>
      </c>
      <c r="G162" t="s">
        <v>73</v>
      </c>
      <c r="H162">
        <v>1.4449999434873501E-3</v>
      </c>
      <c r="I162">
        <v>1.4449999434873501E-3</v>
      </c>
      <c r="J162" t="s">
        <v>72</v>
      </c>
      <c r="K162">
        <v>1.44599995110184E-3</v>
      </c>
      <c r="L162">
        <v>2.2899999748915399E-3</v>
      </c>
      <c r="M162" t="s">
        <v>80</v>
      </c>
      <c r="N162">
        <v>2.210000064224E-3</v>
      </c>
      <c r="O162" t="s">
        <v>80</v>
      </c>
      <c r="P162">
        <v>0</v>
      </c>
      <c r="Q162" t="s">
        <v>80</v>
      </c>
      <c r="R162">
        <v>0</v>
      </c>
      <c r="S162" t="s">
        <v>71</v>
      </c>
      <c r="T162" t="s">
        <v>71</v>
      </c>
      <c r="U162" t="s">
        <v>82</v>
      </c>
      <c r="V162">
        <v>0.22932126030410471</v>
      </c>
      <c r="W162" t="s">
        <v>82</v>
      </c>
      <c r="X162">
        <v>0.15</v>
      </c>
      <c r="Y162" t="s">
        <v>84</v>
      </c>
      <c r="Z162">
        <v>8</v>
      </c>
      <c r="AA162">
        <v>3</v>
      </c>
      <c r="AB162">
        <v>3</v>
      </c>
      <c r="AC162">
        <v>0</v>
      </c>
      <c r="AD162" t="s">
        <v>84</v>
      </c>
      <c r="AE162">
        <v>8</v>
      </c>
      <c r="AF162">
        <v>5</v>
      </c>
      <c r="AG162">
        <v>5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5</v>
      </c>
      <c r="AN162">
        <v>8</v>
      </c>
    </row>
    <row r="163" spans="1:40" x14ac:dyDescent="0.25">
      <c r="A163" s="1">
        <v>161</v>
      </c>
      <c r="B163" t="s">
        <v>3</v>
      </c>
      <c r="C163" t="s">
        <v>4</v>
      </c>
      <c r="D163" t="s">
        <v>70</v>
      </c>
      <c r="E163">
        <v>2.1500000953674299</v>
      </c>
      <c r="F163" t="s">
        <v>71</v>
      </c>
      <c r="G163" t="s">
        <v>73</v>
      </c>
      <c r="H163">
        <v>1.4449999434873501E-3</v>
      </c>
      <c r="I163">
        <v>1.4449999434873501E-3</v>
      </c>
      <c r="J163" t="s">
        <v>72</v>
      </c>
      <c r="K163">
        <v>1.44599995110184E-3</v>
      </c>
      <c r="L163">
        <v>2.4860000703483798E-3</v>
      </c>
      <c r="M163" t="s">
        <v>80</v>
      </c>
      <c r="N163">
        <v>2.1720000077038999E-3</v>
      </c>
      <c r="O163" t="s">
        <v>80</v>
      </c>
      <c r="P163">
        <v>0</v>
      </c>
      <c r="Q163" t="s">
        <v>80</v>
      </c>
      <c r="R163">
        <v>0</v>
      </c>
      <c r="S163" t="s">
        <v>71</v>
      </c>
      <c r="T163" t="s">
        <v>71</v>
      </c>
      <c r="U163" t="s">
        <v>82</v>
      </c>
      <c r="V163">
        <v>0.23333333250571969</v>
      </c>
      <c r="W163" t="s">
        <v>82</v>
      </c>
      <c r="X163">
        <v>0.15</v>
      </c>
      <c r="Y163" t="s">
        <v>84</v>
      </c>
      <c r="Z163">
        <v>8</v>
      </c>
      <c r="AA163">
        <v>3</v>
      </c>
      <c r="AB163">
        <v>3</v>
      </c>
      <c r="AC163">
        <v>0</v>
      </c>
      <c r="AD163" t="s">
        <v>84</v>
      </c>
      <c r="AE163">
        <v>8</v>
      </c>
      <c r="AF163">
        <v>5</v>
      </c>
      <c r="AG163">
        <v>5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5</v>
      </c>
      <c r="AN163">
        <v>8</v>
      </c>
    </row>
    <row r="164" spans="1:40" x14ac:dyDescent="0.25">
      <c r="A164" s="1">
        <v>162</v>
      </c>
      <c r="B164" t="s">
        <v>3</v>
      </c>
      <c r="C164" t="s">
        <v>4</v>
      </c>
      <c r="D164" t="s">
        <v>70</v>
      </c>
      <c r="E164">
        <v>2.25</v>
      </c>
      <c r="F164" t="s">
        <v>71</v>
      </c>
      <c r="G164" t="s">
        <v>73</v>
      </c>
      <c r="H164">
        <v>1.4449999434873501E-3</v>
      </c>
      <c r="I164">
        <v>1.4449999434873501E-3</v>
      </c>
      <c r="J164" t="s">
        <v>72</v>
      </c>
      <c r="K164">
        <v>1.44599995110184E-3</v>
      </c>
      <c r="L164">
        <v>2.6740001048892702E-3</v>
      </c>
      <c r="M164" t="s">
        <v>80</v>
      </c>
      <c r="N164">
        <v>2.1329999435693E-3</v>
      </c>
      <c r="O164" t="s">
        <v>80</v>
      </c>
      <c r="P164">
        <v>0</v>
      </c>
      <c r="Q164" t="s">
        <v>80</v>
      </c>
      <c r="R164">
        <v>0</v>
      </c>
      <c r="S164" t="s">
        <v>71</v>
      </c>
      <c r="T164" t="s">
        <v>71</v>
      </c>
      <c r="U164" t="s">
        <v>82</v>
      </c>
      <c r="V164">
        <v>0.23759963122733871</v>
      </c>
      <c r="W164" t="s">
        <v>83</v>
      </c>
      <c r="X164">
        <v>0.1</v>
      </c>
      <c r="Y164" t="s">
        <v>84</v>
      </c>
      <c r="Z164">
        <v>8</v>
      </c>
      <c r="AA164">
        <v>3</v>
      </c>
      <c r="AB164">
        <v>3</v>
      </c>
      <c r="AC164">
        <v>0</v>
      </c>
      <c r="AD164" t="s">
        <v>84</v>
      </c>
      <c r="AE164">
        <v>8</v>
      </c>
      <c r="AF164">
        <v>6</v>
      </c>
      <c r="AG164">
        <v>6</v>
      </c>
      <c r="AH164">
        <v>0</v>
      </c>
      <c r="AI164">
        <v>0.92825087295881392</v>
      </c>
      <c r="AJ164">
        <v>1.574711302340845</v>
      </c>
      <c r="AK164">
        <v>0.71403913304524136</v>
      </c>
      <c r="AL164">
        <v>1.211316386416035</v>
      </c>
      <c r="AM164">
        <v>4</v>
      </c>
      <c r="AN164">
        <v>8</v>
      </c>
    </row>
    <row r="165" spans="1:40" x14ac:dyDescent="0.25">
      <c r="A165" s="1">
        <v>163</v>
      </c>
      <c r="B165" t="s">
        <v>3</v>
      </c>
      <c r="C165" t="s">
        <v>4</v>
      </c>
      <c r="D165" t="s">
        <v>70</v>
      </c>
      <c r="E165">
        <v>2.3499999046325701</v>
      </c>
      <c r="F165" t="s">
        <v>71</v>
      </c>
      <c r="G165" t="s">
        <v>73</v>
      </c>
      <c r="H165">
        <v>1.4449999434873501E-3</v>
      </c>
      <c r="I165">
        <v>1.4449999434873501E-3</v>
      </c>
      <c r="J165" t="s">
        <v>72</v>
      </c>
      <c r="K165">
        <v>1.44599995110184E-3</v>
      </c>
      <c r="L165">
        <v>2.8520000632852299E-3</v>
      </c>
      <c r="M165" t="s">
        <v>80</v>
      </c>
      <c r="N165">
        <v>2.0949998870491999E-3</v>
      </c>
      <c r="O165" t="s">
        <v>80</v>
      </c>
      <c r="P165">
        <v>0</v>
      </c>
      <c r="Q165" t="s">
        <v>80</v>
      </c>
      <c r="R165">
        <v>0</v>
      </c>
      <c r="S165" t="s">
        <v>71</v>
      </c>
      <c r="T165" t="s">
        <v>71</v>
      </c>
      <c r="U165" t="s">
        <v>82</v>
      </c>
      <c r="V165">
        <v>0.24190932091830611</v>
      </c>
      <c r="W165" t="s">
        <v>83</v>
      </c>
      <c r="X165">
        <v>0.1</v>
      </c>
      <c r="Y165" t="s">
        <v>84</v>
      </c>
      <c r="Z165">
        <v>8</v>
      </c>
      <c r="AA165">
        <v>3</v>
      </c>
      <c r="AB165">
        <v>3</v>
      </c>
      <c r="AC165">
        <v>0</v>
      </c>
      <c r="AD165" t="s">
        <v>84</v>
      </c>
      <c r="AE165">
        <v>8</v>
      </c>
      <c r="AF165">
        <v>6</v>
      </c>
      <c r="AG165">
        <v>6</v>
      </c>
      <c r="AH165">
        <v>0</v>
      </c>
      <c r="AI165">
        <v>0.92825087295881392</v>
      </c>
      <c r="AJ165">
        <v>1.574711302340845</v>
      </c>
      <c r="AK165">
        <v>0.71403913304524136</v>
      </c>
      <c r="AL165">
        <v>1.211316386416035</v>
      </c>
      <c r="AM165">
        <v>4</v>
      </c>
      <c r="AN165">
        <v>8</v>
      </c>
    </row>
    <row r="166" spans="1:40" x14ac:dyDescent="0.25">
      <c r="A166" s="1">
        <v>164</v>
      </c>
      <c r="B166" t="s">
        <v>3</v>
      </c>
      <c r="C166" t="s">
        <v>4</v>
      </c>
      <c r="D166" t="s">
        <v>70</v>
      </c>
      <c r="E166">
        <v>2.4500000476837198</v>
      </c>
      <c r="F166" t="s">
        <v>71</v>
      </c>
      <c r="G166" t="s">
        <v>73</v>
      </c>
      <c r="H166">
        <v>1.4449999434873501E-3</v>
      </c>
      <c r="I166">
        <v>1.4449999434873501E-3</v>
      </c>
      <c r="J166" t="s">
        <v>72</v>
      </c>
      <c r="K166">
        <v>1.44599995110184E-3</v>
      </c>
      <c r="L166">
        <v>3.02199996076524E-3</v>
      </c>
      <c r="M166" t="s">
        <v>80</v>
      </c>
      <c r="N166">
        <v>2.0560000557452401E-3</v>
      </c>
      <c r="O166" t="s">
        <v>80</v>
      </c>
      <c r="P166">
        <v>0</v>
      </c>
      <c r="Q166" t="s">
        <v>80</v>
      </c>
      <c r="R166">
        <v>0</v>
      </c>
      <c r="S166" t="s">
        <v>71</v>
      </c>
      <c r="T166" t="s">
        <v>71</v>
      </c>
      <c r="U166" t="s">
        <v>82</v>
      </c>
      <c r="V166">
        <v>0.24649804779129719</v>
      </c>
      <c r="W166" t="s">
        <v>83</v>
      </c>
      <c r="X166">
        <v>0.1</v>
      </c>
      <c r="Y166" t="s">
        <v>84</v>
      </c>
      <c r="Z166">
        <v>8</v>
      </c>
      <c r="AA166">
        <v>3</v>
      </c>
      <c r="AB166">
        <v>3</v>
      </c>
      <c r="AC166">
        <v>0</v>
      </c>
      <c r="AD166" t="s">
        <v>84</v>
      </c>
      <c r="AE166">
        <v>8</v>
      </c>
      <c r="AF166">
        <v>6</v>
      </c>
      <c r="AG166">
        <v>6</v>
      </c>
      <c r="AH166">
        <v>0</v>
      </c>
      <c r="AI166">
        <v>0.92825087295881392</v>
      </c>
      <c r="AJ166">
        <v>1.574711302340845</v>
      </c>
      <c r="AK166">
        <v>0.71403913304524136</v>
      </c>
      <c r="AL166">
        <v>1.211316386416035</v>
      </c>
      <c r="AM166">
        <v>3</v>
      </c>
      <c r="AN166">
        <v>8</v>
      </c>
    </row>
    <row r="167" spans="1:40" x14ac:dyDescent="0.25">
      <c r="A167" s="1">
        <v>165</v>
      </c>
      <c r="B167" t="s">
        <v>3</v>
      </c>
      <c r="C167" t="s">
        <v>4</v>
      </c>
      <c r="D167" t="s">
        <v>70</v>
      </c>
      <c r="E167">
        <v>2.5499999523162802</v>
      </c>
      <c r="F167" t="s">
        <v>71</v>
      </c>
      <c r="G167" t="s">
        <v>73</v>
      </c>
      <c r="H167">
        <v>1.4449999434873501E-3</v>
      </c>
      <c r="I167">
        <v>1.4449999434873501E-3</v>
      </c>
      <c r="J167" t="s">
        <v>72</v>
      </c>
      <c r="K167">
        <v>1.44599995110184E-3</v>
      </c>
      <c r="L167">
        <v>3.18200001493096E-3</v>
      </c>
      <c r="M167" t="s">
        <v>80</v>
      </c>
      <c r="N167">
        <v>2.0179999992251401E-3</v>
      </c>
      <c r="O167" t="s">
        <v>80</v>
      </c>
      <c r="P167">
        <v>0</v>
      </c>
      <c r="Q167" t="s">
        <v>80</v>
      </c>
      <c r="R167">
        <v>0</v>
      </c>
      <c r="S167" t="s">
        <v>71</v>
      </c>
      <c r="T167" t="s">
        <v>71</v>
      </c>
      <c r="U167" t="s">
        <v>82</v>
      </c>
      <c r="V167">
        <v>0.25113974241555898</v>
      </c>
      <c r="W167" t="s">
        <v>83</v>
      </c>
      <c r="X167">
        <v>0.1</v>
      </c>
      <c r="Y167" t="s">
        <v>84</v>
      </c>
      <c r="Z167">
        <v>8</v>
      </c>
      <c r="AA167">
        <v>3</v>
      </c>
      <c r="AB167">
        <v>3</v>
      </c>
      <c r="AC167">
        <v>0</v>
      </c>
      <c r="AD167" t="s">
        <v>84</v>
      </c>
      <c r="AE167">
        <v>8</v>
      </c>
      <c r="AF167">
        <v>7</v>
      </c>
      <c r="AG167">
        <v>7</v>
      </c>
      <c r="AH167">
        <v>0</v>
      </c>
      <c r="AI167">
        <v>0.92825087295881392</v>
      </c>
      <c r="AJ167">
        <v>1.574711302340845</v>
      </c>
      <c r="AK167">
        <v>0.84623898746496518</v>
      </c>
      <c r="AL167">
        <v>1.211316386416035</v>
      </c>
      <c r="AM167">
        <v>3</v>
      </c>
      <c r="AN167">
        <v>9</v>
      </c>
    </row>
    <row r="168" spans="1:40" x14ac:dyDescent="0.25">
      <c r="A168" s="1">
        <v>166</v>
      </c>
      <c r="B168" t="s">
        <v>3</v>
      </c>
      <c r="C168" t="s">
        <v>4</v>
      </c>
      <c r="D168" t="s">
        <v>70</v>
      </c>
      <c r="E168">
        <v>2.6500000953674299</v>
      </c>
      <c r="F168" t="s">
        <v>71</v>
      </c>
      <c r="G168" t="s">
        <v>73</v>
      </c>
      <c r="H168">
        <v>1.4449999434873501E-3</v>
      </c>
      <c r="I168">
        <v>1.4449999434873501E-3</v>
      </c>
      <c r="J168" t="s">
        <v>72</v>
      </c>
      <c r="K168">
        <v>1.44599995110184E-3</v>
      </c>
      <c r="L168">
        <v>3.3330000005662398E-3</v>
      </c>
      <c r="M168" t="s">
        <v>80</v>
      </c>
      <c r="N168">
        <v>1.9789999350905401E-3</v>
      </c>
      <c r="O168" t="s">
        <v>80</v>
      </c>
      <c r="P168">
        <v>0</v>
      </c>
      <c r="Q168" t="s">
        <v>80</v>
      </c>
      <c r="R168">
        <v>0</v>
      </c>
      <c r="S168" t="s">
        <v>71</v>
      </c>
      <c r="T168" t="s">
        <v>71</v>
      </c>
      <c r="U168" t="s">
        <v>82</v>
      </c>
      <c r="V168">
        <v>0.25608894220444411</v>
      </c>
      <c r="W168" t="s">
        <v>83</v>
      </c>
      <c r="X168">
        <v>0.1</v>
      </c>
      <c r="Y168" t="s">
        <v>84</v>
      </c>
      <c r="Z168">
        <v>8</v>
      </c>
      <c r="AA168">
        <v>3</v>
      </c>
      <c r="AB168">
        <v>3</v>
      </c>
      <c r="AC168">
        <v>0</v>
      </c>
      <c r="AD168" t="s">
        <v>84</v>
      </c>
      <c r="AE168">
        <v>8</v>
      </c>
      <c r="AF168">
        <v>7</v>
      </c>
      <c r="AG168">
        <v>7</v>
      </c>
      <c r="AH168">
        <v>0</v>
      </c>
      <c r="AI168">
        <v>0.92825087295881392</v>
      </c>
      <c r="AJ168">
        <v>1.574711302340845</v>
      </c>
      <c r="AK168">
        <v>0.84623898746496518</v>
      </c>
      <c r="AL168">
        <v>1.211316386416035</v>
      </c>
      <c r="AM168">
        <v>3</v>
      </c>
      <c r="AN168">
        <v>9</v>
      </c>
    </row>
    <row r="169" spans="1:40" x14ac:dyDescent="0.25">
      <c r="A169" s="1">
        <v>167</v>
      </c>
      <c r="B169" t="s">
        <v>3</v>
      </c>
      <c r="C169" t="s">
        <v>4</v>
      </c>
      <c r="D169" t="s">
        <v>70</v>
      </c>
      <c r="E169">
        <v>2.75</v>
      </c>
      <c r="F169" t="s">
        <v>71</v>
      </c>
      <c r="G169" t="s">
        <v>73</v>
      </c>
      <c r="H169">
        <v>1.4449999434873501E-3</v>
      </c>
      <c r="I169">
        <v>1.4449999434873501E-3</v>
      </c>
      <c r="J169" t="s">
        <v>72</v>
      </c>
      <c r="K169">
        <v>1.44599995110184E-3</v>
      </c>
      <c r="L169">
        <v>3.4739999100565902E-3</v>
      </c>
      <c r="M169" t="s">
        <v>80</v>
      </c>
      <c r="N169">
        <v>1.9409999949857599E-3</v>
      </c>
      <c r="O169" t="s">
        <v>80</v>
      </c>
      <c r="P169">
        <v>0</v>
      </c>
      <c r="Q169" t="s">
        <v>80</v>
      </c>
      <c r="R169">
        <v>0</v>
      </c>
      <c r="S169" t="s">
        <v>71</v>
      </c>
      <c r="T169" t="s">
        <v>71</v>
      </c>
      <c r="U169" t="s">
        <v>82</v>
      </c>
      <c r="V169">
        <v>0.26110252514643523</v>
      </c>
      <c r="W169" t="s">
        <v>83</v>
      </c>
      <c r="X169">
        <v>0.1</v>
      </c>
      <c r="Y169" t="s">
        <v>84</v>
      </c>
      <c r="Z169">
        <v>8</v>
      </c>
      <c r="AA169">
        <v>3</v>
      </c>
      <c r="AB169">
        <v>3</v>
      </c>
      <c r="AC169">
        <v>0</v>
      </c>
      <c r="AD169" t="s">
        <v>84</v>
      </c>
      <c r="AE169">
        <v>8</v>
      </c>
      <c r="AF169">
        <v>7</v>
      </c>
      <c r="AG169">
        <v>7</v>
      </c>
      <c r="AH169">
        <v>0</v>
      </c>
      <c r="AI169">
        <v>0.92825087295881392</v>
      </c>
      <c r="AJ169">
        <v>1.574711302340845</v>
      </c>
      <c r="AK169">
        <v>0.84623898746496518</v>
      </c>
      <c r="AL169">
        <v>1.211316386416035</v>
      </c>
      <c r="AM169">
        <v>3</v>
      </c>
      <c r="AN169">
        <v>9</v>
      </c>
    </row>
    <row r="170" spans="1:40" x14ac:dyDescent="0.25">
      <c r="A170" s="1">
        <v>168</v>
      </c>
      <c r="B170" t="s">
        <v>3</v>
      </c>
      <c r="C170" t="s">
        <v>4</v>
      </c>
      <c r="D170" t="s">
        <v>70</v>
      </c>
      <c r="E170">
        <v>2.8499999046325701</v>
      </c>
      <c r="F170" t="s">
        <v>71</v>
      </c>
      <c r="G170" t="s">
        <v>73</v>
      </c>
      <c r="H170">
        <v>1.4449999434873501E-3</v>
      </c>
      <c r="I170">
        <v>1.4449999434873501E-3</v>
      </c>
      <c r="J170" t="s">
        <v>72</v>
      </c>
      <c r="K170">
        <v>1.44599995110184E-3</v>
      </c>
      <c r="L170">
        <v>3.6049999762326501E-3</v>
      </c>
      <c r="M170" t="s">
        <v>80</v>
      </c>
      <c r="N170">
        <v>1.9020000472664801E-3</v>
      </c>
      <c r="O170" t="s">
        <v>80</v>
      </c>
      <c r="P170">
        <v>0</v>
      </c>
      <c r="Q170" t="s">
        <v>80</v>
      </c>
      <c r="R170">
        <v>0</v>
      </c>
      <c r="S170" t="s">
        <v>71</v>
      </c>
      <c r="T170" t="s">
        <v>71</v>
      </c>
      <c r="U170" t="s">
        <v>82</v>
      </c>
      <c r="V170">
        <v>0.26645635510281068</v>
      </c>
      <c r="W170" t="s">
        <v>83</v>
      </c>
      <c r="X170">
        <v>0.1</v>
      </c>
      <c r="Y170" t="s">
        <v>84</v>
      </c>
      <c r="Z170">
        <v>8</v>
      </c>
      <c r="AA170">
        <v>3</v>
      </c>
      <c r="AB170">
        <v>3</v>
      </c>
      <c r="AC170">
        <v>0</v>
      </c>
      <c r="AD170" t="s">
        <v>84</v>
      </c>
      <c r="AE170">
        <v>8</v>
      </c>
      <c r="AF170">
        <v>8</v>
      </c>
      <c r="AG170">
        <v>8</v>
      </c>
      <c r="AH170">
        <v>0</v>
      </c>
      <c r="AI170">
        <v>0.92825087295881392</v>
      </c>
      <c r="AJ170">
        <v>1.574711302340845</v>
      </c>
      <c r="AK170">
        <v>0.98175135215629861</v>
      </c>
      <c r="AL170">
        <v>1.211316386416035</v>
      </c>
      <c r="AM170">
        <v>3</v>
      </c>
      <c r="AN170">
        <v>9</v>
      </c>
    </row>
    <row r="171" spans="1:40" x14ac:dyDescent="0.25">
      <c r="A171" s="1">
        <v>169</v>
      </c>
      <c r="B171" t="s">
        <v>3</v>
      </c>
      <c r="C171" t="s">
        <v>4</v>
      </c>
      <c r="D171" t="s">
        <v>70</v>
      </c>
      <c r="E171">
        <v>2.9500000476837198</v>
      </c>
      <c r="F171" t="s">
        <v>71</v>
      </c>
      <c r="G171" t="s">
        <v>73</v>
      </c>
      <c r="H171">
        <v>1.4449999434873501E-3</v>
      </c>
      <c r="I171">
        <v>1.4449999434873501E-3</v>
      </c>
      <c r="J171" t="s">
        <v>72</v>
      </c>
      <c r="K171">
        <v>1.44599995110184E-3</v>
      </c>
      <c r="L171">
        <v>3.7249999586492799E-3</v>
      </c>
      <c r="M171" t="s">
        <v>80</v>
      </c>
      <c r="N171">
        <v>1.86399999074638E-3</v>
      </c>
      <c r="O171" t="s">
        <v>80</v>
      </c>
      <c r="P171">
        <v>0</v>
      </c>
      <c r="Q171" t="s">
        <v>80</v>
      </c>
      <c r="R171">
        <v>0</v>
      </c>
      <c r="S171" t="s">
        <v>71</v>
      </c>
      <c r="T171" t="s">
        <v>71</v>
      </c>
      <c r="U171" t="s">
        <v>82</v>
      </c>
      <c r="V171">
        <v>0.27188841336692698</v>
      </c>
      <c r="W171" t="s">
        <v>83</v>
      </c>
      <c r="X171">
        <v>0.1</v>
      </c>
      <c r="Y171" t="s">
        <v>84</v>
      </c>
      <c r="Z171">
        <v>8</v>
      </c>
      <c r="AA171">
        <v>3</v>
      </c>
      <c r="AB171">
        <v>3</v>
      </c>
      <c r="AC171">
        <v>0</v>
      </c>
      <c r="AD171" t="s">
        <v>84</v>
      </c>
      <c r="AE171">
        <v>8</v>
      </c>
      <c r="AF171">
        <v>8</v>
      </c>
      <c r="AG171">
        <v>8</v>
      </c>
      <c r="AH171">
        <v>0</v>
      </c>
      <c r="AI171">
        <v>0.92825087295881392</v>
      </c>
      <c r="AJ171">
        <v>1.574711302340845</v>
      </c>
      <c r="AK171">
        <v>0.98175135215629861</v>
      </c>
      <c r="AL171">
        <v>1.211316386416035</v>
      </c>
      <c r="AM171">
        <v>3</v>
      </c>
      <c r="AN171">
        <v>9</v>
      </c>
    </row>
    <row r="172" spans="1:40" x14ac:dyDescent="0.25">
      <c r="A172" s="1">
        <v>170</v>
      </c>
      <c r="B172" t="s">
        <v>3</v>
      </c>
      <c r="C172" t="s">
        <v>4</v>
      </c>
      <c r="D172" t="s">
        <v>70</v>
      </c>
      <c r="E172">
        <v>3.0499999523162802</v>
      </c>
      <c r="F172" t="s">
        <v>71</v>
      </c>
      <c r="G172" t="s">
        <v>73</v>
      </c>
      <c r="H172">
        <v>1.4449999434873501E-3</v>
      </c>
      <c r="I172">
        <v>1.4449999434873501E-3</v>
      </c>
      <c r="J172" t="s">
        <v>72</v>
      </c>
      <c r="K172">
        <v>1.44599995110184E-3</v>
      </c>
      <c r="L172">
        <v>3.83500009775162E-3</v>
      </c>
      <c r="M172" t="s">
        <v>80</v>
      </c>
      <c r="N172">
        <v>1.8250000430270999E-3</v>
      </c>
      <c r="O172" t="s">
        <v>80</v>
      </c>
      <c r="P172">
        <v>0</v>
      </c>
      <c r="Q172" t="s">
        <v>80</v>
      </c>
      <c r="R172">
        <v>0</v>
      </c>
      <c r="S172" t="s">
        <v>71</v>
      </c>
      <c r="T172" t="s">
        <v>71</v>
      </c>
      <c r="U172" t="s">
        <v>82</v>
      </c>
      <c r="V172">
        <v>0.27769862358982661</v>
      </c>
      <c r="W172" t="s">
        <v>83</v>
      </c>
      <c r="X172">
        <v>0.1</v>
      </c>
      <c r="Y172" t="s">
        <v>84</v>
      </c>
      <c r="Z172">
        <v>8</v>
      </c>
      <c r="AA172">
        <v>3</v>
      </c>
      <c r="AB172">
        <v>3</v>
      </c>
      <c r="AC172">
        <v>0</v>
      </c>
      <c r="AD172" t="s">
        <v>84</v>
      </c>
      <c r="AE172">
        <v>8</v>
      </c>
      <c r="AF172">
        <v>8</v>
      </c>
      <c r="AG172">
        <v>8</v>
      </c>
      <c r="AH172">
        <v>0</v>
      </c>
      <c r="AI172">
        <v>0.92825087295881392</v>
      </c>
      <c r="AJ172">
        <v>1.574711302340845</v>
      </c>
      <c r="AK172">
        <v>0.98175135215629861</v>
      </c>
      <c r="AL172">
        <v>1.211316386416035</v>
      </c>
      <c r="AM172">
        <v>3</v>
      </c>
      <c r="AN172">
        <v>9</v>
      </c>
    </row>
    <row r="173" spans="1:40" x14ac:dyDescent="0.25">
      <c r="A173" s="1">
        <v>171</v>
      </c>
      <c r="B173" t="s">
        <v>3</v>
      </c>
      <c r="C173" t="s">
        <v>4</v>
      </c>
      <c r="D173" t="s">
        <v>70</v>
      </c>
      <c r="E173">
        <v>3.1500000953674299</v>
      </c>
      <c r="F173" t="s">
        <v>71</v>
      </c>
      <c r="G173" t="s">
        <v>73</v>
      </c>
      <c r="H173">
        <v>1.4449999434873501E-3</v>
      </c>
      <c r="I173">
        <v>1.4449999434873501E-3</v>
      </c>
      <c r="J173" t="s">
        <v>72</v>
      </c>
      <c r="K173">
        <v>1.44599995110184E-3</v>
      </c>
      <c r="L173">
        <v>3.9349999278783798E-3</v>
      </c>
      <c r="M173" t="s">
        <v>80</v>
      </c>
      <c r="N173">
        <v>1.7869999865070001E-3</v>
      </c>
      <c r="O173" t="s">
        <v>80</v>
      </c>
      <c r="P173">
        <v>0</v>
      </c>
      <c r="Q173" t="s">
        <v>80</v>
      </c>
      <c r="R173">
        <v>0</v>
      </c>
      <c r="S173" t="s">
        <v>71</v>
      </c>
      <c r="T173" t="s">
        <v>71</v>
      </c>
      <c r="U173" t="s">
        <v>82</v>
      </c>
      <c r="V173">
        <v>0.28360380740160379</v>
      </c>
      <c r="W173" t="s">
        <v>83</v>
      </c>
      <c r="X173">
        <v>0.1</v>
      </c>
      <c r="Y173" t="s">
        <v>84</v>
      </c>
      <c r="Z173">
        <v>8</v>
      </c>
      <c r="AA173">
        <v>3</v>
      </c>
      <c r="AB173">
        <v>3</v>
      </c>
      <c r="AC173">
        <v>0</v>
      </c>
      <c r="AD173" t="s">
        <v>84</v>
      </c>
      <c r="AE173">
        <v>8</v>
      </c>
      <c r="AF173">
        <v>8</v>
      </c>
      <c r="AG173">
        <v>8</v>
      </c>
      <c r="AH173">
        <v>0</v>
      </c>
      <c r="AI173">
        <v>0.92825087295881392</v>
      </c>
      <c r="AJ173">
        <v>1.574711302340845</v>
      </c>
      <c r="AK173">
        <v>0.98175135215629861</v>
      </c>
      <c r="AL173">
        <v>1.211316386416035</v>
      </c>
      <c r="AM173">
        <v>3</v>
      </c>
      <c r="AN173">
        <v>9</v>
      </c>
    </row>
    <row r="174" spans="1:40" x14ac:dyDescent="0.25">
      <c r="A174" s="1">
        <v>172</v>
      </c>
      <c r="B174" t="s">
        <v>3</v>
      </c>
      <c r="C174" t="s">
        <v>4</v>
      </c>
      <c r="D174" t="s">
        <v>70</v>
      </c>
      <c r="E174">
        <v>3.25</v>
      </c>
      <c r="F174" t="s">
        <v>71</v>
      </c>
      <c r="G174" t="s">
        <v>73</v>
      </c>
      <c r="H174">
        <v>1.4449999434873501E-3</v>
      </c>
      <c r="I174">
        <v>1.4449999434873501E-3</v>
      </c>
      <c r="J174" t="s">
        <v>72</v>
      </c>
      <c r="K174">
        <v>1.44599995110184E-3</v>
      </c>
      <c r="L174">
        <v>4.0239999070763597E-3</v>
      </c>
      <c r="M174" t="s">
        <v>80</v>
      </c>
      <c r="N174">
        <v>1.74800003878772E-3</v>
      </c>
      <c r="O174" t="s">
        <v>80</v>
      </c>
      <c r="P174">
        <v>0</v>
      </c>
      <c r="Q174" t="s">
        <v>80</v>
      </c>
      <c r="R174">
        <v>0</v>
      </c>
      <c r="S174" t="s">
        <v>71</v>
      </c>
      <c r="T174" t="s">
        <v>71</v>
      </c>
      <c r="U174" t="s">
        <v>82</v>
      </c>
      <c r="V174">
        <v>0.28993134368090628</v>
      </c>
      <c r="W174" t="s">
        <v>83</v>
      </c>
      <c r="X174">
        <v>0.1</v>
      </c>
      <c r="Y174" t="s">
        <v>84</v>
      </c>
      <c r="Z174">
        <v>8</v>
      </c>
      <c r="AA174">
        <v>3</v>
      </c>
      <c r="AB174">
        <v>3</v>
      </c>
      <c r="AC174">
        <v>0</v>
      </c>
      <c r="AD174" t="s">
        <v>84</v>
      </c>
      <c r="AE174">
        <v>8</v>
      </c>
      <c r="AF174">
        <v>8</v>
      </c>
      <c r="AG174">
        <v>8</v>
      </c>
      <c r="AH174">
        <v>0</v>
      </c>
      <c r="AI174">
        <v>0.92825087295881392</v>
      </c>
      <c r="AJ174">
        <v>1.574711302340845</v>
      </c>
      <c r="AK174">
        <v>0.98175135215629861</v>
      </c>
      <c r="AL174">
        <v>1.211316386416035</v>
      </c>
      <c r="AM174">
        <v>3</v>
      </c>
      <c r="AN174">
        <v>9</v>
      </c>
    </row>
    <row r="175" spans="1:40" x14ac:dyDescent="0.25">
      <c r="A175" s="1">
        <v>173</v>
      </c>
      <c r="B175" t="s">
        <v>3</v>
      </c>
      <c r="C175" t="s">
        <v>4</v>
      </c>
      <c r="D175" t="s">
        <v>70</v>
      </c>
      <c r="E175">
        <v>3.3499999046325701</v>
      </c>
      <c r="F175" t="s">
        <v>71</v>
      </c>
      <c r="G175" t="s">
        <v>73</v>
      </c>
      <c r="H175">
        <v>1.4449999434873501E-3</v>
      </c>
      <c r="I175">
        <v>1.4449999434873501E-3</v>
      </c>
      <c r="J175" t="s">
        <v>72</v>
      </c>
      <c r="K175">
        <v>1.44599995110184E-3</v>
      </c>
      <c r="L175">
        <v>4.1029998101293997E-3</v>
      </c>
      <c r="M175" t="s">
        <v>80</v>
      </c>
      <c r="N175">
        <v>1.7099999822676199E-3</v>
      </c>
      <c r="O175" t="s">
        <v>80</v>
      </c>
      <c r="P175">
        <v>0</v>
      </c>
      <c r="Q175" t="s">
        <v>80</v>
      </c>
      <c r="R175">
        <v>0</v>
      </c>
      <c r="S175" t="s">
        <v>71</v>
      </c>
      <c r="T175" t="s">
        <v>71</v>
      </c>
      <c r="U175" t="s">
        <v>82</v>
      </c>
      <c r="V175">
        <v>0.2963742720791937</v>
      </c>
      <c r="W175" t="s">
        <v>83</v>
      </c>
      <c r="X175">
        <v>0.1</v>
      </c>
      <c r="Y175" t="s">
        <v>84</v>
      </c>
      <c r="Z175">
        <v>8</v>
      </c>
      <c r="AA175">
        <v>3</v>
      </c>
      <c r="AB175">
        <v>3</v>
      </c>
      <c r="AC175">
        <v>0</v>
      </c>
      <c r="AD175" t="s">
        <v>84</v>
      </c>
      <c r="AE175">
        <v>8</v>
      </c>
      <c r="AF175">
        <v>9</v>
      </c>
      <c r="AG175">
        <v>7</v>
      </c>
      <c r="AH175">
        <v>2</v>
      </c>
      <c r="AI175">
        <v>0.92825087295881392</v>
      </c>
      <c r="AJ175">
        <v>1.574711302340845</v>
      </c>
      <c r="AK175">
        <v>0.84623898746496518</v>
      </c>
      <c r="AL175">
        <v>1.211316386416035</v>
      </c>
      <c r="AM175">
        <v>3</v>
      </c>
      <c r="AN175">
        <v>9</v>
      </c>
    </row>
    <row r="176" spans="1:40" x14ac:dyDescent="0.25">
      <c r="A176" s="1">
        <v>174</v>
      </c>
      <c r="B176" t="s">
        <v>3</v>
      </c>
      <c r="C176" t="s">
        <v>4</v>
      </c>
      <c r="D176" t="s">
        <v>70</v>
      </c>
      <c r="E176">
        <v>3.4500000476837198</v>
      </c>
      <c r="F176" t="s">
        <v>71</v>
      </c>
      <c r="G176" t="s">
        <v>73</v>
      </c>
      <c r="H176">
        <v>1.4449999434873501E-3</v>
      </c>
      <c r="I176">
        <v>1.4449999434873501E-3</v>
      </c>
      <c r="J176" t="s">
        <v>72</v>
      </c>
      <c r="K176">
        <v>1.44599995110184E-3</v>
      </c>
      <c r="L176">
        <v>4.1700000874698197E-3</v>
      </c>
      <c r="M176" t="s">
        <v>80</v>
      </c>
      <c r="N176">
        <v>1.6710000345483401E-3</v>
      </c>
      <c r="O176" t="s">
        <v>80</v>
      </c>
      <c r="P176">
        <v>0</v>
      </c>
      <c r="Q176" t="s">
        <v>80</v>
      </c>
      <c r="R176">
        <v>0</v>
      </c>
      <c r="S176" t="s">
        <v>71</v>
      </c>
      <c r="T176" t="s">
        <v>71</v>
      </c>
      <c r="U176" t="s">
        <v>82</v>
      </c>
      <c r="V176">
        <v>0.30329143597952379</v>
      </c>
      <c r="W176" t="s">
        <v>83</v>
      </c>
      <c r="X176">
        <v>0.1</v>
      </c>
      <c r="Y176" t="s">
        <v>84</v>
      </c>
      <c r="Z176">
        <v>8</v>
      </c>
      <c r="AA176">
        <v>3</v>
      </c>
      <c r="AB176">
        <v>3</v>
      </c>
      <c r="AC176">
        <v>0</v>
      </c>
      <c r="AD176" t="s">
        <v>84</v>
      </c>
      <c r="AE176">
        <v>8</v>
      </c>
      <c r="AF176">
        <v>9</v>
      </c>
      <c r="AG176">
        <v>7</v>
      </c>
      <c r="AH176">
        <v>2</v>
      </c>
      <c r="AI176">
        <v>0.92825087295881392</v>
      </c>
      <c r="AJ176">
        <v>1.574711302340845</v>
      </c>
      <c r="AK176">
        <v>0.84623898746496518</v>
      </c>
      <c r="AL176">
        <v>1.211316386416035</v>
      </c>
      <c r="AM176">
        <v>3</v>
      </c>
      <c r="AN176">
        <v>9</v>
      </c>
    </row>
    <row r="177" spans="1:40" x14ac:dyDescent="0.25">
      <c r="A177" s="1">
        <v>175</v>
      </c>
      <c r="B177" t="s">
        <v>3</v>
      </c>
      <c r="C177" t="s">
        <v>4</v>
      </c>
      <c r="D177" t="s">
        <v>70</v>
      </c>
      <c r="E177">
        <v>3.5499999523162802</v>
      </c>
      <c r="F177" t="s">
        <v>71</v>
      </c>
      <c r="G177" t="s">
        <v>73</v>
      </c>
      <c r="H177">
        <v>1.4449999434873501E-3</v>
      </c>
      <c r="I177">
        <v>1.4449999434873501E-3</v>
      </c>
      <c r="J177" t="s">
        <v>72</v>
      </c>
      <c r="K177">
        <v>1.44599995110184E-3</v>
      </c>
      <c r="L177">
        <v>4.2260000482201602E-3</v>
      </c>
      <c r="M177" t="s">
        <v>80</v>
      </c>
      <c r="N177">
        <v>1.63299997802824E-3</v>
      </c>
      <c r="O177" t="s">
        <v>80</v>
      </c>
      <c r="P177">
        <v>0</v>
      </c>
      <c r="Q177" t="s">
        <v>80</v>
      </c>
      <c r="R177">
        <v>0</v>
      </c>
      <c r="S177" t="s">
        <v>71</v>
      </c>
      <c r="T177" t="s">
        <v>71</v>
      </c>
      <c r="U177" t="s">
        <v>82</v>
      </c>
      <c r="V177">
        <v>0.3103490550023974</v>
      </c>
      <c r="W177" t="s">
        <v>83</v>
      </c>
      <c r="X177">
        <v>0.1</v>
      </c>
      <c r="Y177" t="s">
        <v>84</v>
      </c>
      <c r="Z177">
        <v>8</v>
      </c>
      <c r="AA177">
        <v>3</v>
      </c>
      <c r="AB177">
        <v>3</v>
      </c>
      <c r="AC177">
        <v>0</v>
      </c>
      <c r="AD177" t="s">
        <v>84</v>
      </c>
      <c r="AE177">
        <v>8</v>
      </c>
      <c r="AF177">
        <v>9</v>
      </c>
      <c r="AG177">
        <v>7</v>
      </c>
      <c r="AH177">
        <v>2</v>
      </c>
      <c r="AI177">
        <v>0.92825087295881392</v>
      </c>
      <c r="AJ177">
        <v>1.574711302340845</v>
      </c>
      <c r="AK177">
        <v>0.84623898746496518</v>
      </c>
      <c r="AL177">
        <v>1.211316386416035</v>
      </c>
      <c r="AM177">
        <v>3</v>
      </c>
      <c r="AN177">
        <v>9</v>
      </c>
    </row>
    <row r="178" spans="1:40" x14ac:dyDescent="0.25">
      <c r="A178" s="1">
        <v>176</v>
      </c>
      <c r="B178" t="s">
        <v>3</v>
      </c>
      <c r="C178" t="s">
        <v>4</v>
      </c>
      <c r="D178" t="s">
        <v>70</v>
      </c>
      <c r="E178">
        <v>3.6500000953674299</v>
      </c>
      <c r="F178" t="s">
        <v>71</v>
      </c>
      <c r="G178" t="s">
        <v>73</v>
      </c>
      <c r="H178">
        <v>1.4449999434873501E-3</v>
      </c>
      <c r="I178">
        <v>1.4449999434873501E-3</v>
      </c>
      <c r="J178" t="s">
        <v>72</v>
      </c>
      <c r="K178">
        <v>1.44599995110184E-3</v>
      </c>
      <c r="L178">
        <v>4.27100015804172E-3</v>
      </c>
      <c r="M178" t="s">
        <v>80</v>
      </c>
      <c r="N178">
        <v>1.59500003792346E-3</v>
      </c>
      <c r="O178" t="s">
        <v>80</v>
      </c>
      <c r="P178">
        <v>0</v>
      </c>
      <c r="Q178" t="s">
        <v>80</v>
      </c>
      <c r="R178">
        <v>0</v>
      </c>
      <c r="S178" t="s">
        <v>71</v>
      </c>
      <c r="T178" t="s">
        <v>71</v>
      </c>
      <c r="U178" t="s">
        <v>82</v>
      </c>
      <c r="V178">
        <v>0.31774293915366042</v>
      </c>
      <c r="W178" t="s">
        <v>83</v>
      </c>
      <c r="X178">
        <v>0.1</v>
      </c>
      <c r="Y178" t="s">
        <v>84</v>
      </c>
      <c r="Z178">
        <v>8</v>
      </c>
      <c r="AA178">
        <v>3</v>
      </c>
      <c r="AB178">
        <v>3</v>
      </c>
      <c r="AC178">
        <v>0</v>
      </c>
      <c r="AD178" t="s">
        <v>84</v>
      </c>
      <c r="AE178">
        <v>8</v>
      </c>
      <c r="AF178">
        <v>9</v>
      </c>
      <c r="AG178">
        <v>7</v>
      </c>
      <c r="AH178">
        <v>2</v>
      </c>
      <c r="AI178">
        <v>0.92825087295881392</v>
      </c>
      <c r="AJ178">
        <v>1.574711302340845</v>
      </c>
      <c r="AK178">
        <v>0.84623898746496518</v>
      </c>
      <c r="AL178">
        <v>1.211316386416035</v>
      </c>
      <c r="AM178">
        <v>3</v>
      </c>
      <c r="AN178">
        <v>9</v>
      </c>
    </row>
    <row r="179" spans="1:40" x14ac:dyDescent="0.25">
      <c r="A179" s="1">
        <v>177</v>
      </c>
      <c r="B179" t="s">
        <v>3</v>
      </c>
      <c r="C179" t="s">
        <v>4</v>
      </c>
      <c r="D179" t="s">
        <v>70</v>
      </c>
      <c r="E179">
        <v>3.75</v>
      </c>
      <c r="F179" t="s">
        <v>71</v>
      </c>
      <c r="G179" t="s">
        <v>73</v>
      </c>
      <c r="H179">
        <v>1.4449999434873501E-3</v>
      </c>
      <c r="I179">
        <v>1.4449999434873501E-3</v>
      </c>
      <c r="J179" t="s">
        <v>72</v>
      </c>
      <c r="K179">
        <v>1.44599995110184E-3</v>
      </c>
      <c r="L179">
        <v>4.3049999512732003E-3</v>
      </c>
      <c r="M179" t="s">
        <v>80</v>
      </c>
      <c r="N179">
        <v>1.5559999737888601E-3</v>
      </c>
      <c r="O179" t="s">
        <v>80</v>
      </c>
      <c r="P179">
        <v>0</v>
      </c>
      <c r="Q179" t="s">
        <v>80</v>
      </c>
      <c r="R179">
        <v>0</v>
      </c>
      <c r="S179" t="s">
        <v>71</v>
      </c>
      <c r="T179" t="s">
        <v>71</v>
      </c>
      <c r="U179" t="s">
        <v>82</v>
      </c>
      <c r="V179">
        <v>0.32570694636063652</v>
      </c>
      <c r="W179" t="s">
        <v>83</v>
      </c>
      <c r="X179">
        <v>0.1</v>
      </c>
      <c r="Y179" t="s">
        <v>84</v>
      </c>
      <c r="Z179">
        <v>8</v>
      </c>
      <c r="AA179">
        <v>3</v>
      </c>
      <c r="AB179">
        <v>3</v>
      </c>
      <c r="AC179">
        <v>0</v>
      </c>
      <c r="AD179" t="s">
        <v>84</v>
      </c>
      <c r="AE179">
        <v>8</v>
      </c>
      <c r="AF179">
        <v>9</v>
      </c>
      <c r="AG179">
        <v>7</v>
      </c>
      <c r="AH179">
        <v>2</v>
      </c>
      <c r="AI179">
        <v>0.92825087295881392</v>
      </c>
      <c r="AJ179">
        <v>1.574711302340845</v>
      </c>
      <c r="AK179">
        <v>0.84623898746496518</v>
      </c>
      <c r="AL179">
        <v>1.211316386416035</v>
      </c>
      <c r="AM179">
        <v>3</v>
      </c>
      <c r="AN179">
        <v>9</v>
      </c>
    </row>
    <row r="180" spans="1:40" x14ac:dyDescent="0.25">
      <c r="A180" s="1">
        <v>178</v>
      </c>
      <c r="B180" t="s">
        <v>3</v>
      </c>
      <c r="C180" t="s">
        <v>4</v>
      </c>
      <c r="D180" t="s">
        <v>70</v>
      </c>
      <c r="E180">
        <v>3.8499999046325701</v>
      </c>
      <c r="F180" t="s">
        <v>71</v>
      </c>
      <c r="G180" t="s">
        <v>73</v>
      </c>
      <c r="H180">
        <v>1.4449999434873501E-3</v>
      </c>
      <c r="I180">
        <v>1.4449999434873501E-3</v>
      </c>
      <c r="J180" t="s">
        <v>72</v>
      </c>
      <c r="K180">
        <v>1.44599995110184E-3</v>
      </c>
      <c r="L180">
        <v>4.3279998935759102E-3</v>
      </c>
      <c r="M180" t="s">
        <v>80</v>
      </c>
      <c r="N180">
        <v>1.5180000336840701E-3</v>
      </c>
      <c r="O180" t="s">
        <v>80</v>
      </c>
      <c r="P180">
        <v>0</v>
      </c>
      <c r="Q180" t="s">
        <v>80</v>
      </c>
      <c r="R180">
        <v>0</v>
      </c>
      <c r="S180" t="s">
        <v>71</v>
      </c>
      <c r="T180" t="s">
        <v>71</v>
      </c>
      <c r="U180" t="s">
        <v>82</v>
      </c>
      <c r="V180">
        <v>0.3338603351477108</v>
      </c>
      <c r="W180" t="s">
        <v>83</v>
      </c>
      <c r="X180">
        <v>0.1</v>
      </c>
      <c r="Y180" t="s">
        <v>84</v>
      </c>
      <c r="Z180">
        <v>8</v>
      </c>
      <c r="AA180">
        <v>3</v>
      </c>
      <c r="AB180">
        <v>3</v>
      </c>
      <c r="AC180">
        <v>0</v>
      </c>
      <c r="AD180" t="s">
        <v>84</v>
      </c>
      <c r="AE180">
        <v>8</v>
      </c>
      <c r="AF180">
        <v>9</v>
      </c>
      <c r="AG180">
        <v>7</v>
      </c>
      <c r="AH180">
        <v>2</v>
      </c>
      <c r="AI180">
        <v>0.92825087295881392</v>
      </c>
      <c r="AJ180">
        <v>1.574711302340845</v>
      </c>
      <c r="AK180">
        <v>0.84623898746496518</v>
      </c>
      <c r="AL180">
        <v>1.211316386416035</v>
      </c>
      <c r="AM180">
        <v>3</v>
      </c>
      <c r="AN180">
        <v>9</v>
      </c>
    </row>
    <row r="181" spans="1:40" x14ac:dyDescent="0.25">
      <c r="A181" s="1">
        <v>179</v>
      </c>
      <c r="B181" t="s">
        <v>3</v>
      </c>
      <c r="C181" t="s">
        <v>4</v>
      </c>
      <c r="D181" t="s">
        <v>70</v>
      </c>
      <c r="E181">
        <v>3.9500000476837198</v>
      </c>
      <c r="F181" t="s">
        <v>71</v>
      </c>
      <c r="G181" t="s">
        <v>73</v>
      </c>
      <c r="H181">
        <v>1.4449999434873501E-3</v>
      </c>
      <c r="I181">
        <v>1.4449999434873501E-3</v>
      </c>
      <c r="J181" t="s">
        <v>72</v>
      </c>
      <c r="K181">
        <v>1.44599995110184E-3</v>
      </c>
      <c r="L181">
        <v>4.3390002101659801E-3</v>
      </c>
      <c r="M181" t="s">
        <v>80</v>
      </c>
      <c r="N181">
        <v>1.4789999695494799E-3</v>
      </c>
      <c r="O181" t="s">
        <v>80</v>
      </c>
      <c r="P181">
        <v>0</v>
      </c>
      <c r="Q181" t="s">
        <v>80</v>
      </c>
      <c r="R181">
        <v>0</v>
      </c>
      <c r="S181" t="s">
        <v>71</v>
      </c>
      <c r="T181" t="s">
        <v>71</v>
      </c>
      <c r="U181" t="s">
        <v>82</v>
      </c>
      <c r="V181">
        <v>0.34266396919154568</v>
      </c>
      <c r="W181" t="s">
        <v>83</v>
      </c>
      <c r="X181">
        <v>0.1</v>
      </c>
      <c r="Y181" t="s">
        <v>84</v>
      </c>
      <c r="Z181">
        <v>8</v>
      </c>
      <c r="AA181">
        <v>3</v>
      </c>
      <c r="AB181">
        <v>3</v>
      </c>
      <c r="AC181">
        <v>0</v>
      </c>
      <c r="AD181" t="s">
        <v>84</v>
      </c>
      <c r="AE181">
        <v>8</v>
      </c>
      <c r="AF181">
        <v>9</v>
      </c>
      <c r="AG181">
        <v>7</v>
      </c>
      <c r="AH181">
        <v>2</v>
      </c>
      <c r="AI181">
        <v>0.92825087295881392</v>
      </c>
      <c r="AJ181">
        <v>1.574711302340845</v>
      </c>
      <c r="AK181">
        <v>0.84623898746496518</v>
      </c>
      <c r="AL181">
        <v>1.211316386416035</v>
      </c>
      <c r="AM181">
        <v>3</v>
      </c>
      <c r="AN181">
        <v>9</v>
      </c>
    </row>
    <row r="182" spans="1:40" x14ac:dyDescent="0.25">
      <c r="A182" s="1">
        <v>180</v>
      </c>
      <c r="B182" t="s">
        <v>3</v>
      </c>
      <c r="C182" t="s">
        <v>4</v>
      </c>
      <c r="D182" t="s">
        <v>70</v>
      </c>
      <c r="E182">
        <v>4.0500001907348597</v>
      </c>
      <c r="F182" t="s">
        <v>71</v>
      </c>
      <c r="G182" t="s">
        <v>73</v>
      </c>
      <c r="H182">
        <v>1.4449999434873501E-3</v>
      </c>
      <c r="I182">
        <v>1.4449999434873501E-3</v>
      </c>
      <c r="J182" t="s">
        <v>72</v>
      </c>
      <c r="K182">
        <v>1.44599995110184E-3</v>
      </c>
      <c r="L182">
        <v>4.3390002101659801E-3</v>
      </c>
      <c r="M182" t="s">
        <v>80</v>
      </c>
      <c r="N182">
        <v>1.4789999695494799E-3</v>
      </c>
      <c r="O182" t="s">
        <v>80</v>
      </c>
      <c r="P182">
        <v>0</v>
      </c>
      <c r="Q182" t="s">
        <v>80</v>
      </c>
      <c r="R182">
        <v>0</v>
      </c>
      <c r="S182" t="s">
        <v>71</v>
      </c>
      <c r="T182" t="s">
        <v>71</v>
      </c>
      <c r="U182" t="s">
        <v>82</v>
      </c>
      <c r="V182">
        <v>0.34266396919154568</v>
      </c>
      <c r="W182" t="s">
        <v>83</v>
      </c>
      <c r="X182">
        <v>0.1</v>
      </c>
      <c r="Y182" t="s">
        <v>84</v>
      </c>
      <c r="Z182">
        <v>8</v>
      </c>
      <c r="AA182">
        <v>3</v>
      </c>
      <c r="AB182">
        <v>3</v>
      </c>
      <c r="AC182">
        <v>0</v>
      </c>
      <c r="AD182" t="s">
        <v>84</v>
      </c>
      <c r="AE182">
        <v>8</v>
      </c>
      <c r="AF182">
        <v>9</v>
      </c>
      <c r="AG182">
        <v>7</v>
      </c>
      <c r="AH182">
        <v>2</v>
      </c>
      <c r="AI182">
        <v>0.92825087295881392</v>
      </c>
      <c r="AJ182">
        <v>1.574711302340845</v>
      </c>
      <c r="AK182">
        <v>0.84623898746496518</v>
      </c>
      <c r="AL182">
        <v>1.211316386416035</v>
      </c>
      <c r="AM182">
        <v>3</v>
      </c>
      <c r="AN182">
        <v>9</v>
      </c>
    </row>
    <row r="183" spans="1:40" x14ac:dyDescent="0.25">
      <c r="A183" s="1">
        <v>181</v>
      </c>
      <c r="B183" t="s">
        <v>3</v>
      </c>
      <c r="C183" t="s">
        <v>4</v>
      </c>
      <c r="D183" t="s">
        <v>70</v>
      </c>
      <c r="E183">
        <v>4.1500000953674299</v>
      </c>
      <c r="F183" t="s">
        <v>71</v>
      </c>
      <c r="G183" t="s">
        <v>73</v>
      </c>
      <c r="H183">
        <v>1.4449999434873501E-3</v>
      </c>
      <c r="I183">
        <v>1.4449999434873501E-3</v>
      </c>
      <c r="J183" t="s">
        <v>72</v>
      </c>
      <c r="K183">
        <v>1.44599995110184E-3</v>
      </c>
      <c r="L183">
        <v>4.3279998935759102E-3</v>
      </c>
      <c r="M183" t="s">
        <v>80</v>
      </c>
      <c r="N183">
        <v>1.5180000336840701E-3</v>
      </c>
      <c r="O183" t="s">
        <v>80</v>
      </c>
      <c r="P183">
        <v>0</v>
      </c>
      <c r="Q183" t="s">
        <v>80</v>
      </c>
      <c r="R183">
        <v>0</v>
      </c>
      <c r="S183" t="s">
        <v>71</v>
      </c>
      <c r="T183" t="s">
        <v>71</v>
      </c>
      <c r="U183" t="s">
        <v>82</v>
      </c>
      <c r="V183">
        <v>0.3338603351477108</v>
      </c>
      <c r="W183" t="s">
        <v>83</v>
      </c>
      <c r="X183">
        <v>0.1</v>
      </c>
      <c r="Y183" t="s">
        <v>84</v>
      </c>
      <c r="Z183">
        <v>8</v>
      </c>
      <c r="AA183">
        <v>3</v>
      </c>
      <c r="AB183">
        <v>3</v>
      </c>
      <c r="AC183">
        <v>0</v>
      </c>
      <c r="AD183" t="s">
        <v>84</v>
      </c>
      <c r="AE183">
        <v>8</v>
      </c>
      <c r="AF183">
        <v>9</v>
      </c>
      <c r="AG183">
        <v>7</v>
      </c>
      <c r="AH183">
        <v>2</v>
      </c>
      <c r="AI183">
        <v>0.92825087295881392</v>
      </c>
      <c r="AJ183">
        <v>1.574711302340845</v>
      </c>
      <c r="AK183">
        <v>0.84623898746496518</v>
      </c>
      <c r="AL183">
        <v>1.211316386416035</v>
      </c>
      <c r="AM183">
        <v>3</v>
      </c>
      <c r="AN183">
        <v>9</v>
      </c>
    </row>
    <row r="184" spans="1:40" x14ac:dyDescent="0.25">
      <c r="A184" s="1">
        <v>182</v>
      </c>
      <c r="B184" t="s">
        <v>3</v>
      </c>
      <c r="C184" t="s">
        <v>4</v>
      </c>
      <c r="D184" t="s">
        <v>70</v>
      </c>
      <c r="E184">
        <v>4.25</v>
      </c>
      <c r="F184" t="s">
        <v>71</v>
      </c>
      <c r="G184" t="s">
        <v>73</v>
      </c>
      <c r="H184">
        <v>1.4449999434873501E-3</v>
      </c>
      <c r="I184">
        <v>1.4449999434873501E-3</v>
      </c>
      <c r="J184" t="s">
        <v>72</v>
      </c>
      <c r="K184">
        <v>1.44599995110184E-3</v>
      </c>
      <c r="L184">
        <v>4.3049999512732003E-3</v>
      </c>
      <c r="M184" t="s">
        <v>80</v>
      </c>
      <c r="N184">
        <v>1.5559999737888601E-3</v>
      </c>
      <c r="O184" t="s">
        <v>80</v>
      </c>
      <c r="P184">
        <v>0</v>
      </c>
      <c r="Q184" t="s">
        <v>80</v>
      </c>
      <c r="R184">
        <v>0</v>
      </c>
      <c r="S184" t="s">
        <v>71</v>
      </c>
      <c r="T184" t="s">
        <v>71</v>
      </c>
      <c r="U184" t="s">
        <v>82</v>
      </c>
      <c r="V184">
        <v>0.32570694636063652</v>
      </c>
      <c r="W184" t="s">
        <v>83</v>
      </c>
      <c r="X184">
        <v>0.1</v>
      </c>
      <c r="Y184" t="s">
        <v>84</v>
      </c>
      <c r="Z184">
        <v>8</v>
      </c>
      <c r="AA184">
        <v>3</v>
      </c>
      <c r="AB184">
        <v>3</v>
      </c>
      <c r="AC184">
        <v>0</v>
      </c>
      <c r="AD184" t="s">
        <v>84</v>
      </c>
      <c r="AE184">
        <v>8</v>
      </c>
      <c r="AF184">
        <v>9</v>
      </c>
      <c r="AG184">
        <v>7</v>
      </c>
      <c r="AH184">
        <v>2</v>
      </c>
      <c r="AI184">
        <v>0.92825087295881392</v>
      </c>
      <c r="AJ184">
        <v>1.574711302340845</v>
      </c>
      <c r="AK184">
        <v>0.84623898746496518</v>
      </c>
      <c r="AL184">
        <v>1.211316386416035</v>
      </c>
      <c r="AM184">
        <v>3</v>
      </c>
      <c r="AN184">
        <v>9</v>
      </c>
    </row>
    <row r="185" spans="1:40" x14ac:dyDescent="0.25">
      <c r="A185" s="1">
        <v>183</v>
      </c>
      <c r="B185" t="s">
        <v>3</v>
      </c>
      <c r="C185" t="s">
        <v>4</v>
      </c>
      <c r="D185" t="s">
        <v>70</v>
      </c>
      <c r="E185">
        <v>4.3499999046325701</v>
      </c>
      <c r="F185" t="s">
        <v>71</v>
      </c>
      <c r="G185" t="s">
        <v>73</v>
      </c>
      <c r="H185">
        <v>1.4449999434873501E-3</v>
      </c>
      <c r="I185">
        <v>1.4449999434873501E-3</v>
      </c>
      <c r="J185" t="s">
        <v>72</v>
      </c>
      <c r="K185">
        <v>1.44599995110184E-3</v>
      </c>
      <c r="L185">
        <v>4.27100015804172E-3</v>
      </c>
      <c r="M185" t="s">
        <v>80</v>
      </c>
      <c r="N185">
        <v>1.59500003792346E-3</v>
      </c>
      <c r="O185" t="s">
        <v>80</v>
      </c>
      <c r="P185">
        <v>0</v>
      </c>
      <c r="Q185" t="s">
        <v>80</v>
      </c>
      <c r="R185">
        <v>0</v>
      </c>
      <c r="S185" t="s">
        <v>71</v>
      </c>
      <c r="T185" t="s">
        <v>71</v>
      </c>
      <c r="U185" t="s">
        <v>82</v>
      </c>
      <c r="V185">
        <v>0.31774293915366042</v>
      </c>
      <c r="W185" t="s">
        <v>83</v>
      </c>
      <c r="X185">
        <v>0.1</v>
      </c>
      <c r="Y185" t="s">
        <v>84</v>
      </c>
      <c r="Z185">
        <v>8</v>
      </c>
      <c r="AA185">
        <v>3</v>
      </c>
      <c r="AB185">
        <v>3</v>
      </c>
      <c r="AC185">
        <v>0</v>
      </c>
      <c r="AD185" t="s">
        <v>84</v>
      </c>
      <c r="AE185">
        <v>8</v>
      </c>
      <c r="AF185">
        <v>9</v>
      </c>
      <c r="AG185">
        <v>7</v>
      </c>
      <c r="AH185">
        <v>2</v>
      </c>
      <c r="AI185">
        <v>0.92825087295881392</v>
      </c>
      <c r="AJ185">
        <v>1.574711302340845</v>
      </c>
      <c r="AK185">
        <v>0.84623898746496518</v>
      </c>
      <c r="AL185">
        <v>1.211316386416035</v>
      </c>
      <c r="AM185">
        <v>3</v>
      </c>
      <c r="AN185">
        <v>9</v>
      </c>
    </row>
    <row r="186" spans="1:40" x14ac:dyDescent="0.25">
      <c r="A186" s="1">
        <v>184</v>
      </c>
      <c r="B186" t="s">
        <v>3</v>
      </c>
      <c r="C186" t="s">
        <v>4</v>
      </c>
      <c r="D186" t="s">
        <v>70</v>
      </c>
      <c r="E186">
        <v>4.4499998092651403</v>
      </c>
      <c r="F186" t="s">
        <v>71</v>
      </c>
      <c r="G186" t="s">
        <v>73</v>
      </c>
      <c r="H186">
        <v>1.4449999434873501E-3</v>
      </c>
      <c r="I186">
        <v>1.4449999434873501E-3</v>
      </c>
      <c r="J186" t="s">
        <v>72</v>
      </c>
      <c r="K186">
        <v>1.44599995110184E-3</v>
      </c>
      <c r="L186">
        <v>4.2260000482201602E-3</v>
      </c>
      <c r="M186" t="s">
        <v>80</v>
      </c>
      <c r="N186">
        <v>1.63299997802824E-3</v>
      </c>
      <c r="O186" t="s">
        <v>80</v>
      </c>
      <c r="P186">
        <v>0</v>
      </c>
      <c r="Q186" t="s">
        <v>80</v>
      </c>
      <c r="R186">
        <v>0</v>
      </c>
      <c r="S186" t="s">
        <v>71</v>
      </c>
      <c r="T186" t="s">
        <v>71</v>
      </c>
      <c r="U186" t="s">
        <v>82</v>
      </c>
      <c r="V186">
        <v>0.3103490550023974</v>
      </c>
      <c r="W186" t="s">
        <v>83</v>
      </c>
      <c r="X186">
        <v>0.1</v>
      </c>
      <c r="Y186" t="s">
        <v>84</v>
      </c>
      <c r="Z186">
        <v>8</v>
      </c>
      <c r="AA186">
        <v>3</v>
      </c>
      <c r="AB186">
        <v>3</v>
      </c>
      <c r="AC186">
        <v>0</v>
      </c>
      <c r="AD186" t="s">
        <v>84</v>
      </c>
      <c r="AE186">
        <v>8</v>
      </c>
      <c r="AF186">
        <v>9</v>
      </c>
      <c r="AG186">
        <v>7</v>
      </c>
      <c r="AH186">
        <v>2</v>
      </c>
      <c r="AI186">
        <v>0.92825087295881392</v>
      </c>
      <c r="AJ186">
        <v>1.574711302340845</v>
      </c>
      <c r="AK186">
        <v>0.84623898746496518</v>
      </c>
      <c r="AL186">
        <v>1.211316386416035</v>
      </c>
      <c r="AM186">
        <v>3</v>
      </c>
      <c r="AN186">
        <v>9</v>
      </c>
    </row>
    <row r="187" spans="1:40" x14ac:dyDescent="0.25">
      <c r="A187" s="1">
        <v>185</v>
      </c>
      <c r="B187" t="s">
        <v>3</v>
      </c>
      <c r="C187" t="s">
        <v>4</v>
      </c>
      <c r="D187" t="s">
        <v>70</v>
      </c>
      <c r="E187">
        <v>4.5500001907348597</v>
      </c>
      <c r="F187" t="s">
        <v>71</v>
      </c>
      <c r="G187" t="s">
        <v>73</v>
      </c>
      <c r="H187">
        <v>1.4449999434873501E-3</v>
      </c>
      <c r="I187">
        <v>1.4449999434873501E-3</v>
      </c>
      <c r="J187" t="s">
        <v>72</v>
      </c>
      <c r="K187">
        <v>1.44599995110184E-3</v>
      </c>
      <c r="L187">
        <v>4.1700000874698197E-3</v>
      </c>
      <c r="M187" t="s">
        <v>80</v>
      </c>
      <c r="N187">
        <v>1.6710000345483401E-3</v>
      </c>
      <c r="O187" t="s">
        <v>80</v>
      </c>
      <c r="P187">
        <v>0</v>
      </c>
      <c r="Q187" t="s">
        <v>80</v>
      </c>
      <c r="R187">
        <v>0</v>
      </c>
      <c r="S187" t="s">
        <v>71</v>
      </c>
      <c r="T187" t="s">
        <v>71</v>
      </c>
      <c r="U187" t="s">
        <v>82</v>
      </c>
      <c r="V187">
        <v>0.30329143597952379</v>
      </c>
      <c r="W187" t="s">
        <v>83</v>
      </c>
      <c r="X187">
        <v>0.1</v>
      </c>
      <c r="Y187" t="s">
        <v>84</v>
      </c>
      <c r="Z187">
        <v>8</v>
      </c>
      <c r="AA187">
        <v>3</v>
      </c>
      <c r="AB187">
        <v>3</v>
      </c>
      <c r="AC187">
        <v>0</v>
      </c>
      <c r="AD187" t="s">
        <v>84</v>
      </c>
      <c r="AE187">
        <v>8</v>
      </c>
      <c r="AF187">
        <v>9</v>
      </c>
      <c r="AG187">
        <v>7</v>
      </c>
      <c r="AH187">
        <v>2</v>
      </c>
      <c r="AI187">
        <v>0.92825087295881392</v>
      </c>
      <c r="AJ187">
        <v>1.574711302340845</v>
      </c>
      <c r="AK187">
        <v>0.84623898746496518</v>
      </c>
      <c r="AL187">
        <v>1.211316386416035</v>
      </c>
      <c r="AM187">
        <v>3</v>
      </c>
      <c r="AN187">
        <v>9</v>
      </c>
    </row>
    <row r="188" spans="1:40" x14ac:dyDescent="0.25">
      <c r="A188" s="1">
        <v>186</v>
      </c>
      <c r="B188" t="s">
        <v>3</v>
      </c>
      <c r="C188" t="s">
        <v>4</v>
      </c>
      <c r="D188" t="s">
        <v>70</v>
      </c>
      <c r="E188">
        <v>4.6500000953674299</v>
      </c>
      <c r="F188" t="s">
        <v>71</v>
      </c>
      <c r="G188" t="s">
        <v>73</v>
      </c>
      <c r="H188">
        <v>1.4449999434873501E-3</v>
      </c>
      <c r="I188">
        <v>1.4449999434873501E-3</v>
      </c>
      <c r="J188" t="s">
        <v>72</v>
      </c>
      <c r="K188">
        <v>1.44599995110184E-3</v>
      </c>
      <c r="L188">
        <v>4.1029998101293997E-3</v>
      </c>
      <c r="M188" t="s">
        <v>80</v>
      </c>
      <c r="N188">
        <v>1.7099999822676199E-3</v>
      </c>
      <c r="O188" t="s">
        <v>80</v>
      </c>
      <c r="P188">
        <v>0</v>
      </c>
      <c r="Q188" t="s">
        <v>80</v>
      </c>
      <c r="R188">
        <v>0</v>
      </c>
      <c r="S188" t="s">
        <v>71</v>
      </c>
      <c r="T188" t="s">
        <v>71</v>
      </c>
      <c r="U188" t="s">
        <v>82</v>
      </c>
      <c r="V188">
        <v>0.2963742720791937</v>
      </c>
      <c r="W188" t="s">
        <v>83</v>
      </c>
      <c r="X188">
        <v>0.1</v>
      </c>
      <c r="Y188" t="s">
        <v>84</v>
      </c>
      <c r="Z188">
        <v>8</v>
      </c>
      <c r="AA188">
        <v>3</v>
      </c>
      <c r="AB188">
        <v>3</v>
      </c>
      <c r="AC188">
        <v>0</v>
      </c>
      <c r="AD188" t="s">
        <v>84</v>
      </c>
      <c r="AE188">
        <v>8</v>
      </c>
      <c r="AF188">
        <v>9</v>
      </c>
      <c r="AG188">
        <v>7</v>
      </c>
      <c r="AH188">
        <v>2</v>
      </c>
      <c r="AI188">
        <v>0.92825087295881392</v>
      </c>
      <c r="AJ188">
        <v>1.574711302340845</v>
      </c>
      <c r="AK188">
        <v>0.84623898746496518</v>
      </c>
      <c r="AL188">
        <v>1.211316386416035</v>
      </c>
      <c r="AM188">
        <v>3</v>
      </c>
      <c r="AN188">
        <v>9</v>
      </c>
    </row>
    <row r="189" spans="1:40" x14ac:dyDescent="0.25">
      <c r="A189" s="1">
        <v>187</v>
      </c>
      <c r="B189" t="s">
        <v>3</v>
      </c>
      <c r="C189" t="s">
        <v>4</v>
      </c>
      <c r="D189" t="s">
        <v>70</v>
      </c>
      <c r="E189">
        <v>4.75</v>
      </c>
      <c r="F189" t="s">
        <v>71</v>
      </c>
      <c r="G189" t="s">
        <v>73</v>
      </c>
      <c r="H189">
        <v>1.4449999434873501E-3</v>
      </c>
      <c r="I189">
        <v>1.4449999434873501E-3</v>
      </c>
      <c r="J189" t="s">
        <v>72</v>
      </c>
      <c r="K189">
        <v>1.44599995110184E-3</v>
      </c>
      <c r="L189">
        <v>4.0239999070763597E-3</v>
      </c>
      <c r="M189" t="s">
        <v>80</v>
      </c>
      <c r="N189">
        <v>1.74800003878772E-3</v>
      </c>
      <c r="O189" t="s">
        <v>80</v>
      </c>
      <c r="P189">
        <v>0</v>
      </c>
      <c r="Q189" t="s">
        <v>80</v>
      </c>
      <c r="R189">
        <v>0</v>
      </c>
      <c r="S189" t="s">
        <v>71</v>
      </c>
      <c r="T189" t="s">
        <v>71</v>
      </c>
      <c r="U189" t="s">
        <v>82</v>
      </c>
      <c r="V189">
        <v>0.28993134368090628</v>
      </c>
      <c r="W189" t="s">
        <v>83</v>
      </c>
      <c r="X189">
        <v>0.1</v>
      </c>
      <c r="Y189" t="s">
        <v>84</v>
      </c>
      <c r="Z189">
        <v>8</v>
      </c>
      <c r="AA189">
        <v>3</v>
      </c>
      <c r="AB189">
        <v>3</v>
      </c>
      <c r="AC189">
        <v>0</v>
      </c>
      <c r="AD189" t="s">
        <v>84</v>
      </c>
      <c r="AE189">
        <v>8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0.98175135215629861</v>
      </c>
      <c r="AL189">
        <v>1.211316386416035</v>
      </c>
      <c r="AM189">
        <v>3</v>
      </c>
      <c r="AN189">
        <v>9</v>
      </c>
    </row>
    <row r="190" spans="1:40" x14ac:dyDescent="0.25">
      <c r="A190" s="1">
        <v>188</v>
      </c>
      <c r="B190" t="s">
        <v>3</v>
      </c>
      <c r="C190" t="s">
        <v>4</v>
      </c>
      <c r="D190" t="s">
        <v>70</v>
      </c>
      <c r="E190">
        <v>4.8499999046325701</v>
      </c>
      <c r="F190" t="s">
        <v>71</v>
      </c>
      <c r="G190" t="s">
        <v>73</v>
      </c>
      <c r="H190">
        <v>1.4449999434873501E-3</v>
      </c>
      <c r="I190">
        <v>1.4449999434873501E-3</v>
      </c>
      <c r="J190" t="s">
        <v>72</v>
      </c>
      <c r="K190">
        <v>1.44599995110184E-3</v>
      </c>
      <c r="L190">
        <v>3.9349999278783798E-3</v>
      </c>
      <c r="M190" t="s">
        <v>80</v>
      </c>
      <c r="N190">
        <v>1.7869999865070001E-3</v>
      </c>
      <c r="O190" t="s">
        <v>80</v>
      </c>
      <c r="P190">
        <v>0</v>
      </c>
      <c r="Q190" t="s">
        <v>80</v>
      </c>
      <c r="R190">
        <v>0</v>
      </c>
      <c r="S190" t="s">
        <v>71</v>
      </c>
      <c r="T190" t="s">
        <v>71</v>
      </c>
      <c r="U190" t="s">
        <v>82</v>
      </c>
      <c r="V190">
        <v>0.28360380740160379</v>
      </c>
      <c r="W190" t="s">
        <v>83</v>
      </c>
      <c r="X190">
        <v>0.1</v>
      </c>
      <c r="Y190" t="s">
        <v>84</v>
      </c>
      <c r="Z190">
        <v>8</v>
      </c>
      <c r="AA190">
        <v>3</v>
      </c>
      <c r="AB190">
        <v>3</v>
      </c>
      <c r="AC190">
        <v>0</v>
      </c>
      <c r="AD190" t="s">
        <v>84</v>
      </c>
      <c r="AE190">
        <v>8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0.98175135215629861</v>
      </c>
      <c r="AL190">
        <v>1.211316386416035</v>
      </c>
      <c r="AM190">
        <v>3</v>
      </c>
      <c r="AN190">
        <v>9</v>
      </c>
    </row>
    <row r="191" spans="1:40" x14ac:dyDescent="0.25">
      <c r="A191" s="1">
        <v>189</v>
      </c>
      <c r="B191" t="s">
        <v>3</v>
      </c>
      <c r="C191" t="s">
        <v>4</v>
      </c>
      <c r="D191" t="s">
        <v>70</v>
      </c>
      <c r="E191">
        <v>4.9499998092651403</v>
      </c>
      <c r="F191" t="s">
        <v>71</v>
      </c>
      <c r="G191" t="s">
        <v>73</v>
      </c>
      <c r="H191">
        <v>1.4449999434873501E-3</v>
      </c>
      <c r="I191">
        <v>1.4449999434873501E-3</v>
      </c>
      <c r="J191" t="s">
        <v>72</v>
      </c>
      <c r="K191">
        <v>1.44599995110184E-3</v>
      </c>
      <c r="L191">
        <v>3.83500009775162E-3</v>
      </c>
      <c r="M191" t="s">
        <v>80</v>
      </c>
      <c r="N191">
        <v>1.8250000430270999E-3</v>
      </c>
      <c r="O191" t="s">
        <v>80</v>
      </c>
      <c r="P191">
        <v>0</v>
      </c>
      <c r="Q191" t="s">
        <v>80</v>
      </c>
      <c r="R191">
        <v>0</v>
      </c>
      <c r="S191" t="s">
        <v>71</v>
      </c>
      <c r="T191" t="s">
        <v>71</v>
      </c>
      <c r="U191" t="s">
        <v>82</v>
      </c>
      <c r="V191">
        <v>0.27769862358982661</v>
      </c>
      <c r="W191" t="s">
        <v>83</v>
      </c>
      <c r="X191">
        <v>0.1</v>
      </c>
      <c r="Y191" t="s">
        <v>84</v>
      </c>
      <c r="Z191">
        <v>8</v>
      </c>
      <c r="AA191">
        <v>3</v>
      </c>
      <c r="AB191">
        <v>3</v>
      </c>
      <c r="AC191">
        <v>0</v>
      </c>
      <c r="AD191" t="s">
        <v>84</v>
      </c>
      <c r="AE191">
        <v>8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0.98175135215629861</v>
      </c>
      <c r="AL191">
        <v>1.211316386416035</v>
      </c>
      <c r="AM191">
        <v>3</v>
      </c>
      <c r="AN191">
        <v>9</v>
      </c>
    </row>
    <row r="192" spans="1:40" x14ac:dyDescent="0.25">
      <c r="A192" s="1">
        <v>190</v>
      </c>
      <c r="B192" t="s">
        <v>3</v>
      </c>
      <c r="C192" t="s">
        <v>4</v>
      </c>
      <c r="D192" t="s">
        <v>70</v>
      </c>
      <c r="E192">
        <v>5.0500001907348597</v>
      </c>
      <c r="F192" t="s">
        <v>71</v>
      </c>
      <c r="G192" t="s">
        <v>73</v>
      </c>
      <c r="H192">
        <v>1.4449999434873501E-3</v>
      </c>
      <c r="I192">
        <v>1.4449999434873501E-3</v>
      </c>
      <c r="J192" t="s">
        <v>72</v>
      </c>
      <c r="K192">
        <v>1.44599995110184E-3</v>
      </c>
      <c r="L192">
        <v>3.7249999586492799E-3</v>
      </c>
      <c r="M192" t="s">
        <v>80</v>
      </c>
      <c r="N192">
        <v>1.86399999074638E-3</v>
      </c>
      <c r="O192" t="s">
        <v>80</v>
      </c>
      <c r="P192">
        <v>0</v>
      </c>
      <c r="Q192" t="s">
        <v>80</v>
      </c>
      <c r="R192">
        <v>0</v>
      </c>
      <c r="S192" t="s">
        <v>71</v>
      </c>
      <c r="T192" t="s">
        <v>71</v>
      </c>
      <c r="U192" t="s">
        <v>82</v>
      </c>
      <c r="V192">
        <v>0.27188841336692698</v>
      </c>
      <c r="W192" t="s">
        <v>83</v>
      </c>
      <c r="X192">
        <v>0.1</v>
      </c>
      <c r="Y192" t="s">
        <v>84</v>
      </c>
      <c r="Z192">
        <v>8</v>
      </c>
      <c r="AA192">
        <v>3</v>
      </c>
      <c r="AB192">
        <v>3</v>
      </c>
      <c r="AC192">
        <v>0</v>
      </c>
      <c r="AD192" t="s">
        <v>84</v>
      </c>
      <c r="AE192">
        <v>8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0.98175135215629861</v>
      </c>
      <c r="AL192">
        <v>1.211316386416035</v>
      </c>
      <c r="AM192">
        <v>3</v>
      </c>
      <c r="AN192">
        <v>9</v>
      </c>
    </row>
    <row r="193" spans="1:40" x14ac:dyDescent="0.25">
      <c r="A193" s="1">
        <v>191</v>
      </c>
      <c r="B193" t="s">
        <v>3</v>
      </c>
      <c r="C193" t="s">
        <v>4</v>
      </c>
      <c r="D193" t="s">
        <v>70</v>
      </c>
      <c r="E193">
        <v>5.1500000953674299</v>
      </c>
      <c r="F193" t="s">
        <v>71</v>
      </c>
      <c r="G193" t="s">
        <v>73</v>
      </c>
      <c r="H193">
        <v>1.4449999434873501E-3</v>
      </c>
      <c r="I193">
        <v>1.4449999434873501E-3</v>
      </c>
      <c r="J193" t="s">
        <v>72</v>
      </c>
      <c r="K193">
        <v>1.44599995110184E-3</v>
      </c>
      <c r="L193">
        <v>3.6049999762326501E-3</v>
      </c>
      <c r="M193" t="s">
        <v>80</v>
      </c>
      <c r="N193">
        <v>1.9020000472664801E-3</v>
      </c>
      <c r="O193" t="s">
        <v>80</v>
      </c>
      <c r="P193">
        <v>0</v>
      </c>
      <c r="Q193" t="s">
        <v>80</v>
      </c>
      <c r="R193">
        <v>0</v>
      </c>
      <c r="S193" t="s">
        <v>71</v>
      </c>
      <c r="T193" t="s">
        <v>71</v>
      </c>
      <c r="U193" t="s">
        <v>82</v>
      </c>
      <c r="V193">
        <v>0.26645635510281068</v>
      </c>
      <c r="W193" t="s">
        <v>83</v>
      </c>
      <c r="X193">
        <v>0.1</v>
      </c>
      <c r="Y193" t="s">
        <v>84</v>
      </c>
      <c r="Z193">
        <v>8</v>
      </c>
      <c r="AA193">
        <v>3</v>
      </c>
      <c r="AB193">
        <v>3</v>
      </c>
      <c r="AC193">
        <v>0</v>
      </c>
      <c r="AD193" t="s">
        <v>84</v>
      </c>
      <c r="AE193">
        <v>8</v>
      </c>
      <c r="AF193">
        <v>8</v>
      </c>
      <c r="AG193">
        <v>8</v>
      </c>
      <c r="AH193">
        <v>0</v>
      </c>
      <c r="AI193">
        <v>0.92825087295881392</v>
      </c>
      <c r="AJ193">
        <v>1.574711302340845</v>
      </c>
      <c r="AK193">
        <v>0.98175135215629861</v>
      </c>
      <c r="AL193">
        <v>1.211316386416035</v>
      </c>
      <c r="AM193">
        <v>3</v>
      </c>
      <c r="AN193">
        <v>9</v>
      </c>
    </row>
    <row r="194" spans="1:40" x14ac:dyDescent="0.25">
      <c r="A194" s="1">
        <v>192</v>
      </c>
      <c r="B194" t="s">
        <v>3</v>
      </c>
      <c r="C194" t="s">
        <v>4</v>
      </c>
      <c r="D194" t="s">
        <v>70</v>
      </c>
      <c r="E194">
        <v>5.25</v>
      </c>
      <c r="F194" t="s">
        <v>71</v>
      </c>
      <c r="G194" t="s">
        <v>73</v>
      </c>
      <c r="H194">
        <v>1.4449999434873501E-3</v>
      </c>
      <c r="I194">
        <v>1.4449999434873501E-3</v>
      </c>
      <c r="J194" t="s">
        <v>72</v>
      </c>
      <c r="K194">
        <v>1.44599995110184E-3</v>
      </c>
      <c r="L194">
        <v>3.4739999100565902E-3</v>
      </c>
      <c r="M194" t="s">
        <v>80</v>
      </c>
      <c r="N194">
        <v>1.9409999949857599E-3</v>
      </c>
      <c r="O194" t="s">
        <v>80</v>
      </c>
      <c r="P194">
        <v>0</v>
      </c>
      <c r="Q194" t="s">
        <v>80</v>
      </c>
      <c r="R194">
        <v>0</v>
      </c>
      <c r="S194" t="s">
        <v>71</v>
      </c>
      <c r="T194" t="s">
        <v>71</v>
      </c>
      <c r="U194" t="s">
        <v>82</v>
      </c>
      <c r="V194">
        <v>0.26110252514643523</v>
      </c>
      <c r="W194" t="s">
        <v>83</v>
      </c>
      <c r="X194">
        <v>0.1</v>
      </c>
      <c r="Y194" t="s">
        <v>84</v>
      </c>
      <c r="Z194">
        <v>8</v>
      </c>
      <c r="AA194">
        <v>3</v>
      </c>
      <c r="AB194">
        <v>3</v>
      </c>
      <c r="AC194">
        <v>0</v>
      </c>
      <c r="AD194" t="s">
        <v>84</v>
      </c>
      <c r="AE194">
        <v>8</v>
      </c>
      <c r="AF194">
        <v>7</v>
      </c>
      <c r="AG194">
        <v>7</v>
      </c>
      <c r="AH194">
        <v>0</v>
      </c>
      <c r="AI194">
        <v>0.92825087295881392</v>
      </c>
      <c r="AJ194">
        <v>1.574711302340845</v>
      </c>
      <c r="AK194">
        <v>0.84623898746496518</v>
      </c>
      <c r="AL194">
        <v>1.211316386416035</v>
      </c>
      <c r="AM194">
        <v>3</v>
      </c>
      <c r="AN194">
        <v>9</v>
      </c>
    </row>
    <row r="195" spans="1:40" x14ac:dyDescent="0.25">
      <c r="A195" s="1">
        <v>193</v>
      </c>
      <c r="B195" t="s">
        <v>3</v>
      </c>
      <c r="C195" t="s">
        <v>4</v>
      </c>
      <c r="D195" t="s">
        <v>70</v>
      </c>
      <c r="E195">
        <v>5.3499999046325701</v>
      </c>
      <c r="F195" t="s">
        <v>71</v>
      </c>
      <c r="G195" t="s">
        <v>73</v>
      </c>
      <c r="H195">
        <v>1.4449999434873501E-3</v>
      </c>
      <c r="I195">
        <v>1.4449999434873501E-3</v>
      </c>
      <c r="J195" t="s">
        <v>72</v>
      </c>
      <c r="K195">
        <v>1.44599995110184E-3</v>
      </c>
      <c r="L195">
        <v>3.3330000005662398E-3</v>
      </c>
      <c r="M195" t="s">
        <v>80</v>
      </c>
      <c r="N195">
        <v>1.9789999350905401E-3</v>
      </c>
      <c r="O195" t="s">
        <v>80</v>
      </c>
      <c r="P195">
        <v>0</v>
      </c>
      <c r="Q195" t="s">
        <v>80</v>
      </c>
      <c r="R195">
        <v>0</v>
      </c>
      <c r="S195" t="s">
        <v>71</v>
      </c>
      <c r="T195" t="s">
        <v>71</v>
      </c>
      <c r="U195" t="s">
        <v>82</v>
      </c>
      <c r="V195">
        <v>0.25608894220444411</v>
      </c>
      <c r="W195" t="s">
        <v>83</v>
      </c>
      <c r="X195">
        <v>0.1</v>
      </c>
      <c r="Y195" t="s">
        <v>84</v>
      </c>
      <c r="Z195">
        <v>8</v>
      </c>
      <c r="AA195">
        <v>3</v>
      </c>
      <c r="AB195">
        <v>3</v>
      </c>
      <c r="AC195">
        <v>0</v>
      </c>
      <c r="AD195" t="s">
        <v>84</v>
      </c>
      <c r="AE195">
        <v>8</v>
      </c>
      <c r="AF195">
        <v>7</v>
      </c>
      <c r="AG195">
        <v>7</v>
      </c>
      <c r="AH195">
        <v>0</v>
      </c>
      <c r="AI195">
        <v>0.92825087295881392</v>
      </c>
      <c r="AJ195">
        <v>1.574711302340845</v>
      </c>
      <c r="AK195">
        <v>0.84623898746496518</v>
      </c>
      <c r="AL195">
        <v>1.211316386416035</v>
      </c>
      <c r="AM195">
        <v>3</v>
      </c>
      <c r="AN195">
        <v>9</v>
      </c>
    </row>
    <row r="196" spans="1:40" x14ac:dyDescent="0.25">
      <c r="A196" s="1">
        <v>194</v>
      </c>
      <c r="B196" t="s">
        <v>3</v>
      </c>
      <c r="C196" t="s">
        <v>4</v>
      </c>
      <c r="D196" t="s">
        <v>70</v>
      </c>
      <c r="E196">
        <v>5.4499998092651403</v>
      </c>
      <c r="F196" t="s">
        <v>71</v>
      </c>
      <c r="G196" t="s">
        <v>73</v>
      </c>
      <c r="H196">
        <v>1.4449999434873501E-3</v>
      </c>
      <c r="I196">
        <v>1.4449999434873501E-3</v>
      </c>
      <c r="J196" t="s">
        <v>72</v>
      </c>
      <c r="K196">
        <v>1.44599995110184E-3</v>
      </c>
      <c r="L196">
        <v>3.18200001493096E-3</v>
      </c>
      <c r="M196" t="s">
        <v>80</v>
      </c>
      <c r="N196">
        <v>2.0179999992251401E-3</v>
      </c>
      <c r="O196" t="s">
        <v>80</v>
      </c>
      <c r="P196">
        <v>0</v>
      </c>
      <c r="Q196" t="s">
        <v>80</v>
      </c>
      <c r="R196">
        <v>0</v>
      </c>
      <c r="S196" t="s">
        <v>71</v>
      </c>
      <c r="T196" t="s">
        <v>71</v>
      </c>
      <c r="U196" t="s">
        <v>82</v>
      </c>
      <c r="V196">
        <v>0.25113974241555898</v>
      </c>
      <c r="W196" t="s">
        <v>83</v>
      </c>
      <c r="X196">
        <v>0.1</v>
      </c>
      <c r="Y196" t="s">
        <v>84</v>
      </c>
      <c r="Z196">
        <v>8</v>
      </c>
      <c r="AA196">
        <v>3</v>
      </c>
      <c r="AB196">
        <v>3</v>
      </c>
      <c r="AC196">
        <v>0</v>
      </c>
      <c r="AD196" t="s">
        <v>84</v>
      </c>
      <c r="AE196">
        <v>8</v>
      </c>
      <c r="AF196">
        <v>7</v>
      </c>
      <c r="AG196">
        <v>7</v>
      </c>
      <c r="AH196">
        <v>0</v>
      </c>
      <c r="AI196">
        <v>0.92825087295881392</v>
      </c>
      <c r="AJ196">
        <v>1.574711302340845</v>
      </c>
      <c r="AK196">
        <v>0.84623898746496518</v>
      </c>
      <c r="AL196">
        <v>1.211316386416035</v>
      </c>
      <c r="AM196">
        <v>3</v>
      </c>
      <c r="AN196">
        <v>9</v>
      </c>
    </row>
    <row r="197" spans="1:40" x14ac:dyDescent="0.25">
      <c r="A197" s="1">
        <v>195</v>
      </c>
      <c r="B197" t="s">
        <v>3</v>
      </c>
      <c r="C197" t="s">
        <v>4</v>
      </c>
      <c r="D197" t="s">
        <v>70</v>
      </c>
      <c r="E197">
        <v>5.5500001907348597</v>
      </c>
      <c r="F197" t="s">
        <v>71</v>
      </c>
      <c r="G197" t="s">
        <v>73</v>
      </c>
      <c r="H197">
        <v>1.4449999434873501E-3</v>
      </c>
      <c r="I197">
        <v>1.4449999434873501E-3</v>
      </c>
      <c r="J197" t="s">
        <v>72</v>
      </c>
      <c r="K197">
        <v>1.44599995110184E-3</v>
      </c>
      <c r="L197">
        <v>3.02199996076524E-3</v>
      </c>
      <c r="M197" t="s">
        <v>80</v>
      </c>
      <c r="N197">
        <v>2.0560000557452401E-3</v>
      </c>
      <c r="O197" t="s">
        <v>80</v>
      </c>
      <c r="P197">
        <v>0</v>
      </c>
      <c r="Q197" t="s">
        <v>80</v>
      </c>
      <c r="R197">
        <v>0</v>
      </c>
      <c r="S197" t="s">
        <v>71</v>
      </c>
      <c r="T197" t="s">
        <v>71</v>
      </c>
      <c r="U197" t="s">
        <v>82</v>
      </c>
      <c r="V197">
        <v>0.24649804779129719</v>
      </c>
      <c r="W197" t="s">
        <v>83</v>
      </c>
      <c r="X197">
        <v>0.1</v>
      </c>
      <c r="Y197" t="s">
        <v>84</v>
      </c>
      <c r="Z197">
        <v>8</v>
      </c>
      <c r="AA197">
        <v>3</v>
      </c>
      <c r="AB197">
        <v>3</v>
      </c>
      <c r="AC197">
        <v>0</v>
      </c>
      <c r="AD197" t="s">
        <v>84</v>
      </c>
      <c r="AE197">
        <v>8</v>
      </c>
      <c r="AF197">
        <v>6</v>
      </c>
      <c r="AG197">
        <v>6</v>
      </c>
      <c r="AH197">
        <v>0</v>
      </c>
      <c r="AI197">
        <v>0.92825087295881392</v>
      </c>
      <c r="AJ197">
        <v>1.574711302340845</v>
      </c>
      <c r="AK197">
        <v>0.71403913304524136</v>
      </c>
      <c r="AL197">
        <v>1.211316386416035</v>
      </c>
      <c r="AM197">
        <v>3</v>
      </c>
      <c r="AN197">
        <v>8</v>
      </c>
    </row>
    <row r="198" spans="1:40" x14ac:dyDescent="0.25">
      <c r="A198" s="1">
        <v>196</v>
      </c>
      <c r="B198" t="s">
        <v>3</v>
      </c>
      <c r="C198" t="s">
        <v>4</v>
      </c>
      <c r="D198" t="s">
        <v>70</v>
      </c>
      <c r="E198">
        <v>5.6500000953674299</v>
      </c>
      <c r="F198" t="s">
        <v>71</v>
      </c>
      <c r="G198" t="s">
        <v>73</v>
      </c>
      <c r="H198">
        <v>1.4449999434873501E-3</v>
      </c>
      <c r="I198">
        <v>1.4449999434873501E-3</v>
      </c>
      <c r="J198" t="s">
        <v>72</v>
      </c>
      <c r="K198">
        <v>1.44599995110184E-3</v>
      </c>
      <c r="L198">
        <v>2.8520000632852299E-3</v>
      </c>
      <c r="M198" t="s">
        <v>80</v>
      </c>
      <c r="N198">
        <v>2.0949998870491999E-3</v>
      </c>
      <c r="O198" t="s">
        <v>80</v>
      </c>
      <c r="P198">
        <v>0</v>
      </c>
      <c r="Q198" t="s">
        <v>80</v>
      </c>
      <c r="R198">
        <v>0</v>
      </c>
      <c r="S198" t="s">
        <v>71</v>
      </c>
      <c r="T198" t="s">
        <v>71</v>
      </c>
      <c r="U198" t="s">
        <v>82</v>
      </c>
      <c r="V198">
        <v>0.24190932091830611</v>
      </c>
      <c r="W198" t="s">
        <v>83</v>
      </c>
      <c r="X198">
        <v>0.1</v>
      </c>
      <c r="Y198" t="s">
        <v>84</v>
      </c>
      <c r="Z198">
        <v>8</v>
      </c>
      <c r="AA198">
        <v>3</v>
      </c>
      <c r="AB198">
        <v>3</v>
      </c>
      <c r="AC198">
        <v>0</v>
      </c>
      <c r="AD198" t="s">
        <v>84</v>
      </c>
      <c r="AE198">
        <v>8</v>
      </c>
      <c r="AF198">
        <v>6</v>
      </c>
      <c r="AG198">
        <v>6</v>
      </c>
      <c r="AH198">
        <v>0</v>
      </c>
      <c r="AI198">
        <v>0.92825087295881392</v>
      </c>
      <c r="AJ198">
        <v>1.574711302340845</v>
      </c>
      <c r="AK198">
        <v>0.71403913304524136</v>
      </c>
      <c r="AL198">
        <v>1.211316386416035</v>
      </c>
      <c r="AM198">
        <v>4</v>
      </c>
      <c r="AN198">
        <v>8</v>
      </c>
    </row>
    <row r="199" spans="1:40" x14ac:dyDescent="0.25">
      <c r="A199" s="1">
        <v>197</v>
      </c>
      <c r="B199" t="s">
        <v>3</v>
      </c>
      <c r="C199" t="s">
        <v>4</v>
      </c>
      <c r="D199" t="s">
        <v>70</v>
      </c>
      <c r="E199">
        <v>5.75</v>
      </c>
      <c r="F199" t="s">
        <v>71</v>
      </c>
      <c r="G199" t="s">
        <v>73</v>
      </c>
      <c r="H199">
        <v>1.4449999434873501E-3</v>
      </c>
      <c r="I199">
        <v>1.4449999434873501E-3</v>
      </c>
      <c r="J199" t="s">
        <v>72</v>
      </c>
      <c r="K199">
        <v>1.44599995110184E-3</v>
      </c>
      <c r="L199">
        <v>2.6740001048892702E-3</v>
      </c>
      <c r="M199" t="s">
        <v>80</v>
      </c>
      <c r="N199">
        <v>2.1329999435693E-3</v>
      </c>
      <c r="O199" t="s">
        <v>80</v>
      </c>
      <c r="P199">
        <v>0</v>
      </c>
      <c r="Q199" t="s">
        <v>80</v>
      </c>
      <c r="R199">
        <v>0</v>
      </c>
      <c r="S199" t="s">
        <v>71</v>
      </c>
      <c r="T199" t="s">
        <v>71</v>
      </c>
      <c r="U199" t="s">
        <v>82</v>
      </c>
      <c r="V199">
        <v>0.23759963122733871</v>
      </c>
      <c r="W199" t="s">
        <v>83</v>
      </c>
      <c r="X199">
        <v>0.1</v>
      </c>
      <c r="Y199" t="s">
        <v>84</v>
      </c>
      <c r="Z199">
        <v>8</v>
      </c>
      <c r="AA199">
        <v>3</v>
      </c>
      <c r="AB199">
        <v>3</v>
      </c>
      <c r="AC199">
        <v>0</v>
      </c>
      <c r="AD199" t="s">
        <v>84</v>
      </c>
      <c r="AE199">
        <v>8</v>
      </c>
      <c r="AF199">
        <v>6</v>
      </c>
      <c r="AG199">
        <v>6</v>
      </c>
      <c r="AH199">
        <v>0</v>
      </c>
      <c r="AI199">
        <v>0.92825087295881392</v>
      </c>
      <c r="AJ199">
        <v>1.574711302340845</v>
      </c>
      <c r="AK199">
        <v>0.71403913304524136</v>
      </c>
      <c r="AL199">
        <v>1.211316386416035</v>
      </c>
      <c r="AM199">
        <v>4</v>
      </c>
      <c r="AN199">
        <v>8</v>
      </c>
    </row>
    <row r="200" spans="1:40" x14ac:dyDescent="0.25">
      <c r="A200" s="1">
        <v>198</v>
      </c>
      <c r="B200" t="s">
        <v>3</v>
      </c>
      <c r="C200" t="s">
        <v>4</v>
      </c>
      <c r="D200" t="s">
        <v>70</v>
      </c>
      <c r="E200">
        <v>5.8499999046325701</v>
      </c>
      <c r="F200" t="s">
        <v>71</v>
      </c>
      <c r="G200" t="s">
        <v>73</v>
      </c>
      <c r="H200">
        <v>1.4449999434873501E-3</v>
      </c>
      <c r="I200">
        <v>1.4449999434873501E-3</v>
      </c>
      <c r="J200" t="s">
        <v>72</v>
      </c>
      <c r="K200">
        <v>1.44599995110184E-3</v>
      </c>
      <c r="L200">
        <v>2.4860000703483798E-3</v>
      </c>
      <c r="M200" t="s">
        <v>80</v>
      </c>
      <c r="N200">
        <v>2.1720000077038999E-3</v>
      </c>
      <c r="O200" t="s">
        <v>80</v>
      </c>
      <c r="P200">
        <v>0</v>
      </c>
      <c r="Q200" t="s">
        <v>80</v>
      </c>
      <c r="R200">
        <v>0</v>
      </c>
      <c r="S200" t="s">
        <v>71</v>
      </c>
      <c r="T200" t="s">
        <v>71</v>
      </c>
      <c r="U200" t="s">
        <v>82</v>
      </c>
      <c r="V200">
        <v>0.23333333250571969</v>
      </c>
      <c r="W200" t="s">
        <v>82</v>
      </c>
      <c r="X200">
        <v>0.15</v>
      </c>
      <c r="Y200" t="s">
        <v>84</v>
      </c>
      <c r="Z200">
        <v>8</v>
      </c>
      <c r="AA200">
        <v>3</v>
      </c>
      <c r="AB200">
        <v>3</v>
      </c>
      <c r="AC200">
        <v>0</v>
      </c>
      <c r="AD200" t="s">
        <v>84</v>
      </c>
      <c r="AE200">
        <v>8</v>
      </c>
      <c r="AF200">
        <v>5</v>
      </c>
      <c r="AG200">
        <v>5</v>
      </c>
      <c r="AH200">
        <v>0</v>
      </c>
      <c r="AI200">
        <v>0.92825087295881392</v>
      </c>
      <c r="AJ200">
        <v>1.574711302340845</v>
      </c>
      <c r="AK200">
        <v>0.71403913304524136</v>
      </c>
      <c r="AL200">
        <v>1.211316386416035</v>
      </c>
      <c r="AM200">
        <v>5</v>
      </c>
      <c r="AN200">
        <v>8</v>
      </c>
    </row>
    <row r="201" spans="1:40" x14ac:dyDescent="0.25">
      <c r="A201" s="1">
        <v>199</v>
      </c>
      <c r="B201" t="s">
        <v>3</v>
      </c>
      <c r="C201" t="s">
        <v>4</v>
      </c>
      <c r="D201" t="s">
        <v>70</v>
      </c>
      <c r="E201">
        <v>5.9499998092651403</v>
      </c>
      <c r="F201" t="s">
        <v>71</v>
      </c>
      <c r="G201" t="s">
        <v>73</v>
      </c>
      <c r="H201">
        <v>1.4449999434873501E-3</v>
      </c>
      <c r="I201">
        <v>1.4449999434873501E-3</v>
      </c>
      <c r="J201" t="s">
        <v>72</v>
      </c>
      <c r="K201">
        <v>1.44599995110184E-3</v>
      </c>
      <c r="L201">
        <v>2.2899999748915399E-3</v>
      </c>
      <c r="M201" t="s">
        <v>80</v>
      </c>
      <c r="N201">
        <v>2.210000064224E-3</v>
      </c>
      <c r="O201" t="s">
        <v>80</v>
      </c>
      <c r="P201">
        <v>0</v>
      </c>
      <c r="Q201" t="s">
        <v>80</v>
      </c>
      <c r="R201">
        <v>0</v>
      </c>
      <c r="S201" t="s">
        <v>71</v>
      </c>
      <c r="T201" t="s">
        <v>71</v>
      </c>
      <c r="U201" t="s">
        <v>82</v>
      </c>
      <c r="V201">
        <v>0.22932126030410471</v>
      </c>
      <c r="W201" t="s">
        <v>82</v>
      </c>
      <c r="X201">
        <v>0.15</v>
      </c>
      <c r="Y201" t="s">
        <v>84</v>
      </c>
      <c r="Z201">
        <v>8</v>
      </c>
      <c r="AA201">
        <v>3</v>
      </c>
      <c r="AB201">
        <v>3</v>
      </c>
      <c r="AC201">
        <v>0</v>
      </c>
      <c r="AD201" t="s">
        <v>84</v>
      </c>
      <c r="AE201">
        <v>8</v>
      </c>
      <c r="AF201">
        <v>5</v>
      </c>
      <c r="AG201">
        <v>5</v>
      </c>
      <c r="AH201">
        <v>0</v>
      </c>
      <c r="AI201">
        <v>0.92825087295881392</v>
      </c>
      <c r="AJ201">
        <v>1.574711302340845</v>
      </c>
      <c r="AK201">
        <v>0.71403913304524136</v>
      </c>
      <c r="AL201">
        <v>1.211316386416035</v>
      </c>
      <c r="AM201">
        <v>5</v>
      </c>
      <c r="AN201">
        <v>8</v>
      </c>
    </row>
    <row r="202" spans="1:40" x14ac:dyDescent="0.25">
      <c r="A202" s="1">
        <v>200</v>
      </c>
      <c r="B202" t="s">
        <v>3</v>
      </c>
      <c r="C202" t="s">
        <v>4</v>
      </c>
      <c r="D202" t="s">
        <v>70</v>
      </c>
      <c r="E202">
        <v>6.0500001907348597</v>
      </c>
      <c r="F202" t="s">
        <v>71</v>
      </c>
      <c r="G202" t="s">
        <v>73</v>
      </c>
      <c r="H202">
        <v>1.4449999434873501E-3</v>
      </c>
      <c r="I202">
        <v>1.4449999434873501E-3</v>
      </c>
      <c r="J202" t="s">
        <v>72</v>
      </c>
      <c r="K202">
        <v>1.44599995110184E-3</v>
      </c>
      <c r="L202">
        <v>2.0850000437349098E-3</v>
      </c>
      <c r="M202" t="s">
        <v>80</v>
      </c>
      <c r="N202">
        <v>2.2489998955279602E-3</v>
      </c>
      <c r="O202" t="s">
        <v>80</v>
      </c>
      <c r="P202">
        <v>0</v>
      </c>
      <c r="Q202" t="s">
        <v>80</v>
      </c>
      <c r="R202">
        <v>0</v>
      </c>
      <c r="S202" t="s">
        <v>71</v>
      </c>
      <c r="T202" t="s">
        <v>71</v>
      </c>
      <c r="U202" t="s">
        <v>82</v>
      </c>
      <c r="V202">
        <v>0.22534460806678999</v>
      </c>
      <c r="W202" t="s">
        <v>82</v>
      </c>
      <c r="X202">
        <v>0.15</v>
      </c>
      <c r="Y202" t="s">
        <v>84</v>
      </c>
      <c r="Z202">
        <v>8</v>
      </c>
      <c r="AA202">
        <v>3</v>
      </c>
      <c r="AB202">
        <v>3</v>
      </c>
      <c r="AC202">
        <v>0</v>
      </c>
      <c r="AD202" t="s">
        <v>84</v>
      </c>
      <c r="AE202">
        <v>8</v>
      </c>
      <c r="AF202">
        <v>5</v>
      </c>
      <c r="AG202">
        <v>5</v>
      </c>
      <c r="AH202">
        <v>0</v>
      </c>
      <c r="AI202">
        <v>0.92825087295881392</v>
      </c>
      <c r="AJ202">
        <v>1.574711302340845</v>
      </c>
      <c r="AK202">
        <v>0.71403913304524136</v>
      </c>
      <c r="AL202">
        <v>1.211316386416035</v>
      </c>
      <c r="AM202">
        <v>7</v>
      </c>
      <c r="AN202">
        <v>8</v>
      </c>
    </row>
    <row r="203" spans="1:40" x14ac:dyDescent="0.25">
      <c r="A203" s="1">
        <v>201</v>
      </c>
      <c r="B203" t="s">
        <v>3</v>
      </c>
      <c r="C203" t="s">
        <v>4</v>
      </c>
      <c r="D203" t="s">
        <v>70</v>
      </c>
      <c r="E203">
        <v>6.1500000953674299</v>
      </c>
      <c r="F203" t="s">
        <v>71</v>
      </c>
      <c r="G203" t="s">
        <v>73</v>
      </c>
      <c r="H203">
        <v>1.4449999434873501E-3</v>
      </c>
      <c r="I203">
        <v>1.4449999434873501E-3</v>
      </c>
      <c r="J203" t="s">
        <v>72</v>
      </c>
      <c r="K203">
        <v>1.44599995110184E-3</v>
      </c>
      <c r="L203">
        <v>1.87200005166233E-3</v>
      </c>
      <c r="M203" t="s">
        <v>80</v>
      </c>
      <c r="N203">
        <v>2.2869999520480598E-3</v>
      </c>
      <c r="O203" t="s">
        <v>80</v>
      </c>
      <c r="P203">
        <v>0</v>
      </c>
      <c r="Q203" t="s">
        <v>80</v>
      </c>
      <c r="R203">
        <v>0</v>
      </c>
      <c r="S203" t="s">
        <v>71</v>
      </c>
      <c r="T203" t="s">
        <v>71</v>
      </c>
      <c r="U203" t="s">
        <v>82</v>
      </c>
      <c r="V203">
        <v>0.2216003544495701</v>
      </c>
      <c r="W203" t="s">
        <v>82</v>
      </c>
      <c r="X203">
        <v>0.15</v>
      </c>
      <c r="Y203" t="s">
        <v>84</v>
      </c>
      <c r="Z203">
        <v>8</v>
      </c>
      <c r="AA203">
        <v>3</v>
      </c>
      <c r="AB203">
        <v>3</v>
      </c>
      <c r="AC203">
        <v>0</v>
      </c>
      <c r="AD203" t="s">
        <v>84</v>
      </c>
      <c r="AE203">
        <v>8</v>
      </c>
      <c r="AF203">
        <v>4</v>
      </c>
      <c r="AG203">
        <v>4</v>
      </c>
      <c r="AH203">
        <v>0</v>
      </c>
      <c r="AI203">
        <v>0.92825087295881392</v>
      </c>
      <c r="AJ203">
        <v>1.574711302340845</v>
      </c>
      <c r="AK203">
        <v>0.71403913304524136</v>
      </c>
      <c r="AL203">
        <v>1.211316386416035</v>
      </c>
      <c r="AM203">
        <v>8</v>
      </c>
      <c r="AN203">
        <v>7</v>
      </c>
    </row>
    <row r="204" spans="1:40" x14ac:dyDescent="0.25">
      <c r="A204" s="1">
        <v>202</v>
      </c>
      <c r="B204" t="s">
        <v>3</v>
      </c>
      <c r="C204" t="s">
        <v>4</v>
      </c>
      <c r="D204" t="s">
        <v>70</v>
      </c>
      <c r="E204">
        <v>6.25</v>
      </c>
      <c r="F204" t="s">
        <v>71</v>
      </c>
      <c r="G204" t="s">
        <v>78</v>
      </c>
      <c r="H204">
        <v>1.44599995110184E-3</v>
      </c>
      <c r="I204">
        <v>1.44599995110184E-3</v>
      </c>
      <c r="J204" t="s">
        <v>72</v>
      </c>
      <c r="K204">
        <v>1.44599995110184E-3</v>
      </c>
      <c r="L204">
        <v>1.6509999986737999E-3</v>
      </c>
      <c r="M204" t="s">
        <v>80</v>
      </c>
      <c r="N204">
        <v>2.3250000085681699E-3</v>
      </c>
      <c r="O204" t="s">
        <v>80</v>
      </c>
      <c r="P204">
        <v>0</v>
      </c>
      <c r="Q204" t="s">
        <v>80</v>
      </c>
      <c r="R204">
        <v>0</v>
      </c>
      <c r="S204" t="s">
        <v>71</v>
      </c>
      <c r="T204" t="s">
        <v>71</v>
      </c>
      <c r="U204" t="s">
        <v>82</v>
      </c>
      <c r="V204">
        <v>0.21797849382035411</v>
      </c>
      <c r="W204" t="s">
        <v>82</v>
      </c>
      <c r="X204">
        <v>0.15</v>
      </c>
      <c r="Y204" t="s">
        <v>84</v>
      </c>
      <c r="Z204">
        <v>8</v>
      </c>
      <c r="AA204">
        <v>3</v>
      </c>
      <c r="AB204">
        <v>3</v>
      </c>
      <c r="AC204">
        <v>0</v>
      </c>
      <c r="AD204" t="s">
        <v>84</v>
      </c>
      <c r="AE204">
        <v>8</v>
      </c>
      <c r="AF204">
        <v>4</v>
      </c>
      <c r="AG204">
        <v>4</v>
      </c>
      <c r="AH204">
        <v>0</v>
      </c>
      <c r="AI204">
        <v>0.92825087295881392</v>
      </c>
      <c r="AJ204">
        <v>1.574711302340845</v>
      </c>
      <c r="AK204">
        <v>0.71403913304524136</v>
      </c>
      <c r="AL204">
        <v>1.211316386416035</v>
      </c>
      <c r="AM204">
        <v>8</v>
      </c>
      <c r="AN204">
        <v>7</v>
      </c>
    </row>
    <row r="205" spans="1:40" x14ac:dyDescent="0.25">
      <c r="A205" s="1">
        <v>203</v>
      </c>
      <c r="B205" t="s">
        <v>3</v>
      </c>
      <c r="C205" t="s">
        <v>4</v>
      </c>
      <c r="D205" t="s">
        <v>70</v>
      </c>
      <c r="E205">
        <v>6.3499999046325701</v>
      </c>
      <c r="F205" t="s">
        <v>71</v>
      </c>
      <c r="G205" t="s">
        <v>76</v>
      </c>
      <c r="H205">
        <v>1.44599995110184E-3</v>
      </c>
      <c r="I205">
        <v>1.44599995110184E-3</v>
      </c>
      <c r="J205" t="s">
        <v>72</v>
      </c>
      <c r="K205">
        <v>1.44599995110184E-3</v>
      </c>
      <c r="L205">
        <v>1.44599995110184E-3</v>
      </c>
      <c r="M205" t="s">
        <v>80</v>
      </c>
      <c r="N205">
        <v>2.3640000727027698E-3</v>
      </c>
      <c r="O205" t="s">
        <v>80</v>
      </c>
      <c r="P205">
        <v>0</v>
      </c>
      <c r="Q205" t="s">
        <v>80</v>
      </c>
      <c r="R205">
        <v>0</v>
      </c>
      <c r="S205" t="s">
        <v>71</v>
      </c>
      <c r="T205" t="s">
        <v>71</v>
      </c>
      <c r="U205" t="s">
        <v>82</v>
      </c>
      <c r="V205">
        <v>0.2143823961141311</v>
      </c>
      <c r="W205" t="s">
        <v>82</v>
      </c>
      <c r="X205">
        <v>0.15</v>
      </c>
      <c r="Y205" t="s">
        <v>84</v>
      </c>
      <c r="Z205">
        <v>8</v>
      </c>
      <c r="AA205">
        <v>3</v>
      </c>
      <c r="AB205">
        <v>3</v>
      </c>
      <c r="AC205">
        <v>0</v>
      </c>
      <c r="AD205" t="s">
        <v>84</v>
      </c>
      <c r="AE205">
        <v>8</v>
      </c>
      <c r="AF205">
        <v>3</v>
      </c>
      <c r="AG205">
        <v>3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8</v>
      </c>
      <c r="AN205">
        <v>6</v>
      </c>
    </row>
    <row r="206" spans="1:40" x14ac:dyDescent="0.25">
      <c r="A206" s="1">
        <v>204</v>
      </c>
      <c r="B206" t="s">
        <v>3</v>
      </c>
      <c r="C206" t="s">
        <v>4</v>
      </c>
      <c r="D206" t="s">
        <v>70</v>
      </c>
      <c r="E206">
        <v>6.4499998092651403</v>
      </c>
      <c r="F206" t="s">
        <v>71</v>
      </c>
      <c r="G206" t="s">
        <v>75</v>
      </c>
      <c r="H206">
        <v>1.44599995110184E-3</v>
      </c>
      <c r="I206">
        <v>1.5310000162571699E-3</v>
      </c>
      <c r="J206" t="s">
        <v>72</v>
      </c>
      <c r="K206">
        <v>1.44599995110184E-3</v>
      </c>
      <c r="L206">
        <v>1.44599995110184E-3</v>
      </c>
      <c r="M206" t="s">
        <v>80</v>
      </c>
      <c r="N206">
        <v>2.4019998963922301E-3</v>
      </c>
      <c r="O206" t="s">
        <v>80</v>
      </c>
      <c r="P206">
        <v>0</v>
      </c>
      <c r="Q206" t="s">
        <v>80</v>
      </c>
      <c r="R206">
        <v>0</v>
      </c>
      <c r="S206" t="s">
        <v>71</v>
      </c>
      <c r="T206" t="s">
        <v>71</v>
      </c>
      <c r="U206" t="s">
        <v>82</v>
      </c>
      <c r="V206">
        <v>0.21099085006673249</v>
      </c>
      <c r="W206" t="s">
        <v>82</v>
      </c>
      <c r="X206">
        <v>0.15</v>
      </c>
      <c r="Y206" t="s">
        <v>84</v>
      </c>
      <c r="Z206">
        <v>8</v>
      </c>
      <c r="AA206">
        <v>3</v>
      </c>
      <c r="AB206">
        <v>3</v>
      </c>
      <c r="AC206">
        <v>0</v>
      </c>
      <c r="AD206" t="s">
        <v>84</v>
      </c>
      <c r="AE206">
        <v>8</v>
      </c>
      <c r="AF206">
        <v>3</v>
      </c>
      <c r="AG206">
        <v>3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10</v>
      </c>
      <c r="AN206">
        <v>6</v>
      </c>
    </row>
    <row r="207" spans="1:40" x14ac:dyDescent="0.25">
      <c r="A207" s="1">
        <v>205</v>
      </c>
      <c r="B207" t="s">
        <v>3</v>
      </c>
      <c r="C207" t="s">
        <v>4</v>
      </c>
      <c r="D207" t="s">
        <v>70</v>
      </c>
      <c r="E207">
        <v>6.5500001907348597</v>
      </c>
      <c r="F207" t="s">
        <v>71</v>
      </c>
      <c r="G207" t="s">
        <v>75</v>
      </c>
      <c r="H207">
        <v>1.44599995110184E-3</v>
      </c>
      <c r="I207">
        <v>1.7620000289753099E-3</v>
      </c>
      <c r="J207" t="s">
        <v>73</v>
      </c>
      <c r="K207">
        <v>1.4449999434873501E-3</v>
      </c>
      <c r="L207">
        <v>1.4449999434873501E-3</v>
      </c>
      <c r="M207" t="s">
        <v>80</v>
      </c>
      <c r="N207">
        <v>2.4409999605268201E-3</v>
      </c>
      <c r="O207" t="s">
        <v>80</v>
      </c>
      <c r="P207">
        <v>0</v>
      </c>
      <c r="Q207" t="s">
        <v>80</v>
      </c>
      <c r="R207">
        <v>0</v>
      </c>
      <c r="S207" t="s">
        <v>71</v>
      </c>
      <c r="T207" t="s">
        <v>71</v>
      </c>
      <c r="U207" t="s">
        <v>82</v>
      </c>
      <c r="V207">
        <v>0.2076198312967697</v>
      </c>
      <c r="W207" t="s">
        <v>82</v>
      </c>
      <c r="X207">
        <v>0.15</v>
      </c>
      <c r="Y207" t="s">
        <v>84</v>
      </c>
      <c r="Z207">
        <v>8</v>
      </c>
      <c r="AA207">
        <v>4</v>
      </c>
      <c r="AB207">
        <v>4</v>
      </c>
      <c r="AC207">
        <v>0</v>
      </c>
      <c r="AD207" t="s">
        <v>84</v>
      </c>
      <c r="AE207">
        <v>8</v>
      </c>
      <c r="AF207">
        <v>3</v>
      </c>
      <c r="AG207">
        <v>3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10</v>
      </c>
      <c r="AN207">
        <v>5</v>
      </c>
    </row>
    <row r="208" spans="1:40" x14ac:dyDescent="0.25">
      <c r="A208" s="1">
        <v>206</v>
      </c>
      <c r="B208" t="s">
        <v>3</v>
      </c>
      <c r="C208" t="s">
        <v>4</v>
      </c>
      <c r="D208" t="s">
        <v>70</v>
      </c>
      <c r="E208">
        <v>6.6500000953674299</v>
      </c>
      <c r="F208" t="s">
        <v>71</v>
      </c>
      <c r="G208" t="s">
        <v>75</v>
      </c>
      <c r="H208">
        <v>1.44599995110184E-3</v>
      </c>
      <c r="I208">
        <v>2.0039998926222298E-3</v>
      </c>
      <c r="J208" t="s">
        <v>73</v>
      </c>
      <c r="K208">
        <v>1.4449999434873501E-3</v>
      </c>
      <c r="L208">
        <v>1.4449999434873501E-3</v>
      </c>
      <c r="M208" t="s">
        <v>79</v>
      </c>
      <c r="N208">
        <v>2.4939998984336901E-3</v>
      </c>
      <c r="O208" t="s">
        <v>80</v>
      </c>
      <c r="P208">
        <v>0</v>
      </c>
      <c r="Q208" t="s">
        <v>80</v>
      </c>
      <c r="R208">
        <v>0</v>
      </c>
      <c r="S208" t="s">
        <v>71</v>
      </c>
      <c r="T208" t="s">
        <v>71</v>
      </c>
      <c r="U208" t="s">
        <v>82</v>
      </c>
      <c r="V208">
        <v>0.20320770675182709</v>
      </c>
      <c r="W208" t="s">
        <v>82</v>
      </c>
      <c r="X208">
        <v>0.15</v>
      </c>
      <c r="Y208" t="s">
        <v>84</v>
      </c>
      <c r="Z208">
        <v>8</v>
      </c>
      <c r="AA208">
        <v>4</v>
      </c>
      <c r="AB208">
        <v>4</v>
      </c>
      <c r="AC208">
        <v>0</v>
      </c>
      <c r="AD208" t="s">
        <v>84</v>
      </c>
      <c r="AE208">
        <v>8</v>
      </c>
      <c r="AF208">
        <v>3</v>
      </c>
      <c r="AG208">
        <v>3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10</v>
      </c>
      <c r="AN208">
        <v>5</v>
      </c>
    </row>
    <row r="209" spans="1:40" x14ac:dyDescent="0.25">
      <c r="A209" s="1">
        <v>207</v>
      </c>
      <c r="B209" t="s">
        <v>3</v>
      </c>
      <c r="C209" t="s">
        <v>4</v>
      </c>
      <c r="D209" t="s">
        <v>70</v>
      </c>
      <c r="E209">
        <v>6.75</v>
      </c>
      <c r="F209" t="s">
        <v>71</v>
      </c>
      <c r="G209" t="s">
        <v>75</v>
      </c>
      <c r="H209">
        <v>1.44599995110184E-3</v>
      </c>
      <c r="I209">
        <v>2.25499994121492E-3</v>
      </c>
      <c r="J209" t="s">
        <v>73</v>
      </c>
      <c r="K209">
        <v>1.4449999434873501E-3</v>
      </c>
      <c r="L209">
        <v>1.4449999434873501E-3</v>
      </c>
      <c r="M209" t="s">
        <v>79</v>
      </c>
      <c r="N209">
        <v>2.58000008761883E-3</v>
      </c>
      <c r="O209" t="s">
        <v>80</v>
      </c>
      <c r="P209">
        <v>0</v>
      </c>
      <c r="Q209" t="s">
        <v>80</v>
      </c>
      <c r="R209">
        <v>0</v>
      </c>
      <c r="S209" t="s">
        <v>71</v>
      </c>
      <c r="T209" t="s">
        <v>71</v>
      </c>
      <c r="U209" t="s">
        <v>82</v>
      </c>
      <c r="V209">
        <v>0.1964341018560751</v>
      </c>
      <c r="W209" t="s">
        <v>82</v>
      </c>
      <c r="X209">
        <v>0.15</v>
      </c>
      <c r="Y209" t="s">
        <v>84</v>
      </c>
      <c r="Z209">
        <v>8</v>
      </c>
      <c r="AA209">
        <v>5</v>
      </c>
      <c r="AB209">
        <v>5</v>
      </c>
      <c r="AC209">
        <v>0</v>
      </c>
      <c r="AD209" t="s">
        <v>84</v>
      </c>
      <c r="AE209">
        <v>8</v>
      </c>
      <c r="AF209">
        <v>3</v>
      </c>
      <c r="AG209">
        <v>3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10</v>
      </c>
      <c r="AN209">
        <v>5</v>
      </c>
    </row>
    <row r="210" spans="1:40" x14ac:dyDescent="0.25">
      <c r="A210" s="1">
        <v>208</v>
      </c>
      <c r="B210" t="s">
        <v>3</v>
      </c>
      <c r="C210" t="s">
        <v>4</v>
      </c>
      <c r="D210" t="s">
        <v>70</v>
      </c>
      <c r="E210">
        <v>6.8499999046325701</v>
      </c>
      <c r="F210" t="s">
        <v>71</v>
      </c>
      <c r="G210" t="s">
        <v>75</v>
      </c>
      <c r="H210">
        <v>1.44599995110184E-3</v>
      </c>
      <c r="I210">
        <v>2.5170000735670302E-3</v>
      </c>
      <c r="J210" t="s">
        <v>73</v>
      </c>
      <c r="K210">
        <v>1.4449999434873501E-3</v>
      </c>
      <c r="L210">
        <v>1.4449999434873501E-3</v>
      </c>
      <c r="M210" t="s">
        <v>79</v>
      </c>
      <c r="N210">
        <v>2.6670000515878201E-3</v>
      </c>
      <c r="O210" t="s">
        <v>80</v>
      </c>
      <c r="P210">
        <v>0</v>
      </c>
      <c r="Q210" t="s">
        <v>80</v>
      </c>
      <c r="R210">
        <v>0</v>
      </c>
      <c r="S210" t="s">
        <v>71</v>
      </c>
      <c r="T210" t="s">
        <v>71</v>
      </c>
      <c r="U210" t="s">
        <v>82</v>
      </c>
      <c r="V210">
        <v>0.1900262430434797</v>
      </c>
      <c r="W210" t="s">
        <v>82</v>
      </c>
      <c r="X210">
        <v>0.15</v>
      </c>
      <c r="Y210" t="s">
        <v>84</v>
      </c>
      <c r="Z210">
        <v>8</v>
      </c>
      <c r="AA210">
        <v>5</v>
      </c>
      <c r="AB210">
        <v>5</v>
      </c>
      <c r="AC210">
        <v>0</v>
      </c>
      <c r="AD210" t="s">
        <v>84</v>
      </c>
      <c r="AE210">
        <v>8</v>
      </c>
      <c r="AF210">
        <v>3</v>
      </c>
      <c r="AG210">
        <v>3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10</v>
      </c>
      <c r="AN210">
        <v>5</v>
      </c>
    </row>
    <row r="211" spans="1:40" x14ac:dyDescent="0.25">
      <c r="A211" s="1">
        <v>209</v>
      </c>
      <c r="B211" t="s">
        <v>3</v>
      </c>
      <c r="C211" t="s">
        <v>4</v>
      </c>
      <c r="D211" t="s">
        <v>70</v>
      </c>
      <c r="E211">
        <v>6.9499998092651403</v>
      </c>
      <c r="F211" t="s">
        <v>71</v>
      </c>
      <c r="G211" t="s">
        <v>75</v>
      </c>
      <c r="H211">
        <v>1.44599995110184E-3</v>
      </c>
      <c r="I211">
        <v>2.7910000644624199E-3</v>
      </c>
      <c r="J211" t="s">
        <v>73</v>
      </c>
      <c r="K211">
        <v>1.4449999434873501E-3</v>
      </c>
      <c r="L211">
        <v>1.4449999434873501E-3</v>
      </c>
      <c r="M211" t="s">
        <v>79</v>
      </c>
      <c r="N211">
        <v>2.7540000155568101E-3</v>
      </c>
      <c r="O211" t="s">
        <v>80</v>
      </c>
      <c r="P211">
        <v>0</v>
      </c>
      <c r="Q211" t="s">
        <v>80</v>
      </c>
      <c r="R211">
        <v>0</v>
      </c>
      <c r="S211" t="s">
        <v>71</v>
      </c>
      <c r="T211" t="s">
        <v>71</v>
      </c>
      <c r="U211" t="s">
        <v>82</v>
      </c>
      <c r="V211">
        <v>0.1840232378856882</v>
      </c>
      <c r="W211" t="s">
        <v>82</v>
      </c>
      <c r="X211">
        <v>0.15</v>
      </c>
      <c r="Y211" t="s">
        <v>84</v>
      </c>
      <c r="Z211">
        <v>8</v>
      </c>
      <c r="AA211">
        <v>6</v>
      </c>
      <c r="AB211">
        <v>6</v>
      </c>
      <c r="AC211">
        <v>0</v>
      </c>
      <c r="AD211" t="s">
        <v>84</v>
      </c>
      <c r="AE211">
        <v>8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10</v>
      </c>
      <c r="AN211">
        <v>5</v>
      </c>
    </row>
    <row r="212" spans="1:40" x14ac:dyDescent="0.25">
      <c r="A212" s="1">
        <v>210</v>
      </c>
      <c r="B212" t="s">
        <v>3</v>
      </c>
      <c r="C212" t="s">
        <v>4</v>
      </c>
      <c r="D212" t="s">
        <v>70</v>
      </c>
      <c r="E212">
        <v>7.0500001907348597</v>
      </c>
      <c r="F212" t="s">
        <v>71</v>
      </c>
      <c r="G212" t="s">
        <v>75</v>
      </c>
      <c r="H212">
        <v>1.44599995110184E-3</v>
      </c>
      <c r="I212">
        <v>3.0749998986721E-3</v>
      </c>
      <c r="J212" t="s">
        <v>73</v>
      </c>
      <c r="K212">
        <v>1.4449999434873501E-3</v>
      </c>
      <c r="L212">
        <v>1.4449999434873501E-3</v>
      </c>
      <c r="M212" t="s">
        <v>79</v>
      </c>
      <c r="N212">
        <v>2.8409999795258002E-3</v>
      </c>
      <c r="O212" t="s">
        <v>80</v>
      </c>
      <c r="P212">
        <v>0</v>
      </c>
      <c r="Q212" t="s">
        <v>80</v>
      </c>
      <c r="R212">
        <v>0</v>
      </c>
      <c r="S212" t="s">
        <v>71</v>
      </c>
      <c r="T212" t="s">
        <v>71</v>
      </c>
      <c r="U212" t="s">
        <v>82</v>
      </c>
      <c r="V212">
        <v>0.17838789287305501</v>
      </c>
      <c r="W212" t="s">
        <v>82</v>
      </c>
      <c r="X212">
        <v>0.15</v>
      </c>
      <c r="Y212" t="s">
        <v>84</v>
      </c>
      <c r="Z212">
        <v>8</v>
      </c>
      <c r="AA212">
        <v>7</v>
      </c>
      <c r="AB212">
        <v>7</v>
      </c>
      <c r="AC212">
        <v>0</v>
      </c>
      <c r="AD212" t="s">
        <v>84</v>
      </c>
      <c r="AE212">
        <v>8</v>
      </c>
      <c r="AF212">
        <v>3</v>
      </c>
      <c r="AG212">
        <v>3</v>
      </c>
      <c r="AH212">
        <v>0</v>
      </c>
      <c r="AI212">
        <v>1.009198671947575</v>
      </c>
      <c r="AJ212">
        <v>1.574711302340845</v>
      </c>
      <c r="AK212">
        <v>0.71403913304524136</v>
      </c>
      <c r="AL212">
        <v>1.211316386416035</v>
      </c>
      <c r="AM212">
        <v>10</v>
      </c>
      <c r="AN212">
        <v>5</v>
      </c>
    </row>
    <row r="213" spans="1:40" x14ac:dyDescent="0.25">
      <c r="A213" s="1">
        <v>211</v>
      </c>
      <c r="B213" t="s">
        <v>3</v>
      </c>
      <c r="C213" t="s">
        <v>4</v>
      </c>
      <c r="D213" t="s">
        <v>70</v>
      </c>
      <c r="E213">
        <v>7.1500000953674299</v>
      </c>
      <c r="F213" t="s">
        <v>71</v>
      </c>
      <c r="G213" t="s">
        <v>75</v>
      </c>
      <c r="H213">
        <v>1.44599995110184E-3</v>
      </c>
      <c r="I213">
        <v>3.3720000647008402E-3</v>
      </c>
      <c r="J213" t="s">
        <v>73</v>
      </c>
      <c r="K213">
        <v>1.4449999434873501E-3</v>
      </c>
      <c r="L213">
        <v>1.4449999434873501E-3</v>
      </c>
      <c r="M213" t="s">
        <v>79</v>
      </c>
      <c r="N213">
        <v>2.9279999434947998E-3</v>
      </c>
      <c r="O213" t="s">
        <v>80</v>
      </c>
      <c r="P213">
        <v>0</v>
      </c>
      <c r="Q213" t="s">
        <v>80</v>
      </c>
      <c r="R213">
        <v>0</v>
      </c>
      <c r="S213" t="s">
        <v>71</v>
      </c>
      <c r="T213" t="s">
        <v>71</v>
      </c>
      <c r="U213" t="s">
        <v>82</v>
      </c>
      <c r="V213">
        <v>0.17308743503426921</v>
      </c>
      <c r="W213" t="s">
        <v>82</v>
      </c>
      <c r="X213">
        <v>0.15</v>
      </c>
      <c r="Y213" t="s">
        <v>84</v>
      </c>
      <c r="Z213">
        <v>8</v>
      </c>
      <c r="AA213">
        <v>7</v>
      </c>
      <c r="AB213">
        <v>7</v>
      </c>
      <c r="AC213">
        <v>0</v>
      </c>
      <c r="AD213" t="s">
        <v>84</v>
      </c>
      <c r="AE213">
        <v>8</v>
      </c>
      <c r="AF213">
        <v>3</v>
      </c>
      <c r="AG213">
        <v>3</v>
      </c>
      <c r="AH213">
        <v>0</v>
      </c>
      <c r="AI213">
        <v>1.009198671947575</v>
      </c>
      <c r="AJ213">
        <v>1.574711302340845</v>
      </c>
      <c r="AK213">
        <v>0.71403913304524136</v>
      </c>
      <c r="AL213">
        <v>1.211316386416035</v>
      </c>
      <c r="AM213">
        <v>10</v>
      </c>
      <c r="AN213">
        <v>5</v>
      </c>
    </row>
    <row r="214" spans="1:40" x14ac:dyDescent="0.25">
      <c r="A214" s="1">
        <v>212</v>
      </c>
      <c r="B214" t="s">
        <v>3</v>
      </c>
      <c r="C214" t="s">
        <v>4</v>
      </c>
      <c r="D214" t="s">
        <v>70</v>
      </c>
      <c r="E214">
        <v>7.25</v>
      </c>
      <c r="F214" t="s">
        <v>71</v>
      </c>
      <c r="G214" t="s">
        <v>75</v>
      </c>
      <c r="H214">
        <v>1.44599995110184E-3</v>
      </c>
      <c r="I214">
        <v>3.6800000816583599E-3</v>
      </c>
      <c r="J214" t="s">
        <v>73</v>
      </c>
      <c r="K214">
        <v>1.4449999434873501E-3</v>
      </c>
      <c r="L214">
        <v>1.4449999434873501E-3</v>
      </c>
      <c r="M214" t="s">
        <v>79</v>
      </c>
      <c r="N214">
        <v>3.0149999074637899E-3</v>
      </c>
      <c r="O214" t="s">
        <v>80</v>
      </c>
      <c r="P214">
        <v>0</v>
      </c>
      <c r="Q214" t="s">
        <v>80</v>
      </c>
      <c r="R214">
        <v>0</v>
      </c>
      <c r="S214" t="s">
        <v>71</v>
      </c>
      <c r="T214" t="s">
        <v>71</v>
      </c>
      <c r="U214" t="s">
        <v>82</v>
      </c>
      <c r="V214">
        <v>0.16809287414748841</v>
      </c>
      <c r="W214" t="s">
        <v>82</v>
      </c>
      <c r="X214">
        <v>0.15</v>
      </c>
      <c r="Y214" t="s">
        <v>84</v>
      </c>
      <c r="Z214">
        <v>8</v>
      </c>
      <c r="AA214">
        <v>8</v>
      </c>
      <c r="AB214">
        <v>8</v>
      </c>
      <c r="AC214">
        <v>0</v>
      </c>
      <c r="AD214" t="s">
        <v>84</v>
      </c>
      <c r="AE214">
        <v>8</v>
      </c>
      <c r="AF214">
        <v>3</v>
      </c>
      <c r="AG214">
        <v>3</v>
      </c>
      <c r="AH214">
        <v>0</v>
      </c>
      <c r="AI214">
        <v>1.169345657393609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</row>
    <row r="215" spans="1:40" x14ac:dyDescent="0.25">
      <c r="A215" s="1">
        <v>213</v>
      </c>
      <c r="B215" t="s">
        <v>3</v>
      </c>
      <c r="C215" t="s">
        <v>4</v>
      </c>
      <c r="D215" t="s">
        <v>70</v>
      </c>
      <c r="E215">
        <v>7.3499999046325701</v>
      </c>
      <c r="F215" t="s">
        <v>71</v>
      </c>
      <c r="G215" t="s">
        <v>75</v>
      </c>
      <c r="H215">
        <v>1.44599995110184E-3</v>
      </c>
      <c r="I215">
        <v>4.0020002052187902E-3</v>
      </c>
      <c r="J215" t="s">
        <v>73</v>
      </c>
      <c r="K215">
        <v>1.4449999434873501E-3</v>
      </c>
      <c r="L215">
        <v>1.4449999434873501E-3</v>
      </c>
      <c r="M215" t="s">
        <v>79</v>
      </c>
      <c r="N215">
        <v>3.1020001042634201E-3</v>
      </c>
      <c r="O215" t="s">
        <v>80</v>
      </c>
      <c r="P215">
        <v>0</v>
      </c>
      <c r="Q215" t="s">
        <v>80</v>
      </c>
      <c r="R215">
        <v>0</v>
      </c>
      <c r="S215" t="s">
        <v>71</v>
      </c>
      <c r="T215" t="s">
        <v>71</v>
      </c>
      <c r="U215" t="s">
        <v>82</v>
      </c>
      <c r="V215">
        <v>0.1633784600147011</v>
      </c>
      <c r="W215" t="s">
        <v>82</v>
      </c>
      <c r="X215">
        <v>0.15</v>
      </c>
      <c r="Y215" t="s">
        <v>84</v>
      </c>
      <c r="Z215">
        <v>8</v>
      </c>
      <c r="AA215">
        <v>8</v>
      </c>
      <c r="AB215">
        <v>8</v>
      </c>
      <c r="AC215">
        <v>0</v>
      </c>
      <c r="AD215" t="s">
        <v>84</v>
      </c>
      <c r="AE215">
        <v>8</v>
      </c>
      <c r="AF215">
        <v>3</v>
      </c>
      <c r="AG215">
        <v>3</v>
      </c>
      <c r="AH215">
        <v>0</v>
      </c>
      <c r="AI215">
        <v>1.169345657393609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5</v>
      </c>
    </row>
    <row r="216" spans="1:40" x14ac:dyDescent="0.25">
      <c r="A216" s="1">
        <v>214</v>
      </c>
      <c r="B216" t="s">
        <v>3</v>
      </c>
      <c r="C216" t="s">
        <v>4</v>
      </c>
      <c r="D216" t="s">
        <v>70</v>
      </c>
      <c r="E216">
        <v>7.4499998092651403</v>
      </c>
      <c r="F216" t="s">
        <v>71</v>
      </c>
      <c r="G216" t="s">
        <v>75</v>
      </c>
      <c r="H216">
        <v>1.44599995110184E-3</v>
      </c>
      <c r="I216">
        <v>4.3370001949369899E-3</v>
      </c>
      <c r="J216" t="s">
        <v>73</v>
      </c>
      <c r="K216">
        <v>1.4449999434873501E-3</v>
      </c>
      <c r="L216">
        <v>1.4449999434873501E-3</v>
      </c>
      <c r="M216" t="s">
        <v>72</v>
      </c>
      <c r="N216">
        <v>3.2019999343901899E-3</v>
      </c>
      <c r="O216" t="s">
        <v>80</v>
      </c>
      <c r="P216">
        <v>0</v>
      </c>
      <c r="Q216" t="s">
        <v>80</v>
      </c>
      <c r="R216">
        <v>0</v>
      </c>
      <c r="S216" t="s">
        <v>71</v>
      </c>
      <c r="T216" t="s">
        <v>71</v>
      </c>
      <c r="U216" t="s">
        <v>82</v>
      </c>
      <c r="V216">
        <v>0.15827608069471069</v>
      </c>
      <c r="W216" t="s">
        <v>82</v>
      </c>
      <c r="X216">
        <v>0.15</v>
      </c>
      <c r="Y216" t="s">
        <v>84</v>
      </c>
      <c r="Z216">
        <v>8</v>
      </c>
      <c r="AA216">
        <v>9</v>
      </c>
      <c r="AB216">
        <v>7</v>
      </c>
      <c r="AC216">
        <v>2</v>
      </c>
      <c r="AD216" t="s">
        <v>84</v>
      </c>
      <c r="AE216">
        <v>8</v>
      </c>
      <c r="AF216">
        <v>3</v>
      </c>
      <c r="AG216">
        <v>3</v>
      </c>
      <c r="AH216">
        <v>0</v>
      </c>
      <c r="AI216">
        <v>1.009198671947575</v>
      </c>
      <c r="AJ216">
        <v>1.574711302340845</v>
      </c>
      <c r="AK216">
        <v>0.71403913304524136</v>
      </c>
      <c r="AL216">
        <v>1.211316386416035</v>
      </c>
      <c r="AM216">
        <v>10</v>
      </c>
      <c r="AN216">
        <v>5</v>
      </c>
    </row>
    <row r="217" spans="1:40" x14ac:dyDescent="0.25">
      <c r="A217" s="1">
        <v>215</v>
      </c>
      <c r="B217" t="s">
        <v>3</v>
      </c>
      <c r="C217" t="s">
        <v>4</v>
      </c>
      <c r="D217" t="s">
        <v>70</v>
      </c>
      <c r="E217">
        <v>7.5500001907348597</v>
      </c>
      <c r="F217" t="s">
        <v>71</v>
      </c>
      <c r="G217" t="s">
        <v>75</v>
      </c>
      <c r="H217">
        <v>1.44599995110184E-3</v>
      </c>
      <c r="I217">
        <v>4.6859998255968103E-3</v>
      </c>
      <c r="J217" t="s">
        <v>75</v>
      </c>
      <c r="K217">
        <v>1.44599995110184E-3</v>
      </c>
      <c r="L217">
        <v>2.2189998999238001E-3</v>
      </c>
      <c r="M217" t="s">
        <v>72</v>
      </c>
      <c r="N217">
        <v>3.3319999929517499E-3</v>
      </c>
      <c r="O217" t="s">
        <v>80</v>
      </c>
      <c r="P217">
        <v>0</v>
      </c>
      <c r="Q217" t="s">
        <v>80</v>
      </c>
      <c r="R217">
        <v>0</v>
      </c>
      <c r="S217" t="s">
        <v>71</v>
      </c>
      <c r="T217" t="s">
        <v>71</v>
      </c>
      <c r="U217" t="s">
        <v>82</v>
      </c>
      <c r="V217">
        <v>0.1521008406578766</v>
      </c>
      <c r="W217" t="s">
        <v>82</v>
      </c>
      <c r="X217">
        <v>0.15</v>
      </c>
      <c r="Y217" t="s">
        <v>84</v>
      </c>
      <c r="Z217">
        <v>8</v>
      </c>
      <c r="AA217">
        <v>10</v>
      </c>
      <c r="AB217">
        <v>8</v>
      </c>
      <c r="AC217">
        <v>2</v>
      </c>
      <c r="AD217" t="s">
        <v>84</v>
      </c>
      <c r="AE217">
        <v>8</v>
      </c>
      <c r="AF217">
        <v>5</v>
      </c>
      <c r="AG217">
        <v>5</v>
      </c>
      <c r="AH217">
        <v>0</v>
      </c>
      <c r="AI217">
        <v>1.169345657393609</v>
      </c>
      <c r="AJ217">
        <v>1.574711302340845</v>
      </c>
      <c r="AK217">
        <v>0.71403913304524136</v>
      </c>
      <c r="AL217">
        <v>1.211316386416035</v>
      </c>
      <c r="AM217">
        <v>10</v>
      </c>
      <c r="AN217">
        <v>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多點斷筋</vt:lpstr>
      <vt:lpstr>傳統斷筋</vt:lpstr>
      <vt:lpstr>etabs_design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2019-03-27T08:44:00Z</dcterms:created>
  <dcterms:modified xsi:type="dcterms:W3CDTF">2019-03-27T09:13:57Z</dcterms:modified>
</cp:coreProperties>
</file>