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K:\110_Time Sheet\"/>
    </mc:Choice>
  </mc:AlternateContent>
  <bookViews>
    <workbookView xWindow="0" yWindow="0" windowWidth="19200" windowHeight="11325" activeTab="7" xr2:uid="{00000000-000D-0000-FFFF-FFFF00000000}"/>
  </bookViews>
  <sheets>
    <sheet name="TimeType" sheetId="35" r:id="rId1"/>
    <sheet name="Project" sheetId="25" r:id="rId2"/>
    <sheet name="Staff" sheetId="32" r:id="rId3"/>
    <sheet name="week1" sheetId="24" r:id="rId4"/>
    <sheet name="week2" sheetId="26" r:id="rId5"/>
    <sheet name="week3" sheetId="27" r:id="rId6"/>
    <sheet name="week4" sheetId="28" r:id="rId7"/>
    <sheet name="week5" sheetId="36" r:id="rId8"/>
  </sheets>
  <externalReferences>
    <externalReference r:id="rId9"/>
  </externalReferences>
  <definedNames>
    <definedName name="_xlnm._FilterDatabase" localSheetId="3" hidden="1">week1!#REF!</definedName>
    <definedName name="_xlnm._FilterDatabase" localSheetId="4" hidden="1">week2!$A$6:$E$8</definedName>
    <definedName name="_xlnm._FilterDatabase" localSheetId="6" hidden="1">week1!$A$7:$E$13</definedName>
    <definedName name="_xlnm._FilterDatabase" localSheetId="7" hidden="1">week1!$A$7:$E$13</definedName>
    <definedName name="BrianSal" localSheetId="7">#REF!</definedName>
    <definedName name="BrianSal">#REF!</definedName>
    <definedName name="MHSal" localSheetId="7">#REF!</definedName>
    <definedName name="MHSal">#REF!</definedName>
  </definedNames>
  <calcPr calcId="171027"/>
</workbook>
</file>

<file path=xl/calcChain.xml><?xml version="1.0" encoding="utf-8"?>
<calcChain xmlns="http://schemas.openxmlformats.org/spreadsheetml/2006/main">
  <c r="D9" i="36" l="1"/>
  <c r="B9" i="36"/>
  <c r="D10" i="28"/>
  <c r="B10" i="28"/>
  <c r="D9" i="27" l="1"/>
  <c r="B9" i="27"/>
  <c r="D10" i="26"/>
  <c r="B10" i="26"/>
  <c r="D9" i="26"/>
  <c r="B9" i="26"/>
  <c r="B10" i="24" l="1"/>
  <c r="B3" i="24" l="1"/>
  <c r="B2" i="24"/>
  <c r="G8" i="24"/>
  <c r="H8" i="24"/>
  <c r="I8" i="24"/>
  <c r="J8" i="24"/>
  <c r="K8" i="24"/>
  <c r="L8" i="24"/>
  <c r="F8" i="24"/>
  <c r="B4" i="24"/>
  <c r="B9" i="24"/>
  <c r="B1" i="24" s="1"/>
  <c r="B8" i="24" l="1"/>
  <c r="B9" i="28" l="1"/>
  <c r="F8" i="26" l="1"/>
  <c r="G8" i="26"/>
  <c r="H8" i="26"/>
  <c r="I8" i="26"/>
  <c r="J8" i="26"/>
  <c r="K8" i="26"/>
  <c r="B1" i="27" l="1"/>
  <c r="L8" i="27"/>
  <c r="K8" i="27"/>
  <c r="J8" i="27"/>
  <c r="I8" i="27"/>
  <c r="H8" i="27"/>
  <c r="G8" i="27"/>
  <c r="F8" i="27"/>
  <c r="B4" i="27"/>
  <c r="B3" i="27"/>
  <c r="B2" i="27"/>
  <c r="C3" i="27" l="1"/>
  <c r="C4" i="27"/>
  <c r="B8" i="27"/>
  <c r="L8" i="36" l="1"/>
  <c r="A125" i="25" l="1"/>
  <c r="B125" i="25"/>
  <c r="C125" i="25"/>
  <c r="D125" i="25"/>
  <c r="A126" i="25"/>
  <c r="B126" i="25"/>
  <c r="C126" i="25"/>
  <c r="D126" i="25"/>
  <c r="A127" i="25"/>
  <c r="B127" i="25"/>
  <c r="C127" i="25"/>
  <c r="D127" i="25"/>
  <c r="A128" i="25"/>
  <c r="B128" i="25"/>
  <c r="C128" i="25"/>
  <c r="D128" i="25"/>
  <c r="A129" i="25"/>
  <c r="B129" i="25"/>
  <c r="C129" i="25"/>
  <c r="D129" i="25"/>
  <c r="A130" i="25"/>
  <c r="B130" i="25"/>
  <c r="C130" i="25"/>
  <c r="D130" i="25"/>
  <c r="A131" i="25"/>
  <c r="B131" i="25"/>
  <c r="C131" i="25"/>
  <c r="D131" i="25"/>
  <c r="A132" i="25"/>
  <c r="B132" i="25"/>
  <c r="C132" i="25"/>
  <c r="D132" i="25"/>
  <c r="A133" i="25"/>
  <c r="B133" i="25"/>
  <c r="C133" i="25"/>
  <c r="D133" i="25"/>
  <c r="A134" i="25"/>
  <c r="B134" i="25"/>
  <c r="C134" i="25"/>
  <c r="D134" i="25"/>
  <c r="A135" i="25"/>
  <c r="B135" i="25"/>
  <c r="C135" i="25"/>
  <c r="D135" i="25"/>
  <c r="A136" i="25"/>
  <c r="B136" i="25"/>
  <c r="C136" i="25"/>
  <c r="D136" i="25"/>
  <c r="A137" i="25"/>
  <c r="B137" i="25"/>
  <c r="C137" i="25"/>
  <c r="D137" i="25"/>
  <c r="A138" i="25"/>
  <c r="B138" i="25"/>
  <c r="C138" i="25"/>
  <c r="D138" i="25"/>
  <c r="A139" i="25"/>
  <c r="B139" i="25"/>
  <c r="C139" i="25"/>
  <c r="D139" i="25"/>
  <c r="A140" i="25"/>
  <c r="B140" i="25"/>
  <c r="C140" i="25"/>
  <c r="D140" i="25"/>
  <c r="A141" i="25"/>
  <c r="B141" i="25"/>
  <c r="C141" i="25"/>
  <c r="D141" i="25"/>
  <c r="A142" i="25"/>
  <c r="B142" i="25"/>
  <c r="C142" i="25"/>
  <c r="D142" i="25"/>
  <c r="A143" i="25"/>
  <c r="B143" i="25"/>
  <c r="C143" i="25"/>
  <c r="D143" i="25"/>
  <c r="A144" i="25"/>
  <c r="B144" i="25"/>
  <c r="C144" i="25"/>
  <c r="D144" i="25"/>
  <c r="A145" i="25"/>
  <c r="B145" i="25"/>
  <c r="C145" i="25"/>
  <c r="D145" i="25"/>
  <c r="A146" i="25"/>
  <c r="B146" i="25"/>
  <c r="C146" i="25"/>
  <c r="D146" i="25"/>
  <c r="A147" i="25"/>
  <c r="B147" i="25"/>
  <c r="C147" i="25"/>
  <c r="D147" i="25"/>
  <c r="A148" i="25"/>
  <c r="B148" i="25"/>
  <c r="C148" i="25"/>
  <c r="D148" i="25"/>
  <c r="L8" i="28" l="1"/>
  <c r="K8" i="28"/>
  <c r="J8" i="28"/>
  <c r="I8" i="28"/>
  <c r="H8" i="28"/>
  <c r="G8" i="28"/>
  <c r="F8" i="28"/>
  <c r="B4" i="28"/>
  <c r="B3" i="28"/>
  <c r="B2" i="28"/>
  <c r="B1" i="28"/>
  <c r="B8" i="28" l="1"/>
  <c r="C4" i="28"/>
  <c r="C3" i="28"/>
  <c r="A115" i="25"/>
  <c r="B115" i="25"/>
  <c r="C115" i="25"/>
  <c r="D115" i="25"/>
  <c r="A116" i="25"/>
  <c r="B116" i="25"/>
  <c r="C116" i="25"/>
  <c r="D116" i="25"/>
  <c r="A117" i="25"/>
  <c r="B117" i="25"/>
  <c r="C117" i="25"/>
  <c r="D117" i="25"/>
  <c r="A118" i="25"/>
  <c r="B118" i="25"/>
  <c r="C118" i="25"/>
  <c r="D118" i="25"/>
  <c r="A119" i="25"/>
  <c r="B119" i="25"/>
  <c r="C119" i="25"/>
  <c r="D119" i="25"/>
  <c r="A120" i="25"/>
  <c r="B120" i="25"/>
  <c r="C120" i="25"/>
  <c r="D120" i="25"/>
  <c r="A121" i="25"/>
  <c r="B121" i="25"/>
  <c r="C121" i="25"/>
  <c r="D121" i="25"/>
  <c r="A122" i="25"/>
  <c r="B122" i="25"/>
  <c r="C122" i="25"/>
  <c r="D122" i="25"/>
  <c r="A123" i="25"/>
  <c r="B123" i="25"/>
  <c r="C123" i="25"/>
  <c r="D123" i="25"/>
  <c r="A124" i="25"/>
  <c r="B124" i="25"/>
  <c r="C124" i="25"/>
  <c r="D124" i="25"/>
  <c r="A89" i="25" l="1"/>
  <c r="B89" i="25"/>
  <c r="C89" i="25"/>
  <c r="D89" i="25"/>
  <c r="A90" i="25"/>
  <c r="B90" i="25"/>
  <c r="C90" i="25"/>
  <c r="D90" i="25"/>
  <c r="A91" i="25"/>
  <c r="B91" i="25"/>
  <c r="C91" i="25"/>
  <c r="D91" i="25"/>
  <c r="A92" i="25"/>
  <c r="B92" i="25"/>
  <c r="C92" i="25"/>
  <c r="D92" i="25"/>
  <c r="A93" i="25"/>
  <c r="B93" i="25"/>
  <c r="C93" i="25"/>
  <c r="D93" i="25"/>
  <c r="A94" i="25"/>
  <c r="B94" i="25"/>
  <c r="C94" i="25"/>
  <c r="D94" i="25"/>
  <c r="A95" i="25"/>
  <c r="B95" i="25"/>
  <c r="C95" i="25"/>
  <c r="D95" i="25"/>
  <c r="A96" i="25"/>
  <c r="B96" i="25"/>
  <c r="C96" i="25"/>
  <c r="D96" i="25"/>
  <c r="A97" i="25"/>
  <c r="B97" i="25"/>
  <c r="C97" i="25"/>
  <c r="D97" i="25"/>
  <c r="A98" i="25"/>
  <c r="B98" i="25"/>
  <c r="C98" i="25"/>
  <c r="D98" i="25"/>
  <c r="A99" i="25"/>
  <c r="B99" i="25"/>
  <c r="C99" i="25"/>
  <c r="D99" i="25"/>
  <c r="A100" i="25"/>
  <c r="B100" i="25"/>
  <c r="C100" i="25"/>
  <c r="D100" i="25"/>
  <c r="A101" i="25"/>
  <c r="B101" i="25"/>
  <c r="C101" i="25"/>
  <c r="D101" i="25"/>
  <c r="A102" i="25"/>
  <c r="B102" i="25"/>
  <c r="C102" i="25"/>
  <c r="D102" i="25"/>
  <c r="A103" i="25"/>
  <c r="B103" i="25"/>
  <c r="C103" i="25"/>
  <c r="D103" i="25"/>
  <c r="A104" i="25"/>
  <c r="B104" i="25"/>
  <c r="C104" i="25"/>
  <c r="D104" i="25"/>
  <c r="A105" i="25"/>
  <c r="B105" i="25"/>
  <c r="C105" i="25"/>
  <c r="D105" i="25"/>
  <c r="A106" i="25"/>
  <c r="B106" i="25"/>
  <c r="C106" i="25"/>
  <c r="D106" i="25"/>
  <c r="A107" i="25"/>
  <c r="B107" i="25"/>
  <c r="C107" i="25"/>
  <c r="D107" i="25"/>
  <c r="A108" i="25"/>
  <c r="B108" i="25"/>
  <c r="C108" i="25"/>
  <c r="D108" i="25"/>
  <c r="A109" i="25"/>
  <c r="B109" i="25"/>
  <c r="C109" i="25"/>
  <c r="D109" i="25"/>
  <c r="A110" i="25"/>
  <c r="B110" i="25"/>
  <c r="C110" i="25"/>
  <c r="D110" i="25"/>
  <c r="A111" i="25"/>
  <c r="B111" i="25"/>
  <c r="C111" i="25"/>
  <c r="D111" i="25"/>
  <c r="A112" i="25"/>
  <c r="B112" i="25"/>
  <c r="C112" i="25"/>
  <c r="D112" i="25"/>
  <c r="A113" i="25"/>
  <c r="B113" i="25"/>
  <c r="C113" i="25"/>
  <c r="D113" i="25"/>
  <c r="A114" i="25"/>
  <c r="B114" i="25"/>
  <c r="C114" i="25"/>
  <c r="D114" i="25"/>
  <c r="C88" i="25" l="1"/>
  <c r="L8" i="26"/>
  <c r="F7" i="24" l="1"/>
  <c r="G6" i="24"/>
  <c r="H6" i="24" s="1"/>
  <c r="C3" i="24" l="1"/>
  <c r="C4" i="24"/>
  <c r="I6" i="24"/>
  <c r="H7" i="24"/>
  <c r="G7" i="24"/>
  <c r="B8" i="36"/>
  <c r="K8" i="36"/>
  <c r="J8" i="36"/>
  <c r="I8" i="36"/>
  <c r="H8" i="36"/>
  <c r="G8" i="36"/>
  <c r="F8" i="36"/>
  <c r="B4" i="36"/>
  <c r="B3" i="36"/>
  <c r="B2" i="36"/>
  <c r="B1" i="36"/>
  <c r="J6" i="24" l="1"/>
  <c r="I7" i="24"/>
  <c r="C4" i="36"/>
  <c r="C3" i="36"/>
  <c r="J7" i="24" l="1"/>
  <c r="K6" i="24"/>
  <c r="K7" i="24" l="1"/>
  <c r="L6" i="24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L7" i="24" l="1"/>
  <c r="F6" i="26"/>
  <c r="F7" i="26" s="1"/>
  <c r="B1" i="26"/>
  <c r="B3" i="26"/>
  <c r="B4" i="26"/>
  <c r="B2" i="26"/>
  <c r="B8" i="26" l="1"/>
  <c r="G6" i="26"/>
  <c r="G7" i="26" s="1"/>
  <c r="C3" i="26"/>
  <c r="C4" i="26"/>
  <c r="H6" i="26" l="1"/>
  <c r="I6" i="26" s="1"/>
  <c r="H7" i="26" l="1"/>
  <c r="J6" i="26"/>
  <c r="I7" i="26"/>
  <c r="K6" i="26" l="1"/>
  <c r="J7" i="26"/>
  <c r="L6" i="26" l="1"/>
  <c r="F6" i="27" s="1"/>
  <c r="K7" i="26"/>
  <c r="B74" i="25"/>
  <c r="A74" i="25"/>
  <c r="C73" i="25"/>
  <c r="B73" i="25"/>
  <c r="A73" i="25"/>
  <c r="C72" i="25"/>
  <c r="B72" i="25"/>
  <c r="A72" i="25"/>
  <c r="C71" i="25"/>
  <c r="B71" i="25"/>
  <c r="A71" i="25"/>
  <c r="C70" i="25"/>
  <c r="B70" i="25"/>
  <c r="A70" i="25"/>
  <c r="C69" i="25"/>
  <c r="B69" i="25"/>
  <c r="A69" i="25"/>
  <c r="C68" i="25"/>
  <c r="B68" i="25"/>
  <c r="A68" i="25"/>
  <c r="C67" i="25"/>
  <c r="B67" i="25"/>
  <c r="A67" i="25"/>
  <c r="C66" i="25"/>
  <c r="B66" i="25"/>
  <c r="A66" i="25"/>
  <c r="C65" i="25"/>
  <c r="B65" i="25"/>
  <c r="A65" i="25"/>
  <c r="C64" i="25"/>
  <c r="B64" i="25"/>
  <c r="A64" i="25"/>
  <c r="C63" i="25"/>
  <c r="B63" i="25"/>
  <c r="A63" i="25"/>
  <c r="C62" i="25"/>
  <c r="B62" i="25"/>
  <c r="A62" i="25"/>
  <c r="C61" i="25"/>
  <c r="B61" i="25"/>
  <c r="A61" i="25"/>
  <c r="C60" i="25"/>
  <c r="B60" i="25"/>
  <c r="A60" i="25"/>
  <c r="C59" i="25"/>
  <c r="B59" i="25"/>
  <c r="A59" i="25"/>
  <c r="E58" i="25"/>
  <c r="D58" i="25"/>
  <c r="C58" i="25"/>
  <c r="B58" i="25"/>
  <c r="A58" i="25"/>
  <c r="F57" i="25"/>
  <c r="E57" i="25"/>
  <c r="D57" i="25"/>
  <c r="C57" i="25"/>
  <c r="B57" i="25"/>
  <c r="A57" i="25"/>
  <c r="F56" i="25"/>
  <c r="E56" i="25"/>
  <c r="D56" i="25"/>
  <c r="C56" i="25"/>
  <c r="B56" i="25"/>
  <c r="A56" i="25"/>
  <c r="F55" i="25"/>
  <c r="E55" i="25"/>
  <c r="D55" i="25"/>
  <c r="C55" i="25"/>
  <c r="B55" i="25"/>
  <c r="A55" i="25"/>
  <c r="F54" i="25"/>
  <c r="E54" i="25"/>
  <c r="D54" i="25"/>
  <c r="C54" i="25"/>
  <c r="B54" i="25"/>
  <c r="A54" i="25"/>
  <c r="F53" i="25"/>
  <c r="E53" i="25"/>
  <c r="D53" i="25"/>
  <c r="C53" i="25"/>
  <c r="B53" i="25"/>
  <c r="A53" i="25"/>
  <c r="F52" i="25"/>
  <c r="E52" i="25"/>
  <c r="D52" i="25"/>
  <c r="C52" i="25"/>
  <c r="B52" i="25"/>
  <c r="A52" i="25"/>
  <c r="F51" i="25"/>
  <c r="E51" i="25"/>
  <c r="D51" i="25"/>
  <c r="C51" i="25"/>
  <c r="B51" i="25"/>
  <c r="A51" i="25"/>
  <c r="F50" i="25"/>
  <c r="E50" i="25"/>
  <c r="D50" i="25"/>
  <c r="C50" i="25"/>
  <c r="B50" i="25"/>
  <c r="A50" i="25"/>
  <c r="F49" i="25"/>
  <c r="E49" i="25"/>
  <c r="D49" i="25"/>
  <c r="C49" i="25"/>
  <c r="B49" i="25"/>
  <c r="A49" i="25"/>
  <c r="F48" i="25"/>
  <c r="E48" i="25"/>
  <c r="D48" i="25"/>
  <c r="C48" i="25"/>
  <c r="B48" i="25"/>
  <c r="A48" i="25"/>
  <c r="F47" i="25"/>
  <c r="E47" i="25"/>
  <c r="D47" i="25"/>
  <c r="C47" i="25"/>
  <c r="B47" i="25"/>
  <c r="A47" i="25"/>
  <c r="F46" i="25"/>
  <c r="E46" i="25"/>
  <c r="D46" i="25"/>
  <c r="C46" i="25"/>
  <c r="B46" i="25"/>
  <c r="A46" i="25"/>
  <c r="F45" i="25"/>
  <c r="E45" i="25"/>
  <c r="D45" i="25"/>
  <c r="C45" i="25"/>
  <c r="B45" i="25"/>
  <c r="A45" i="25"/>
  <c r="F44" i="25"/>
  <c r="E44" i="25"/>
  <c r="D44" i="25"/>
  <c r="C44" i="25"/>
  <c r="B44" i="25"/>
  <c r="A44" i="25"/>
  <c r="F43" i="25"/>
  <c r="E43" i="25"/>
  <c r="D43" i="25"/>
  <c r="C43" i="25"/>
  <c r="B43" i="25"/>
  <c r="A43" i="25"/>
  <c r="F42" i="25"/>
  <c r="E42" i="25"/>
  <c r="D42" i="25"/>
  <c r="C42" i="25"/>
  <c r="B42" i="25"/>
  <c r="A42" i="25"/>
  <c r="F41" i="25"/>
  <c r="E41" i="25"/>
  <c r="D41" i="25"/>
  <c r="C41" i="25"/>
  <c r="B41" i="25"/>
  <c r="A41" i="25"/>
  <c r="F40" i="25"/>
  <c r="E40" i="25"/>
  <c r="D40" i="25"/>
  <c r="C40" i="25"/>
  <c r="B40" i="25"/>
  <c r="A40" i="25"/>
  <c r="F39" i="25"/>
  <c r="E39" i="25"/>
  <c r="D39" i="25"/>
  <c r="C39" i="25"/>
  <c r="B39" i="25"/>
  <c r="A39" i="25"/>
  <c r="F38" i="25"/>
  <c r="E38" i="25"/>
  <c r="D38" i="25"/>
  <c r="C38" i="25"/>
  <c r="B38" i="25"/>
  <c r="A38" i="25"/>
  <c r="F37" i="25"/>
  <c r="E37" i="25"/>
  <c r="D37" i="25"/>
  <c r="C37" i="25"/>
  <c r="B37" i="25"/>
  <c r="A37" i="25"/>
  <c r="F36" i="25"/>
  <c r="E36" i="25"/>
  <c r="D36" i="25"/>
  <c r="C36" i="25"/>
  <c r="B36" i="25"/>
  <c r="A36" i="25"/>
  <c r="F35" i="25"/>
  <c r="E35" i="25"/>
  <c r="D35" i="25"/>
  <c r="C35" i="25"/>
  <c r="B35" i="25"/>
  <c r="A35" i="25"/>
  <c r="F34" i="25"/>
  <c r="E34" i="25"/>
  <c r="D34" i="25"/>
  <c r="C34" i="25"/>
  <c r="B34" i="25"/>
  <c r="A34" i="25"/>
  <c r="F33" i="25"/>
  <c r="E33" i="25"/>
  <c r="D33" i="25"/>
  <c r="C33" i="25"/>
  <c r="B33" i="25"/>
  <c r="A33" i="25"/>
  <c r="F32" i="25"/>
  <c r="E32" i="25"/>
  <c r="D32" i="25"/>
  <c r="C32" i="25"/>
  <c r="B32" i="25"/>
  <c r="A32" i="25"/>
  <c r="F31" i="25"/>
  <c r="E31" i="25"/>
  <c r="D31" i="25"/>
  <c r="C31" i="25"/>
  <c r="B31" i="25"/>
  <c r="A31" i="25"/>
  <c r="F30" i="25"/>
  <c r="E30" i="25"/>
  <c r="D30" i="25"/>
  <c r="C30" i="25"/>
  <c r="B30" i="25"/>
  <c r="A30" i="25"/>
  <c r="F29" i="25"/>
  <c r="E29" i="25"/>
  <c r="D29" i="25"/>
  <c r="C29" i="25"/>
  <c r="B29" i="25"/>
  <c r="A29" i="25"/>
  <c r="F28" i="25"/>
  <c r="E28" i="25"/>
  <c r="D28" i="25"/>
  <c r="C28" i="25"/>
  <c r="B28" i="25"/>
  <c r="A28" i="25"/>
  <c r="F27" i="25"/>
  <c r="E27" i="25"/>
  <c r="D27" i="25"/>
  <c r="C27" i="25"/>
  <c r="B27" i="25"/>
  <c r="A27" i="25"/>
  <c r="F26" i="25"/>
  <c r="E26" i="25"/>
  <c r="D26" i="25"/>
  <c r="C26" i="25"/>
  <c r="B26" i="25"/>
  <c r="A26" i="25"/>
  <c r="F25" i="25"/>
  <c r="E25" i="25"/>
  <c r="D25" i="25"/>
  <c r="C25" i="25"/>
  <c r="B25" i="25"/>
  <c r="A25" i="25"/>
  <c r="F24" i="25"/>
  <c r="E24" i="25"/>
  <c r="D24" i="25"/>
  <c r="C24" i="25"/>
  <c r="B24" i="25"/>
  <c r="A24" i="25"/>
  <c r="F23" i="25"/>
  <c r="E23" i="25"/>
  <c r="D23" i="25"/>
  <c r="C23" i="25"/>
  <c r="B23" i="25"/>
  <c r="A23" i="25"/>
  <c r="F22" i="25"/>
  <c r="E22" i="25"/>
  <c r="D22" i="25"/>
  <c r="C22" i="25"/>
  <c r="B22" i="25"/>
  <c r="A22" i="25"/>
  <c r="F21" i="25"/>
  <c r="E21" i="25"/>
  <c r="D21" i="25"/>
  <c r="C21" i="25"/>
  <c r="B21" i="25"/>
  <c r="A21" i="25"/>
  <c r="F20" i="25"/>
  <c r="E20" i="25"/>
  <c r="D20" i="25"/>
  <c r="C20" i="25"/>
  <c r="B20" i="25"/>
  <c r="A20" i="25"/>
  <c r="F19" i="25"/>
  <c r="E19" i="25"/>
  <c r="D19" i="25"/>
  <c r="C19" i="25"/>
  <c r="B19" i="25"/>
  <c r="A19" i="25"/>
  <c r="F18" i="25"/>
  <c r="E18" i="25"/>
  <c r="D18" i="25"/>
  <c r="C18" i="25"/>
  <c r="B18" i="25"/>
  <c r="A18" i="25"/>
  <c r="F17" i="25"/>
  <c r="E17" i="25"/>
  <c r="D17" i="25"/>
  <c r="C17" i="25"/>
  <c r="B17" i="25"/>
  <c r="A17" i="25"/>
  <c r="F16" i="25"/>
  <c r="E16" i="25"/>
  <c r="D16" i="25"/>
  <c r="C16" i="25"/>
  <c r="B16" i="25"/>
  <c r="A16" i="25"/>
  <c r="F15" i="25"/>
  <c r="E15" i="25"/>
  <c r="D15" i="25"/>
  <c r="C15" i="25"/>
  <c r="B15" i="25"/>
  <c r="A15" i="25"/>
  <c r="F14" i="25"/>
  <c r="E14" i="25"/>
  <c r="D14" i="25"/>
  <c r="C14" i="25"/>
  <c r="B14" i="25"/>
  <c r="A14" i="25"/>
  <c r="F13" i="25"/>
  <c r="E13" i="25"/>
  <c r="D13" i="25"/>
  <c r="C13" i="25"/>
  <c r="B13" i="25"/>
  <c r="A13" i="25"/>
  <c r="F12" i="25"/>
  <c r="E12" i="25"/>
  <c r="D12" i="25"/>
  <c r="C12" i="25"/>
  <c r="B12" i="25"/>
  <c r="A12" i="25"/>
  <c r="F11" i="25"/>
  <c r="E11" i="25"/>
  <c r="D11" i="25"/>
  <c r="C11" i="25"/>
  <c r="B11" i="25"/>
  <c r="A11" i="25"/>
  <c r="F10" i="25"/>
  <c r="E10" i="25"/>
  <c r="D10" i="25"/>
  <c r="C10" i="25"/>
  <c r="B10" i="25"/>
  <c r="A10" i="25"/>
  <c r="F9" i="25"/>
  <c r="E9" i="25"/>
  <c r="D9" i="25"/>
  <c r="C9" i="25"/>
  <c r="B9" i="25"/>
  <c r="A9" i="25"/>
  <c r="F8" i="25"/>
  <c r="E8" i="25"/>
  <c r="D8" i="25"/>
  <c r="C8" i="25"/>
  <c r="B8" i="25"/>
  <c r="A8" i="25"/>
  <c r="F7" i="25"/>
  <c r="E7" i="25"/>
  <c r="D7" i="25"/>
  <c r="C7" i="25"/>
  <c r="B7" i="25"/>
  <c r="A7" i="25"/>
  <c r="F6" i="25"/>
  <c r="E6" i="25"/>
  <c r="D6" i="25"/>
  <c r="C6" i="25"/>
  <c r="B6" i="25"/>
  <c r="A6" i="25"/>
  <c r="F5" i="25"/>
  <c r="E5" i="25"/>
  <c r="D5" i="25"/>
  <c r="C5" i="25"/>
  <c r="B5" i="25"/>
  <c r="A5" i="25"/>
  <c r="F4" i="25"/>
  <c r="E4" i="25"/>
  <c r="D4" i="25"/>
  <c r="C4" i="25"/>
  <c r="B4" i="25"/>
  <c r="A4" i="25"/>
  <c r="F3" i="25"/>
  <c r="E3" i="25"/>
  <c r="D3" i="25"/>
  <c r="C3" i="25"/>
  <c r="B3" i="25"/>
  <c r="A3" i="25"/>
  <c r="F2" i="25"/>
  <c r="E2" i="25"/>
  <c r="D2" i="25"/>
  <c r="C2" i="25"/>
  <c r="B2" i="25"/>
  <c r="D10" i="24" s="1"/>
  <c r="A2" i="25"/>
  <c r="F1" i="25"/>
  <c r="E1" i="25"/>
  <c r="D1" i="25"/>
  <c r="C1" i="25"/>
  <c r="B1" i="25"/>
  <c r="A1" i="25"/>
  <c r="D9" i="24" l="1"/>
  <c r="D9" i="28"/>
  <c r="G6" i="27"/>
  <c r="F7" i="27"/>
  <c r="L7" i="26"/>
  <c r="H6" i="27" l="1"/>
  <c r="G7" i="27"/>
  <c r="H7" i="27" l="1"/>
  <c r="I6" i="27"/>
  <c r="J6" i="27" l="1"/>
  <c r="I7" i="27"/>
  <c r="K6" i="27" l="1"/>
  <c r="J7" i="27"/>
  <c r="K7" i="27" l="1"/>
  <c r="L6" i="27"/>
  <c r="L7" i="27" l="1"/>
  <c r="F6" i="28"/>
  <c r="G6" i="28" l="1"/>
  <c r="F7" i="28"/>
  <c r="H6" i="28" l="1"/>
  <c r="G7" i="28"/>
  <c r="I6" i="28" l="1"/>
  <c r="H7" i="28"/>
  <c r="I7" i="28" l="1"/>
  <c r="J6" i="28"/>
  <c r="J7" i="28" l="1"/>
  <c r="K6" i="28"/>
  <c r="K7" i="28" l="1"/>
  <c r="L6" i="28"/>
  <c r="F6" i="36" l="1"/>
  <c r="L7" i="28"/>
  <c r="G6" i="36" l="1"/>
  <c r="F7" i="36"/>
  <c r="H6" i="36" l="1"/>
  <c r="G7" i="36"/>
  <c r="I6" i="36" l="1"/>
  <c r="H7" i="36"/>
  <c r="J6" i="36" l="1"/>
  <c r="I7" i="36"/>
  <c r="J7" i="36" l="1"/>
  <c r="K6" i="36"/>
  <c r="K7" i="36" l="1"/>
  <c r="L6" i="36"/>
  <c r="L7" i="36" s="1"/>
</calcChain>
</file>

<file path=xl/sharedStrings.xml><?xml version="1.0" encoding="utf-8"?>
<sst xmlns="http://schemas.openxmlformats.org/spreadsheetml/2006/main" count="153" uniqueCount="92">
  <si>
    <t>HrType</t>
  </si>
  <si>
    <t>Project</t>
  </si>
  <si>
    <t>Hour</t>
    <phoneticPr fontId="2" type="noConversion"/>
  </si>
  <si>
    <t>HrType+Proj</t>
  </si>
  <si>
    <t>Ann</t>
    <phoneticPr fontId="2" type="noConversion"/>
  </si>
  <si>
    <t>E0003</t>
  </si>
  <si>
    <t>E0004</t>
  </si>
  <si>
    <t>沈庭薇</t>
    <phoneticPr fontId="2" type="noConversion"/>
  </si>
  <si>
    <t>EI 201602</t>
  </si>
  <si>
    <t>BAHAO 6</t>
    <phoneticPr fontId="2" type="noConversion"/>
  </si>
  <si>
    <t>EI 201603</t>
  </si>
  <si>
    <t>EI 201604</t>
  </si>
  <si>
    <t>Paul</t>
    <phoneticPr fontId="2" type="noConversion"/>
  </si>
  <si>
    <t>EI 201605</t>
  </si>
  <si>
    <t>EI 201606</t>
  </si>
  <si>
    <t>劉德礎</t>
    <phoneticPr fontId="2" type="noConversion"/>
  </si>
  <si>
    <t>E0006</t>
  </si>
  <si>
    <t>楊理仲</t>
    <phoneticPr fontId="2" type="noConversion"/>
  </si>
  <si>
    <t>林若瑋</t>
    <phoneticPr fontId="2" type="noConversion"/>
  </si>
  <si>
    <t>0921-315615</t>
    <phoneticPr fontId="2" type="noConversion"/>
  </si>
  <si>
    <t>No</t>
    <phoneticPr fontId="2" type="noConversion"/>
  </si>
  <si>
    <t>C. Name</t>
    <phoneticPr fontId="2" type="noConversion"/>
  </si>
  <si>
    <t>E. Name</t>
    <phoneticPr fontId="2" type="noConversion"/>
  </si>
  <si>
    <t>連絡電話1</t>
    <phoneticPr fontId="2" type="noConversion"/>
  </si>
  <si>
    <t>E0001</t>
    <phoneticPr fontId="2" type="noConversion"/>
  </si>
  <si>
    <t>黃明慧</t>
    <phoneticPr fontId="2" type="noConversion"/>
  </si>
  <si>
    <t>Macy</t>
    <phoneticPr fontId="2" type="noConversion"/>
  </si>
  <si>
    <t>0916-138533</t>
    <phoneticPr fontId="2" type="noConversion"/>
  </si>
  <si>
    <t>E0002</t>
    <phoneticPr fontId="2" type="noConversion"/>
  </si>
  <si>
    <t>王勝輝</t>
    <phoneticPr fontId="2" type="noConversion"/>
  </si>
  <si>
    <t>Brian</t>
    <phoneticPr fontId="2" type="noConversion"/>
  </si>
  <si>
    <t>0972-721622</t>
    <phoneticPr fontId="2" type="noConversion"/>
  </si>
  <si>
    <t>梁明垣</t>
    <phoneticPr fontId="2" type="noConversion"/>
  </si>
  <si>
    <t>MY</t>
    <phoneticPr fontId="2" type="noConversion"/>
  </si>
  <si>
    <t>吳孝謙</t>
    <phoneticPr fontId="2" type="noConversion"/>
  </si>
  <si>
    <t>Justin</t>
    <phoneticPr fontId="2" type="noConversion"/>
  </si>
  <si>
    <t>E0005</t>
    <phoneticPr fontId="2" type="noConversion"/>
  </si>
  <si>
    <t>Amber</t>
    <phoneticPr fontId="2" type="noConversion"/>
  </si>
  <si>
    <t>0978-425213</t>
    <phoneticPr fontId="2" type="noConversion"/>
  </si>
  <si>
    <t>LZ</t>
    <phoneticPr fontId="2" type="noConversion"/>
  </si>
  <si>
    <t>0970-528311</t>
    <phoneticPr fontId="2" type="noConversion"/>
  </si>
  <si>
    <t>E0007</t>
    <phoneticPr fontId="2" type="noConversion"/>
  </si>
  <si>
    <t>鄭如妘</t>
    <phoneticPr fontId="2" type="noConversion"/>
  </si>
  <si>
    <t>Ruby</t>
    <phoneticPr fontId="2" type="noConversion"/>
  </si>
  <si>
    <t>0956-810511</t>
    <phoneticPr fontId="2" type="noConversion"/>
  </si>
  <si>
    <t>E0008</t>
    <phoneticPr fontId="2" type="noConversion"/>
  </si>
  <si>
    <t xml:space="preserve"> </t>
    <phoneticPr fontId="2" type="noConversion"/>
  </si>
  <si>
    <t>EI 201601</t>
    <phoneticPr fontId="2" type="noConversion"/>
  </si>
  <si>
    <t>許家維</t>
    <phoneticPr fontId="2" type="noConversion"/>
  </si>
  <si>
    <t>Joey</t>
    <phoneticPr fontId="2" type="noConversion"/>
  </si>
  <si>
    <t>0928-029168</t>
    <phoneticPr fontId="2" type="noConversion"/>
  </si>
  <si>
    <t>劉博豪</t>
    <phoneticPr fontId="2" type="noConversion"/>
  </si>
  <si>
    <t>0913-224518</t>
    <phoneticPr fontId="2" type="noConversion"/>
  </si>
  <si>
    <t>郭于菁</t>
    <phoneticPr fontId="2" type="noConversion"/>
  </si>
  <si>
    <t>0926-021774</t>
    <phoneticPr fontId="2" type="noConversion"/>
  </si>
  <si>
    <t>乃宥然</t>
    <phoneticPr fontId="2" type="noConversion"/>
  </si>
  <si>
    <t>0920-785026</t>
    <phoneticPr fontId="2" type="noConversion"/>
  </si>
  <si>
    <t>李恩琦</t>
    <phoneticPr fontId="2" type="noConversion"/>
  </si>
  <si>
    <t>0912-795873</t>
    <phoneticPr fontId="2" type="noConversion"/>
  </si>
  <si>
    <t>Albert</t>
    <phoneticPr fontId="2" type="noConversion"/>
  </si>
  <si>
    <t>0928-041136</t>
    <phoneticPr fontId="2" type="noConversion"/>
  </si>
  <si>
    <t>Staff:</t>
    <phoneticPr fontId="2" type="noConversion"/>
  </si>
  <si>
    <t>Lorah</t>
    <phoneticPr fontId="2" type="noConversion"/>
  </si>
  <si>
    <t>Normal</t>
    <phoneticPr fontId="2" type="noConversion"/>
  </si>
  <si>
    <t>Overtime</t>
    <phoneticPr fontId="2" type="noConversion"/>
  </si>
  <si>
    <t>Leave</t>
    <phoneticPr fontId="2" type="noConversion"/>
  </si>
  <si>
    <t>Normal</t>
  </si>
  <si>
    <t>Leave</t>
  </si>
  <si>
    <t>Holiday</t>
    <phoneticPr fontId="2" type="noConversion"/>
  </si>
  <si>
    <t>shall be 40 hr</t>
  </si>
  <si>
    <t>Task</t>
    <phoneticPr fontId="2" type="noConversion"/>
  </si>
  <si>
    <t>EI 201607</t>
    <phoneticPr fontId="2" type="noConversion"/>
  </si>
  <si>
    <t>吳悠</t>
    <phoneticPr fontId="2" type="noConversion"/>
  </si>
  <si>
    <t>Brian</t>
    <phoneticPr fontId="2" type="noConversion"/>
  </si>
  <si>
    <t>EI 201608</t>
    <phoneticPr fontId="2" type="noConversion"/>
  </si>
  <si>
    <t>程傳立</t>
    <phoneticPr fontId="2" type="noConversion"/>
  </si>
  <si>
    <t>Rudy</t>
    <phoneticPr fontId="2" type="noConversion"/>
  </si>
  <si>
    <t>0976-127843</t>
    <phoneticPr fontId="2" type="noConversion"/>
  </si>
  <si>
    <t>Holiday</t>
    <phoneticPr fontId="2" type="noConversion"/>
  </si>
  <si>
    <t>Overtime</t>
    <phoneticPr fontId="2" type="noConversion"/>
  </si>
  <si>
    <t>Staff:</t>
    <phoneticPr fontId="2" type="noConversion"/>
  </si>
  <si>
    <t>Overtime</t>
    <phoneticPr fontId="2" type="noConversion"/>
  </si>
  <si>
    <t>Staff:</t>
    <phoneticPr fontId="2" type="noConversion"/>
  </si>
  <si>
    <t>Task</t>
    <phoneticPr fontId="2" type="noConversion"/>
  </si>
  <si>
    <r>
      <t>P</t>
    </r>
    <r>
      <rPr>
        <sz val="11"/>
        <color theme="1"/>
        <rFont val="微軟正黑體 Light"/>
        <family val="2"/>
        <charset val="136"/>
      </rPr>
      <t>aul</t>
    </r>
    <phoneticPr fontId="2" type="noConversion"/>
  </si>
  <si>
    <r>
      <t>r</t>
    </r>
    <r>
      <rPr>
        <sz val="11"/>
        <color theme="1"/>
        <rFont val="微軟正黑體 Light"/>
        <family val="2"/>
        <charset val="136"/>
      </rPr>
      <t>c to rcbim 參考檔案</t>
    </r>
    <phoneticPr fontId="2" type="noConversion"/>
  </si>
  <si>
    <t>rcbim</t>
    <phoneticPr fontId="2" type="noConversion"/>
  </si>
  <si>
    <t>R2017 05A</t>
  </si>
  <si>
    <t>H2017 03F</t>
  </si>
  <si>
    <t>搭接長度</t>
    <phoneticPr fontId="2" type="noConversion"/>
  </si>
  <si>
    <t>P2017 08G</t>
  </si>
  <si>
    <t>鋼線網搭接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</si>
</sst>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[$-404]aaa;@"/>
    <numFmt numFmtId="178" formatCode="0.0_);[Red]\(0.0\)"/>
  </numFmts>
  <fonts count="1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標楷體"/>
      <family val="4"/>
      <charset val="136"/>
    </font>
    <font>
      <sz val="9"/>
      <name val="新細明體"/>
      <family val="1"/>
      <charset val="136"/>
    </font>
    <font>
      <sz val="11"/>
      <name val="Times New Roman"/>
      <family val="1"/>
    </font>
    <font>
      <sz val="11"/>
      <color rgb="FF0000FF"/>
      <name val="標楷體"/>
      <family val="4"/>
      <charset val="136"/>
    </font>
    <font>
      <sz val="16"/>
      <color theme="1"/>
      <name val="微軟正黑體"/>
      <family val="2"/>
      <charset val="136"/>
    </font>
    <font>
      <sz val="11"/>
      <color theme="0" tint="-0.249977111117893"/>
      <name val="微軟正黑體 Light"/>
      <family val="2"/>
      <charset val="136"/>
    </font>
    <font>
      <sz val="11"/>
      <color theme="1"/>
      <name val="微軟正黑體 Light"/>
      <family val="2"/>
      <charset val="136"/>
    </font>
    <font>
      <sz val="11"/>
      <color theme="0" tint="-0.249977111117893"/>
      <name val="微軟正黑體 Light"/>
      <family val="2"/>
      <charset val="136"/>
    </font>
    <font>
      <sz val="11"/>
      <color theme="1"/>
      <name val="微軟正黑體 Light"/>
      <family val="2"/>
      <charset val="136"/>
    </font>
    <font>
      <sz val="11"/>
      <color theme="0" tint="-0.249977111117893"/>
      <name val="微軟正黑體 Light"/>
      <family val="2"/>
      <charset val="136"/>
    </font>
    <font>
      <sz val="11"/>
      <color theme="1"/>
      <name val="微軟正黑體 Light"/>
      <family val="2"/>
      <charset val="136"/>
    </font>
    <font>
      <sz val="11"/>
      <color theme="0" tint="-0.249977111117893"/>
      <name val="微軟正黑體 Light"/>
      <family val="2"/>
      <charset val="136"/>
    </font>
    <font>
      <sz val="11"/>
      <color theme="1"/>
      <name val="微軟正黑體 Light"/>
      <family val="2"/>
      <charset val="136"/>
    </font>
    <font>
      <sz val="11"/>
      <color theme="0" tint="-0.249977111117893"/>
      <name val="微軟正黑體 Light"/>
      <family val="2"/>
      <charset val="136"/>
    </font>
    <font>
      <sz val="11"/>
      <color theme="1"/>
      <name val="微軟正黑體 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2" xfId="0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2" xfId="0" applyFont="1" applyBorder="1" applyAlignment="1">
      <alignment horizontal="center" vertical="center"/>
    </xf>
    <xf numFmtId="49" fontId="7" fillId="0" borderId="2" xfId="0" quotePrefix="1" applyNumberFormat="1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0" xfId="0" applyFont="1" applyFill="1" applyBorder="1">
      <alignment vertical="center"/>
    </xf>
    <xf numFmtId="9" fontId="8" fillId="5" borderId="0" xfId="2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0" xfId="2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9" fillId="2" borderId="0" xfId="1" applyFont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6" fontId="9" fillId="3" borderId="2" xfId="0" applyNumberFormat="1" applyFont="1" applyFill="1" applyBorder="1" applyAlignment="1">
      <alignment horizontal="center" vertical="center"/>
    </xf>
    <xf numFmtId="177" fontId="9" fillId="3" borderId="2" xfId="0" applyNumberFormat="1" applyFont="1" applyFill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9" fillId="2" borderId="2" xfId="1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left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0" xfId="0" applyFont="1" applyFill="1" applyBorder="1">
      <alignment vertical="center"/>
    </xf>
    <xf numFmtId="9" fontId="10" fillId="5" borderId="0" xfId="2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0" fillId="5" borderId="0" xfId="2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9" fontId="10" fillId="5" borderId="0" xfId="0" applyNumberFormat="1" applyFont="1" applyFill="1" applyAlignment="1">
      <alignment horizontal="center" vertical="center"/>
    </xf>
    <xf numFmtId="0" fontId="11" fillId="4" borderId="2" xfId="1" applyFont="1" applyFill="1" applyBorder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6" fontId="11" fillId="3" borderId="2" xfId="0" applyNumberFormat="1" applyFont="1" applyFill="1" applyBorder="1" applyAlignment="1">
      <alignment horizontal="center" vertical="center"/>
    </xf>
    <xf numFmtId="177" fontId="11" fillId="3" borderId="2" xfId="0" applyNumberFormat="1" applyFont="1" applyFill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0" fontId="11" fillId="2" borderId="2" xfId="1" applyFont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horizontal="left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0" xfId="0" applyFont="1" applyFill="1" applyBorder="1">
      <alignment vertical="center"/>
    </xf>
    <xf numFmtId="9" fontId="12" fillId="5" borderId="0" xfId="2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2" fillId="5" borderId="0" xfId="2" applyNumberFormat="1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9" fontId="12" fillId="5" borderId="0" xfId="0" applyNumberFormat="1" applyFont="1" applyFill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7" fontId="13" fillId="3" borderId="2" xfId="0" applyNumberFormat="1" applyFont="1" applyFill="1" applyBorder="1" applyAlignment="1">
      <alignment horizontal="center" vertical="center"/>
    </xf>
    <xf numFmtId="178" fontId="13" fillId="0" borderId="2" xfId="0" applyNumberFormat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5" borderId="0" xfId="0" applyFont="1" applyFill="1" applyBorder="1">
      <alignment vertical="center"/>
    </xf>
    <xf numFmtId="9" fontId="14" fillId="5" borderId="0" xfId="2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4" fillId="5" borderId="0" xfId="2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9" fontId="14" fillId="5" borderId="0" xfId="0" applyNumberFormat="1" applyFont="1" applyFill="1" applyAlignment="1">
      <alignment horizontal="center" vertical="center"/>
    </xf>
    <xf numFmtId="0" fontId="15" fillId="4" borderId="2" xfId="1" applyFont="1" applyFill="1" applyBorder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76" fontId="15" fillId="3" borderId="2" xfId="0" applyNumberFormat="1" applyFont="1" applyFill="1" applyBorder="1" applyAlignment="1">
      <alignment horizontal="center" vertical="center"/>
    </xf>
    <xf numFmtId="177" fontId="15" fillId="3" borderId="2" xfId="0" applyNumberFormat="1" applyFont="1" applyFill="1" applyBorder="1" applyAlignment="1">
      <alignment horizontal="center" vertical="center"/>
    </xf>
    <xf numFmtId="178" fontId="15" fillId="0" borderId="2" xfId="0" applyNumberFormat="1" applyFont="1" applyBorder="1" applyAlignment="1">
      <alignment horizontal="center" vertical="center"/>
    </xf>
    <xf numFmtId="178" fontId="15" fillId="0" borderId="0" xfId="0" applyNumberFormat="1" applyFont="1">
      <alignment vertical="center"/>
    </xf>
    <xf numFmtId="0" fontId="15" fillId="2" borderId="2" xfId="1" applyFont="1" applyBorder="1" applyAlignment="1">
      <alignment horizontal="center" vertical="center"/>
    </xf>
    <xf numFmtId="0" fontId="15" fillId="0" borderId="2" xfId="0" applyFont="1" applyBorder="1">
      <alignment vertical="center"/>
    </xf>
    <xf numFmtId="0" fontId="16" fillId="5" borderId="0" xfId="0" applyFont="1" applyFill="1" applyBorder="1" applyAlignment="1">
      <alignment horizontal="center" vertical="center"/>
    </xf>
    <xf numFmtId="0" fontId="16" fillId="5" borderId="0" xfId="0" applyFont="1" applyFill="1" applyBorder="1">
      <alignment vertical="center"/>
    </xf>
    <xf numFmtId="9" fontId="16" fillId="5" borderId="0" xfId="2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6" fillId="5" borderId="0" xfId="2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9" fontId="16" fillId="5" borderId="0" xfId="0" applyNumberFormat="1" applyFont="1" applyFill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6" fontId="17" fillId="3" borderId="2" xfId="0" applyNumberFormat="1" applyFont="1" applyFill="1" applyBorder="1" applyAlignment="1">
      <alignment horizontal="center" vertical="center"/>
    </xf>
    <xf numFmtId="177" fontId="17" fillId="3" borderId="2" xfId="0" applyNumberFormat="1" applyFont="1" applyFill="1" applyBorder="1" applyAlignment="1">
      <alignment horizontal="center" vertical="center"/>
    </xf>
    <xf numFmtId="178" fontId="17" fillId="0" borderId="2" xfId="0" applyNumberFormat="1" applyFont="1" applyBorder="1" applyAlignment="1">
      <alignment horizontal="center" vertical="center"/>
    </xf>
    <xf numFmtId="0" fontId="17" fillId="2" borderId="2" xfId="1" applyFont="1" applyBorder="1" applyAlignment="1">
      <alignment horizontal="center" vertical="center"/>
    </xf>
    <xf numFmtId="0" fontId="17" fillId="0" borderId="2" xfId="0" applyFont="1" applyBorder="1">
      <alignment vertical="center"/>
    </xf>
    <xf numFmtId="0" fontId="17" fillId="0" borderId="2" xfId="0" applyFont="1" applyBorder="1" applyAlignment="1">
      <alignment horizontal="left" vertical="center"/>
    </xf>
  </cellXfs>
  <cellStyles count="3">
    <cellStyle name="一般" xfId="0" builtinId="0"/>
    <cellStyle name="百分比" xfId="2" builtinId="5"/>
    <cellStyle name="備註" xfId="1" builtinId="10"/>
  </cellStyles>
  <dxfs count="0"/>
  <tableStyles count="0" defaultTableStyle="TableStyleMedium2" defaultPivotStyle="PivotStyleLight16"/>
  <colors>
    <mruColors>
      <color rgb="FF0000FF"/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MENTs%20&#26989;&#32318;&#3231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Staff"/>
    </sheetNames>
    <sheetDataSet>
      <sheetData sheetId="0">
        <row r="1">
          <cell r="A1" t="str">
            <v>序號</v>
          </cell>
          <cell r="B1" t="str">
            <v>案號</v>
          </cell>
          <cell r="C1" t="str">
            <v>工程名稱(業主.地點.樓層.用途(銷售案名))</v>
          </cell>
          <cell r="D1" t="str">
            <v>承辦人</v>
          </cell>
          <cell r="E1" t="str">
            <v>業主名稱</v>
          </cell>
          <cell r="F1" t="str">
            <v>承辦人</v>
          </cell>
        </row>
        <row r="2">
          <cell r="A2">
            <v>1</v>
          </cell>
          <cell r="B2" t="str">
            <v>B2016 05A</v>
          </cell>
          <cell r="C2" t="str">
            <v>台南商場</v>
          </cell>
          <cell r="D2" t="str">
            <v>Brian</v>
          </cell>
          <cell r="E2" t="str">
            <v>QLAB</v>
          </cell>
          <cell r="F2" t="str">
            <v>-</v>
          </cell>
        </row>
        <row r="3">
          <cell r="A3">
            <v>2</v>
          </cell>
          <cell r="B3" t="str">
            <v>B2016 05B</v>
          </cell>
          <cell r="C3" t="str">
            <v>SIMENS</v>
          </cell>
          <cell r="D3" t="str">
            <v>Brian</v>
          </cell>
          <cell r="E3" t="str">
            <v>-</v>
          </cell>
          <cell r="F3" t="str">
            <v>-</v>
          </cell>
        </row>
        <row r="4">
          <cell r="A4">
            <v>3</v>
          </cell>
          <cell r="B4" t="str">
            <v>B2016 05C</v>
          </cell>
          <cell r="C4" t="str">
            <v>新春木業</v>
          </cell>
          <cell r="D4" t="str">
            <v>Brian</v>
          </cell>
          <cell r="E4" t="str">
            <v>-</v>
          </cell>
          <cell r="F4" t="str">
            <v>-</v>
          </cell>
        </row>
        <row r="5">
          <cell r="A5">
            <v>4</v>
          </cell>
          <cell r="B5" t="str">
            <v>B2016 06A</v>
          </cell>
          <cell r="C5" t="str">
            <v>BRICK</v>
          </cell>
          <cell r="D5" t="str">
            <v>Brian</v>
          </cell>
          <cell r="E5" t="str">
            <v>-</v>
          </cell>
          <cell r="F5" t="str">
            <v>-</v>
          </cell>
        </row>
        <row r="6">
          <cell r="A6">
            <v>5</v>
          </cell>
          <cell r="B6" t="str">
            <v>B2016 09A</v>
          </cell>
          <cell r="C6" t="str">
            <v>五股發貨中心審查</v>
          </cell>
          <cell r="D6" t="str">
            <v>Brian</v>
          </cell>
          <cell r="F6"/>
        </row>
        <row r="7">
          <cell r="A7">
            <v>6</v>
          </cell>
          <cell r="B7" t="str">
            <v>B2016 11A</v>
          </cell>
          <cell r="C7" t="str">
            <v>九典棗稻田案</v>
          </cell>
          <cell r="D7" t="str">
            <v>Brian</v>
          </cell>
          <cell r="E7" t="str">
            <v>黃德芳</v>
          </cell>
          <cell r="F7"/>
        </row>
        <row r="8">
          <cell r="A8">
            <v>7</v>
          </cell>
          <cell r="B8" t="str">
            <v>B2017 04A</v>
          </cell>
          <cell r="C8" t="str">
            <v>忠孝都更16FB4</v>
          </cell>
          <cell r="D8" t="str">
            <v>Brian</v>
          </cell>
          <cell r="E8" t="str">
            <v>郭旭原</v>
          </cell>
          <cell r="F8"/>
        </row>
        <row r="9">
          <cell r="A9">
            <v>8</v>
          </cell>
          <cell r="B9" t="str">
            <v>B2017 04B</v>
          </cell>
          <cell r="C9" t="str">
            <v>台南瑞玲麵館</v>
          </cell>
          <cell r="D9" t="str">
            <v>Brian</v>
          </cell>
          <cell r="E9"/>
          <cell r="F9"/>
        </row>
        <row r="10">
          <cell r="A10">
            <v>9</v>
          </cell>
          <cell r="B10" t="str">
            <v>B2017 07A</v>
          </cell>
          <cell r="C10" t="str">
            <v>太平山蹦蹦車候車亭</v>
          </cell>
          <cell r="D10" t="str">
            <v>Brian</v>
          </cell>
          <cell r="E10" t="str">
            <v>陳尚鋒</v>
          </cell>
          <cell r="F10"/>
        </row>
        <row r="11">
          <cell r="A11">
            <v>10</v>
          </cell>
          <cell r="B11" t="str">
            <v>B2017 11A</v>
          </cell>
          <cell r="C11" t="str">
            <v>呂家墓園</v>
          </cell>
          <cell r="D11"/>
          <cell r="E11"/>
          <cell r="F11"/>
        </row>
        <row r="12">
          <cell r="A12">
            <v>11</v>
          </cell>
          <cell r="B12" t="str">
            <v>H2015 09A</v>
          </cell>
          <cell r="C12" t="str">
            <v>新莊頭前路4F/B0住宅新建工程</v>
          </cell>
          <cell r="D12" t="str">
            <v>Macy</v>
          </cell>
          <cell r="E12" t="str">
            <v>行一</v>
          </cell>
          <cell r="F12" t="str">
            <v>-</v>
          </cell>
        </row>
        <row r="13">
          <cell r="A13">
            <v>12</v>
          </cell>
          <cell r="B13" t="str">
            <v>H2015 10A</v>
          </cell>
          <cell r="C13" t="str">
            <v>翔譽天心陽台欄杆</v>
          </cell>
          <cell r="D13" t="str">
            <v>Macy</v>
          </cell>
          <cell r="E13" t="str">
            <v>翔譽建設</v>
          </cell>
          <cell r="F13" t="str">
            <v>-</v>
          </cell>
        </row>
        <row r="14">
          <cell r="A14">
            <v>13</v>
          </cell>
          <cell r="B14" t="str">
            <v>H2016 01A</v>
          </cell>
          <cell r="C14" t="str">
            <v>嘉義牙醫診所5F/B1</v>
          </cell>
          <cell r="D14" t="str">
            <v>Macy</v>
          </cell>
          <cell r="E14" t="str">
            <v>郭芳曋</v>
          </cell>
          <cell r="F14" t="str">
            <v>-</v>
          </cell>
        </row>
        <row r="15">
          <cell r="A15">
            <v>14</v>
          </cell>
          <cell r="B15" t="str">
            <v>H2016 02A</v>
          </cell>
          <cell r="C15" t="str">
            <v>台北醫院民樂樓初評</v>
          </cell>
          <cell r="D15" t="str">
            <v>Macy</v>
          </cell>
          <cell r="E15" t="str">
            <v>台北醫院</v>
          </cell>
          <cell r="F15" t="str">
            <v>-</v>
          </cell>
        </row>
        <row r="16">
          <cell r="A16">
            <v>15</v>
          </cell>
          <cell r="B16" t="str">
            <v>H2016 03A</v>
          </cell>
          <cell r="C16" t="str">
            <v>萬泰科技新莊案地下室柱補強</v>
          </cell>
          <cell r="D16" t="str">
            <v>Macy</v>
          </cell>
          <cell r="E16" t="str">
            <v>日健建設</v>
          </cell>
          <cell r="F16" t="str">
            <v>-</v>
          </cell>
        </row>
        <row r="17">
          <cell r="A17">
            <v>16</v>
          </cell>
          <cell r="B17" t="str">
            <v>H2016 04A</v>
          </cell>
          <cell r="C17" t="str">
            <v>陳宅鑑定</v>
          </cell>
          <cell r="D17" t="str">
            <v>Macy</v>
          </cell>
          <cell r="E17" t="str">
            <v>陳重光</v>
          </cell>
          <cell r="F17" t="str">
            <v>-</v>
          </cell>
        </row>
        <row r="18">
          <cell r="A18">
            <v>17</v>
          </cell>
          <cell r="B18" t="str">
            <v>H2016 04B</v>
          </cell>
          <cell r="C18" t="str">
            <v>隧道裂縫檢討</v>
          </cell>
          <cell r="D18" t="str">
            <v>Macy</v>
          </cell>
          <cell r="E18" t="str">
            <v>-</v>
          </cell>
          <cell r="F18" t="str">
            <v>-</v>
          </cell>
        </row>
        <row r="19">
          <cell r="A19">
            <v>18</v>
          </cell>
          <cell r="B19" t="str">
            <v>H2016 04C</v>
          </cell>
          <cell r="C19" t="str">
            <v>板橋住宅</v>
          </cell>
          <cell r="D19" t="str">
            <v>Macy</v>
          </cell>
          <cell r="E19" t="str">
            <v>林錫源</v>
          </cell>
          <cell r="F19" t="str">
            <v>-</v>
          </cell>
        </row>
        <row r="20">
          <cell r="A20">
            <v>19</v>
          </cell>
          <cell r="B20" t="str">
            <v>H2016 05A</v>
          </cell>
          <cell r="C20" t="str">
            <v>義山活動中心 3F/B1</v>
          </cell>
          <cell r="D20" t="str">
            <v>Macy</v>
          </cell>
          <cell r="E20" t="str">
            <v>林智灝</v>
          </cell>
          <cell r="F20" t="str">
            <v>-</v>
          </cell>
        </row>
        <row r="21">
          <cell r="A21">
            <v>20</v>
          </cell>
          <cell r="B21" t="str">
            <v>H2016 05B</v>
          </cell>
          <cell r="C21" t="str">
            <v>桃園中正路 14F/B3</v>
          </cell>
          <cell r="D21" t="str">
            <v>Brian/Justin</v>
          </cell>
          <cell r="E21" t="str">
            <v>Hass</v>
          </cell>
          <cell r="F21" t="str">
            <v>-</v>
          </cell>
        </row>
        <row r="22">
          <cell r="A22">
            <v>21</v>
          </cell>
          <cell r="B22" t="str">
            <v>H2016 06A</v>
          </cell>
          <cell r="C22" t="str">
            <v>淡水鋼構振動</v>
          </cell>
          <cell r="D22" t="str">
            <v>Brian/Macy</v>
          </cell>
          <cell r="E22" t="str">
            <v>PGA</v>
          </cell>
          <cell r="F22" t="str">
            <v>小張哥</v>
          </cell>
        </row>
        <row r="23">
          <cell r="A23">
            <v>22</v>
          </cell>
          <cell r="B23" t="str">
            <v>H2016 06B</v>
          </cell>
          <cell r="C23" t="str">
            <v>賴興建桃園住宅</v>
          </cell>
          <cell r="D23" t="str">
            <v>Macy</v>
          </cell>
          <cell r="E23" t="str">
            <v>賴興建</v>
          </cell>
          <cell r="F23" t="str">
            <v>-</v>
          </cell>
        </row>
        <row r="24">
          <cell r="A24">
            <v>23</v>
          </cell>
          <cell r="B24" t="str">
            <v>H2016 06C</v>
          </cell>
          <cell r="C24" t="str">
            <v>陸昭雄住宅</v>
          </cell>
          <cell r="D24" t="str">
            <v>Macy</v>
          </cell>
          <cell r="E24" t="str">
            <v>陸昭雄</v>
          </cell>
          <cell r="F24" t="str">
            <v>-</v>
          </cell>
        </row>
        <row r="25">
          <cell r="A25">
            <v>24</v>
          </cell>
          <cell r="B25" t="str">
            <v>H2016 06D</v>
          </cell>
          <cell r="C25" t="str">
            <v>葉育廷警察局</v>
          </cell>
          <cell r="D25" t="str">
            <v>Macy</v>
          </cell>
          <cell r="E25" t="str">
            <v>葉育廷</v>
          </cell>
          <cell r="F25" t="str">
            <v>-</v>
          </cell>
        </row>
        <row r="26">
          <cell r="A26">
            <v>25</v>
          </cell>
          <cell r="B26" t="str">
            <v>H2016 07A</v>
          </cell>
          <cell r="C26" t="str">
            <v>summer  house</v>
          </cell>
          <cell r="D26" t="str">
            <v>Macy</v>
          </cell>
          <cell r="E26" t="str">
            <v>行一</v>
          </cell>
          <cell r="F26" t="str">
            <v>彭文苑</v>
          </cell>
        </row>
        <row r="27">
          <cell r="A27">
            <v>26</v>
          </cell>
          <cell r="B27" t="str">
            <v>H2016 08A</v>
          </cell>
          <cell r="C27" t="str">
            <v>安得室內三井樓板增打</v>
          </cell>
          <cell r="D27" t="str">
            <v>Macy</v>
          </cell>
          <cell r="F27"/>
        </row>
        <row r="28">
          <cell r="A28">
            <v>27</v>
          </cell>
          <cell r="B28" t="str">
            <v>H2016 08B</v>
          </cell>
          <cell r="C28" t="str">
            <v>(RC)VOLVO Shilin 4FB0</v>
          </cell>
          <cell r="D28" t="str">
            <v>Macy</v>
          </cell>
          <cell r="E28" t="str">
            <v>胡宗雄</v>
          </cell>
          <cell r="F28"/>
        </row>
        <row r="29">
          <cell r="A29">
            <v>28</v>
          </cell>
          <cell r="B29" t="str">
            <v>H2016 10A</v>
          </cell>
          <cell r="C29" t="str">
            <v>八德魏宅 4F/B0</v>
          </cell>
          <cell r="D29" t="str">
            <v>Brian</v>
          </cell>
          <cell r="E29" t="str">
            <v>HASS</v>
          </cell>
          <cell r="F29"/>
        </row>
        <row r="30">
          <cell r="A30">
            <v>29</v>
          </cell>
          <cell r="B30" t="str">
            <v>H2016 10B</v>
          </cell>
          <cell r="C30" t="str">
            <v>HUB AUTO3 3F/B0</v>
          </cell>
          <cell r="D30" t="str">
            <v>Brian</v>
          </cell>
          <cell r="E30" t="str">
            <v>HASS</v>
          </cell>
          <cell r="F30"/>
        </row>
        <row r="31">
          <cell r="A31">
            <v>30</v>
          </cell>
          <cell r="B31" t="str">
            <v>H2016 10C</v>
          </cell>
          <cell r="C31" t="str">
            <v>瑞光市場 14F/B4</v>
          </cell>
          <cell r="D31" t="str">
            <v>Macy</v>
          </cell>
          <cell r="E31" t="str">
            <v>建國工程</v>
          </cell>
          <cell r="F31"/>
        </row>
        <row r="32">
          <cell r="A32">
            <v>31</v>
          </cell>
          <cell r="B32" t="str">
            <v>H2016 10D</v>
          </cell>
          <cell r="C32" t="str">
            <v>金山南路樓板開孔鑑定</v>
          </cell>
          <cell r="D32"/>
          <cell r="E32"/>
          <cell r="F32"/>
        </row>
        <row r="33">
          <cell r="A33">
            <v>32</v>
          </cell>
          <cell r="B33" t="str">
            <v>H2016 11A</v>
          </cell>
          <cell r="C33" t="str">
            <v>樓燕如住宅簽證</v>
          </cell>
          <cell r="D33"/>
          <cell r="E33"/>
          <cell r="F33"/>
        </row>
        <row r="34">
          <cell r="A34">
            <v>33</v>
          </cell>
          <cell r="B34" t="str">
            <v>H2016 11B</v>
          </cell>
          <cell r="C34" t="str">
            <v>萬華區青年公宅備標</v>
          </cell>
          <cell r="D34"/>
          <cell r="E34" t="str">
            <v>建國工程</v>
          </cell>
          <cell r="F34"/>
        </row>
        <row r="35">
          <cell r="A35">
            <v>34</v>
          </cell>
          <cell r="B35" t="str">
            <v>H2016 11C</v>
          </cell>
          <cell r="C35" t="str">
            <v>達永建設樣品屋</v>
          </cell>
          <cell r="D35"/>
          <cell r="E35" t="str">
            <v>田田</v>
          </cell>
          <cell r="F35"/>
        </row>
        <row r="36">
          <cell r="A36">
            <v>35</v>
          </cell>
          <cell r="B36" t="str">
            <v>H2016 11D</v>
          </cell>
          <cell r="C36" t="str">
            <v>(SS)VOLVO Shilin 4FB0</v>
          </cell>
          <cell r="D36"/>
          <cell r="E36" t="str">
            <v>胡宗雄</v>
          </cell>
          <cell r="F36"/>
        </row>
        <row r="37">
          <cell r="A37">
            <v>36</v>
          </cell>
          <cell r="B37" t="str">
            <v>H2016 11E</v>
          </cell>
          <cell r="C37" t="str">
            <v>宏璟延平南路石材CHECK</v>
          </cell>
          <cell r="D37"/>
          <cell r="E37"/>
          <cell r="F37"/>
        </row>
        <row r="38">
          <cell r="A38">
            <v>37</v>
          </cell>
          <cell r="B38" t="str">
            <v>H2016 11F</v>
          </cell>
          <cell r="C38" t="str">
            <v>保和宮鋼構 1F/B0</v>
          </cell>
          <cell r="D38"/>
          <cell r="E38" t="str">
            <v>胡宗雄</v>
          </cell>
          <cell r="F38"/>
        </row>
        <row r="39">
          <cell r="A39">
            <v>38</v>
          </cell>
          <cell r="B39" t="str">
            <v>H2016 12A</v>
          </cell>
          <cell r="C39" t="str">
            <v>萬盛街建物－指標九</v>
          </cell>
          <cell r="D39"/>
          <cell r="E39"/>
          <cell r="F39"/>
        </row>
        <row r="40">
          <cell r="A40">
            <v>39</v>
          </cell>
          <cell r="B40" t="str">
            <v>H2016 12B</v>
          </cell>
          <cell r="C40" t="str">
            <v>礁溪住宅17F/B3價值工程</v>
          </cell>
          <cell r="D40"/>
          <cell r="E40" t="str">
            <v>馬忠訓</v>
          </cell>
          <cell r="F40"/>
        </row>
        <row r="41">
          <cell r="A41">
            <v>40</v>
          </cell>
          <cell r="B41" t="str">
            <v>H2017 01A</v>
          </cell>
          <cell r="C41" t="str">
            <v>桃園大竹李宅</v>
          </cell>
          <cell r="D41"/>
          <cell r="E41" t="str">
            <v>集禾</v>
          </cell>
          <cell r="F41"/>
        </row>
        <row r="42">
          <cell r="A42">
            <v>41</v>
          </cell>
          <cell r="B42" t="str">
            <v>H2017 01B</v>
          </cell>
          <cell r="C42" t="str">
            <v>台東池上民宿</v>
          </cell>
          <cell r="D42" t="str">
            <v>Brian/Justin</v>
          </cell>
          <cell r="E42" t="str">
            <v>如榆</v>
          </cell>
          <cell r="F42"/>
        </row>
        <row r="43">
          <cell r="A43">
            <v>42</v>
          </cell>
          <cell r="B43" t="str">
            <v>H2017 02A</v>
          </cell>
          <cell r="C43" t="str">
            <v>弘華建設博愛段19FB3</v>
          </cell>
          <cell r="D43" t="str">
            <v>Macy</v>
          </cell>
          <cell r="E43" t="str">
            <v>周孟龍</v>
          </cell>
          <cell r="F43"/>
        </row>
        <row r="44">
          <cell r="A44">
            <v>43</v>
          </cell>
          <cell r="B44" t="str">
            <v>H2017 02B</v>
          </cell>
          <cell r="C44" t="str">
            <v>華城陳宅</v>
          </cell>
          <cell r="D44" t="str">
            <v>Brian/Justin</v>
          </cell>
          <cell r="E44" t="str">
            <v>如榆</v>
          </cell>
          <cell r="F44"/>
        </row>
        <row r="45">
          <cell r="A45">
            <v>44</v>
          </cell>
          <cell r="B45" t="str">
            <v>H2017 03A</v>
          </cell>
          <cell r="C45" t="str">
            <v>中壢區青溪段311地號6F/B2</v>
          </cell>
          <cell r="D45" t="str">
            <v>Macy</v>
          </cell>
          <cell r="E45" t="str">
            <v>賴興建</v>
          </cell>
          <cell r="F45"/>
        </row>
        <row r="46">
          <cell r="A46">
            <v>45</v>
          </cell>
          <cell r="B46" t="str">
            <v>H2017 03B</v>
          </cell>
          <cell r="C46" t="str">
            <v>聯上三重三重段 24F/B4</v>
          </cell>
          <cell r="D46" t="str">
            <v>Macy</v>
          </cell>
          <cell r="E46" t="str">
            <v>呂建勳</v>
          </cell>
          <cell r="F46"/>
        </row>
        <row r="47">
          <cell r="A47">
            <v>46</v>
          </cell>
          <cell r="B47" t="str">
            <v>H2017 03C</v>
          </cell>
          <cell r="C47" t="str">
            <v>汐止區東勢段4FB1(A區)</v>
          </cell>
          <cell r="D47" t="str">
            <v>Macy</v>
          </cell>
          <cell r="E47" t="str">
            <v>鄭美惠</v>
          </cell>
          <cell r="F47"/>
        </row>
        <row r="48">
          <cell r="A48">
            <v>47</v>
          </cell>
          <cell r="B48" t="str">
            <v>H2017 03D</v>
          </cell>
          <cell r="C48" t="str">
            <v>欣銓建設中和福祥段14FB3</v>
          </cell>
          <cell r="D48" t="str">
            <v>Macy</v>
          </cell>
          <cell r="E48" t="str">
            <v>金以容</v>
          </cell>
          <cell r="F48"/>
        </row>
        <row r="49">
          <cell r="A49">
            <v>48</v>
          </cell>
          <cell r="B49" t="str">
            <v>H2017 03E</v>
          </cell>
          <cell r="C49" t="str">
            <v xml:space="preserve">國泰建設竹北世興段31地號10F/B3住宅新建工程 </v>
          </cell>
          <cell r="D49" t="str">
            <v>Brian</v>
          </cell>
          <cell r="E49" t="str">
            <v>陳傳宗</v>
          </cell>
          <cell r="F49"/>
        </row>
        <row r="50">
          <cell r="A50">
            <v>49</v>
          </cell>
          <cell r="B50" t="str">
            <v>H2017 03F</v>
          </cell>
          <cell r="C50" t="str">
            <v>誠美開發新莊雙鳳段92地號24FB6住宅新建工程</v>
          </cell>
          <cell r="E50" t="str">
            <v>朱弘楠</v>
          </cell>
          <cell r="F50"/>
        </row>
        <row r="51">
          <cell r="A51">
            <v>50</v>
          </cell>
          <cell r="B51" t="str">
            <v>H2017 03G</v>
          </cell>
          <cell r="C51" t="str">
            <v>彭文苑高雄住宅3FB1</v>
          </cell>
          <cell r="E51" t="str">
            <v>彭文苑</v>
          </cell>
          <cell r="F51"/>
        </row>
        <row r="52">
          <cell r="A52">
            <v>51</v>
          </cell>
          <cell r="B52" t="str">
            <v>H2017 04A</v>
          </cell>
          <cell r="C52" t="str">
            <v>大園工業區義裕染整廠房</v>
          </cell>
          <cell r="F52"/>
        </row>
        <row r="53">
          <cell r="A53">
            <v>52</v>
          </cell>
          <cell r="B53" t="str">
            <v>H2017 05A</v>
          </cell>
          <cell r="C53" t="str">
            <v>新竹關西國小</v>
          </cell>
          <cell r="D53" t="str">
            <v>Brian</v>
          </cell>
          <cell r="E53" t="str">
            <v>HASS</v>
          </cell>
          <cell r="F53"/>
        </row>
        <row r="54">
          <cell r="A54">
            <v>53</v>
          </cell>
          <cell r="B54" t="str">
            <v>H2017 06A</v>
          </cell>
          <cell r="C54" t="str">
            <v>胡宗雄大千百貨修護</v>
          </cell>
          <cell r="F54"/>
        </row>
        <row r="55">
          <cell r="A55">
            <v>54</v>
          </cell>
          <cell r="B55" t="str">
            <v>H2017 06B</v>
          </cell>
          <cell r="C55" t="str">
            <v>日健新莊自強段15F/B4</v>
          </cell>
          <cell r="F55"/>
        </row>
        <row r="56">
          <cell r="A56">
            <v>55</v>
          </cell>
          <cell r="B56" t="str">
            <v>H2017 06C</v>
          </cell>
          <cell r="C56" t="str">
            <v>將捷永和水源段15F/B2</v>
          </cell>
          <cell r="F56"/>
        </row>
        <row r="57">
          <cell r="A57">
            <v>56</v>
          </cell>
          <cell r="B57" t="str">
            <v>H2017 07A</v>
          </cell>
          <cell r="C57" t="str">
            <v>台北港4F/B0</v>
          </cell>
          <cell r="F57"/>
        </row>
        <row r="58">
          <cell r="A58">
            <v>57</v>
          </cell>
          <cell r="B58" t="str">
            <v>H2017 08A</v>
          </cell>
          <cell r="C58" t="str">
            <v>雲林廠房(陸昭雄)</v>
          </cell>
          <cell r="E58" t="str">
            <v>陸昭雄</v>
          </cell>
          <cell r="F58"/>
        </row>
        <row r="59">
          <cell r="A59">
            <v>58</v>
          </cell>
          <cell r="B59" t="str">
            <v>H2017 08B</v>
          </cell>
          <cell r="C59" t="str">
            <v>興隆公宅EHS 20F/B4</v>
          </cell>
          <cell r="F59"/>
        </row>
        <row r="60">
          <cell r="A60">
            <v>59</v>
          </cell>
          <cell r="B60" t="str">
            <v>H2017 09A</v>
          </cell>
          <cell r="C60" t="str">
            <v>桃園四維國小</v>
          </cell>
          <cell r="F60"/>
        </row>
        <row r="61">
          <cell r="A61">
            <v>60</v>
          </cell>
          <cell r="B61" t="str">
            <v>H2017 09B</v>
          </cell>
          <cell r="C61" t="str">
            <v>澎湖遊客中心</v>
          </cell>
          <cell r="F61"/>
        </row>
        <row r="62">
          <cell r="A62">
            <v>61</v>
          </cell>
          <cell r="B62" t="str">
            <v>H2017 10A</v>
          </cell>
          <cell r="C62" t="str">
            <v>翔譽桃園區中路</v>
          </cell>
          <cell r="F62"/>
        </row>
        <row r="63">
          <cell r="A63">
            <v>62</v>
          </cell>
          <cell r="B63" t="str">
            <v>H2017 10B</v>
          </cell>
          <cell r="C63" t="str">
            <v>欣詮建設三重永德段</v>
          </cell>
          <cell r="F63"/>
        </row>
        <row r="64">
          <cell r="A64">
            <v>63</v>
          </cell>
          <cell r="B64" t="str">
            <v>H2017 10C</v>
          </cell>
          <cell r="C64" t="str">
            <v>中壢幼兒園</v>
          </cell>
          <cell r="F64"/>
        </row>
        <row r="65">
          <cell r="A65">
            <v>64</v>
          </cell>
          <cell r="B65" t="str">
            <v>H2017 11A</v>
          </cell>
          <cell r="C65" t="str">
            <v>板橋環翠段</v>
          </cell>
          <cell r="F65"/>
        </row>
        <row r="66">
          <cell r="A66">
            <v>65</v>
          </cell>
          <cell r="B66" t="str">
            <v>H2017 11B</v>
          </cell>
          <cell r="C66" t="str">
            <v>欣詮建設福祥二</v>
          </cell>
          <cell r="F66"/>
        </row>
        <row r="67">
          <cell r="A67">
            <v>66</v>
          </cell>
          <cell r="B67" t="str">
            <v>P2016 08A</v>
          </cell>
          <cell r="C67" t="str">
            <v>華陽公司士林廠</v>
          </cell>
          <cell r="D67" t="str">
            <v>Macy</v>
          </cell>
          <cell r="E67" t="str">
            <v>胡宗雄</v>
          </cell>
          <cell r="F67"/>
        </row>
        <row r="68">
          <cell r="A68">
            <v>67</v>
          </cell>
          <cell r="B68" t="str">
            <v>P2016 10A</v>
          </cell>
          <cell r="C68" t="str">
            <v>花蓮圍籬</v>
          </cell>
          <cell r="D68"/>
          <cell r="E68"/>
          <cell r="F68"/>
        </row>
        <row r="69">
          <cell r="A69">
            <v>68</v>
          </cell>
          <cell r="B69" t="str">
            <v>P2016 10B</v>
          </cell>
          <cell r="C69" t="str">
            <v>睿泰天母</v>
          </cell>
          <cell r="D69"/>
          <cell r="E69"/>
          <cell r="F69"/>
        </row>
        <row r="70">
          <cell r="A70">
            <v>69</v>
          </cell>
          <cell r="B70" t="str">
            <v>P2016 10C</v>
          </cell>
          <cell r="C70" t="str">
            <v>台中游泳池</v>
          </cell>
          <cell r="D70"/>
          <cell r="E70" t="str">
            <v>竹間</v>
          </cell>
          <cell r="F70" t="str">
            <v>簡學義</v>
          </cell>
        </row>
        <row r="71">
          <cell r="A71">
            <v>70</v>
          </cell>
          <cell r="B71" t="str">
            <v>P2016 10D</v>
          </cell>
          <cell r="C71" t="str">
            <v>彰化成美飯店</v>
          </cell>
          <cell r="D71"/>
          <cell r="E71" t="str">
            <v>行一</v>
          </cell>
          <cell r="F71" t="str">
            <v>彭文苑</v>
          </cell>
        </row>
        <row r="72">
          <cell r="A72">
            <v>71</v>
          </cell>
          <cell r="B72" t="str">
            <v>P2016 10E</v>
          </cell>
          <cell r="C72" t="str">
            <v>台科大木造小屋</v>
          </cell>
          <cell r="D72"/>
          <cell r="E72" t="str">
            <v>林智灝</v>
          </cell>
          <cell r="F72"/>
        </row>
        <row r="73">
          <cell r="A73">
            <v>72</v>
          </cell>
          <cell r="B73" t="str">
            <v>P2016 10F</v>
          </cell>
          <cell r="C73" t="str">
            <v>三峽學成路餐廳變更使照</v>
          </cell>
          <cell r="D73"/>
          <cell r="E73"/>
          <cell r="F73"/>
        </row>
        <row r="74">
          <cell r="A74">
            <v>73</v>
          </cell>
          <cell r="B74" t="str">
            <v>P2016 11A</v>
          </cell>
          <cell r="C74" t="str">
            <v>樣品屋</v>
          </cell>
          <cell r="D74"/>
          <cell r="E74"/>
          <cell r="F74"/>
        </row>
        <row r="75">
          <cell r="A75">
            <v>74</v>
          </cell>
          <cell r="B75" t="str">
            <v>P2016 11C</v>
          </cell>
          <cell r="C75" t="str">
            <v>彰化蔡公館</v>
          </cell>
          <cell r="D75"/>
          <cell r="E75"/>
          <cell r="F75"/>
        </row>
        <row r="76">
          <cell r="A76">
            <v>75</v>
          </cell>
          <cell r="B76" t="str">
            <v>P2017 01A</v>
          </cell>
          <cell r="C76" t="str">
            <v>風雨操場</v>
          </cell>
          <cell r="D76"/>
          <cell r="E76" t="str">
            <v>陳尚鋒</v>
          </cell>
          <cell r="F76"/>
        </row>
        <row r="77">
          <cell r="A77">
            <v>76</v>
          </cell>
          <cell r="B77" t="str">
            <v>P2017 01B</v>
          </cell>
          <cell r="C77" t="str">
            <v>大無疆</v>
          </cell>
          <cell r="D77"/>
          <cell r="E77"/>
          <cell r="F77"/>
        </row>
        <row r="78">
          <cell r="A78">
            <v>77</v>
          </cell>
          <cell r="B78" t="str">
            <v>P2017 02A</v>
          </cell>
          <cell r="C78" t="str">
            <v>恆春Z宅</v>
          </cell>
          <cell r="D78"/>
          <cell r="E78"/>
          <cell r="F78"/>
        </row>
        <row r="79">
          <cell r="A79">
            <v>78</v>
          </cell>
          <cell r="B79" t="str">
            <v>P2017 02B</v>
          </cell>
          <cell r="C79" t="str">
            <v>湖口</v>
          </cell>
          <cell r="D79"/>
          <cell r="E79"/>
          <cell r="F79"/>
        </row>
        <row r="80">
          <cell r="A80">
            <v>79</v>
          </cell>
          <cell r="B80" t="str">
            <v>P2017 02C</v>
          </cell>
          <cell r="C80" t="str">
            <v>三興段集合住宅</v>
          </cell>
          <cell r="D80"/>
        </row>
        <row r="81">
          <cell r="A81">
            <v>80</v>
          </cell>
          <cell r="B81" t="str">
            <v>P2017 02D</v>
          </cell>
          <cell r="C81" t="str">
            <v>廣慈</v>
          </cell>
          <cell r="D81"/>
        </row>
        <row r="82">
          <cell r="A82">
            <v>81</v>
          </cell>
          <cell r="B82" t="str">
            <v>P2017 02E</v>
          </cell>
          <cell r="C82" t="str">
            <v>聯上三重</v>
          </cell>
          <cell r="D82"/>
        </row>
        <row r="83">
          <cell r="A83">
            <v>82</v>
          </cell>
          <cell r="B83" t="str">
            <v>P2017 03A</v>
          </cell>
          <cell r="C83" t="str">
            <v>信義開發江翠案</v>
          </cell>
          <cell r="D83"/>
        </row>
        <row r="84">
          <cell r="A84">
            <v>83</v>
          </cell>
          <cell r="B84" t="str">
            <v>P2017 03B</v>
          </cell>
          <cell r="C84" t="str">
            <v>新店醫院增建</v>
          </cell>
          <cell r="D84"/>
        </row>
        <row r="85">
          <cell r="A85">
            <v>84</v>
          </cell>
          <cell r="B85" t="str">
            <v>P2017 03C</v>
          </cell>
          <cell r="C85" t="str">
            <v>汐止4FB1</v>
          </cell>
          <cell r="D85"/>
        </row>
        <row r="86">
          <cell r="A86">
            <v>85</v>
          </cell>
          <cell r="B86" t="str">
            <v>P2017 03D</v>
          </cell>
          <cell r="C86" t="str">
            <v>大安郵局2FB0</v>
          </cell>
          <cell r="D86"/>
        </row>
        <row r="87">
          <cell r="A87">
            <v>86</v>
          </cell>
          <cell r="B87" t="str">
            <v>P2017 04A</v>
          </cell>
          <cell r="C87" t="str">
            <v>台南大豐段(EHS)</v>
          </cell>
          <cell r="D87"/>
        </row>
        <row r="88">
          <cell r="A88">
            <v>87</v>
          </cell>
          <cell r="B88" t="str">
            <v>P2017 04B</v>
          </cell>
          <cell r="C88" t="str">
            <v>新竹關西國小</v>
          </cell>
          <cell r="D88"/>
        </row>
        <row r="89">
          <cell r="A89">
            <v>88</v>
          </cell>
          <cell r="B89" t="str">
            <v>P2017 05A</v>
          </cell>
          <cell r="C89" t="str">
            <v>胡宗雄大千百貨修護</v>
          </cell>
          <cell r="D89"/>
        </row>
        <row r="90">
          <cell r="A90">
            <v>89</v>
          </cell>
          <cell r="B90" t="str">
            <v>P2017 05B</v>
          </cell>
          <cell r="C90" t="str">
            <v>中山培英基地</v>
          </cell>
          <cell r="D90"/>
        </row>
        <row r="91">
          <cell r="A91">
            <v>90</v>
          </cell>
          <cell r="B91" t="str">
            <v>P2017 05C</v>
          </cell>
          <cell r="C91" t="str">
            <v>將捷建設木柵都更</v>
          </cell>
          <cell r="D91"/>
        </row>
        <row r="92">
          <cell r="A92">
            <v>91</v>
          </cell>
          <cell r="B92" t="str">
            <v>P2017 05D</v>
          </cell>
          <cell r="C92" t="str">
            <v>桃園八德納骨塔</v>
          </cell>
          <cell r="D92"/>
        </row>
        <row r="93">
          <cell r="A93">
            <v>92</v>
          </cell>
          <cell r="B93" t="str">
            <v>P2017 06A</v>
          </cell>
          <cell r="C93" t="str">
            <v>日健新莊自強段15FB4</v>
          </cell>
          <cell r="D93"/>
        </row>
        <row r="94">
          <cell r="A94">
            <v>93</v>
          </cell>
          <cell r="B94" t="str">
            <v>P2017 06B</v>
          </cell>
          <cell r="C94" t="str">
            <v>興隆公宅EHS</v>
          </cell>
          <cell r="D94"/>
        </row>
        <row r="95">
          <cell r="A95">
            <v>94</v>
          </cell>
          <cell r="B95" t="str">
            <v>P2017 07A</v>
          </cell>
          <cell r="C95" t="str">
            <v>八德三</v>
          </cell>
          <cell r="D95"/>
        </row>
        <row r="96">
          <cell r="A96">
            <v>95</v>
          </cell>
          <cell r="B96" t="str">
            <v>P2017 07B</v>
          </cell>
          <cell r="C96" t="str">
            <v>里民中心</v>
          </cell>
          <cell r="D96"/>
        </row>
        <row r="97">
          <cell r="A97">
            <v>96</v>
          </cell>
          <cell r="B97" t="str">
            <v>P2017 07C</v>
          </cell>
          <cell r="C97" t="str">
            <v>台銀南菜園修復案</v>
          </cell>
          <cell r="D97"/>
        </row>
        <row r="98">
          <cell r="A98">
            <v>97</v>
          </cell>
          <cell r="B98" t="str">
            <v>P2017 07D</v>
          </cell>
          <cell r="C98" t="str">
            <v>高鐵3FSS</v>
          </cell>
          <cell r="D98"/>
        </row>
        <row r="99">
          <cell r="A99">
            <v>98</v>
          </cell>
          <cell r="B99" t="str">
            <v>P2017 07E</v>
          </cell>
          <cell r="C99" t="str">
            <v>華陰街4F</v>
          </cell>
          <cell r="D99"/>
        </row>
        <row r="100">
          <cell r="A100">
            <v>99</v>
          </cell>
          <cell r="B100" t="str">
            <v>P2017 07F</v>
          </cell>
          <cell r="C100" t="str">
            <v>華亞</v>
          </cell>
          <cell r="D100"/>
        </row>
        <row r="101">
          <cell r="A101">
            <v>100</v>
          </cell>
          <cell r="B101" t="str">
            <v>P2017 07G</v>
          </cell>
          <cell r="C101" t="str">
            <v>亞力電機楊梅廠</v>
          </cell>
          <cell r="D101"/>
        </row>
        <row r="102">
          <cell r="A102">
            <v>101</v>
          </cell>
          <cell r="B102" t="str">
            <v>P2017 07H</v>
          </cell>
          <cell r="C102" t="str">
            <v>大陸建設新店五峰RC牆</v>
          </cell>
          <cell r="D102"/>
        </row>
        <row r="103">
          <cell r="A103">
            <v>102</v>
          </cell>
          <cell r="B103" t="str">
            <v>P2017 07I</v>
          </cell>
          <cell r="C103" t="str">
            <v>嘉義大埔工業區廠房案</v>
          </cell>
          <cell r="D103"/>
        </row>
        <row r="104">
          <cell r="A104">
            <v>103</v>
          </cell>
          <cell r="B104" t="str">
            <v>P2017 07J</v>
          </cell>
          <cell r="C104" t="str">
            <v>霖勵18FSS</v>
          </cell>
          <cell r="D104"/>
        </row>
        <row r="105">
          <cell r="A105">
            <v>104</v>
          </cell>
          <cell r="B105" t="str">
            <v>P2017 08A</v>
          </cell>
          <cell r="C105" t="str">
            <v>金門水頭旅館</v>
          </cell>
          <cell r="D105"/>
        </row>
        <row r="106">
          <cell r="A106">
            <v>105</v>
          </cell>
          <cell r="B106" t="str">
            <v>P2017 08B</v>
          </cell>
          <cell r="C106" t="str">
            <v>南投住宅</v>
          </cell>
          <cell r="D106"/>
        </row>
        <row r="107">
          <cell r="A107">
            <v>106</v>
          </cell>
          <cell r="B107" t="str">
            <v>P2017 08C</v>
          </cell>
          <cell r="C107" t="str">
            <v>桃園四維國小</v>
          </cell>
          <cell r="D107"/>
        </row>
        <row r="108">
          <cell r="A108">
            <v>107</v>
          </cell>
          <cell r="B108" t="str">
            <v>P2017 08D</v>
          </cell>
          <cell r="C108" t="str">
            <v>外社幼兒園</v>
          </cell>
          <cell r="D108"/>
        </row>
        <row r="109">
          <cell r="A109">
            <v>108</v>
          </cell>
          <cell r="B109" t="str">
            <v>P2017 08E</v>
          </cell>
          <cell r="C109" t="str">
            <v>宜蘭頭城住宅</v>
          </cell>
          <cell r="D109"/>
        </row>
        <row r="110">
          <cell r="A110">
            <v>109</v>
          </cell>
          <cell r="B110" t="str">
            <v>P2017 08G</v>
          </cell>
          <cell r="C110" t="str">
            <v>雍和建設</v>
          </cell>
          <cell r="D110"/>
        </row>
        <row r="111">
          <cell r="A111">
            <v>110</v>
          </cell>
          <cell r="B111" t="str">
            <v>P2017 09A</v>
          </cell>
          <cell r="C111" t="str">
            <v>過嶺國中</v>
          </cell>
          <cell r="D111"/>
        </row>
        <row r="112">
          <cell r="A112">
            <v>111</v>
          </cell>
          <cell r="B112" t="str">
            <v>P2017 09B</v>
          </cell>
          <cell r="C112" t="str">
            <v>月光寺</v>
          </cell>
          <cell r="D112"/>
        </row>
        <row r="113">
          <cell r="A113">
            <v>112</v>
          </cell>
          <cell r="B113" t="str">
            <v>P2017 09C</v>
          </cell>
          <cell r="C113" t="str">
            <v>新莊中原段</v>
          </cell>
          <cell r="D113"/>
        </row>
        <row r="114">
          <cell r="A114">
            <v>113</v>
          </cell>
          <cell r="B114" t="str">
            <v>P2017 09D</v>
          </cell>
          <cell r="C114" t="str">
            <v>士林新光案</v>
          </cell>
          <cell r="D114"/>
        </row>
        <row r="115">
          <cell r="A115">
            <v>114</v>
          </cell>
          <cell r="B115" t="str">
            <v>P2017 10A</v>
          </cell>
          <cell r="C115" t="str">
            <v>中壢幼兒園</v>
          </cell>
          <cell r="D115"/>
        </row>
        <row r="116">
          <cell r="A116">
            <v>115</v>
          </cell>
          <cell r="B116" t="str">
            <v>P2017 11A</v>
          </cell>
          <cell r="C116" t="str">
            <v>安捷科技廠房</v>
          </cell>
          <cell r="D116"/>
        </row>
        <row r="117">
          <cell r="A117">
            <v>116</v>
          </cell>
          <cell r="B117" t="str">
            <v>P2017 11B</v>
          </cell>
          <cell r="C117" t="str">
            <v>板橋環翠段</v>
          </cell>
          <cell r="D117"/>
        </row>
        <row r="118">
          <cell r="A118">
            <v>117</v>
          </cell>
          <cell r="B118" t="str">
            <v>P2017 11C</v>
          </cell>
          <cell r="C118" t="str">
            <v>土城員和段青年公宅</v>
          </cell>
          <cell r="D118"/>
        </row>
        <row r="119">
          <cell r="A119">
            <v>118</v>
          </cell>
          <cell r="B119" t="str">
            <v>P2017 11D</v>
          </cell>
          <cell r="C119" t="str">
            <v>宜蘭縣第二行政中心新建工程</v>
          </cell>
          <cell r="D119"/>
        </row>
        <row r="120">
          <cell r="A120">
            <v>119</v>
          </cell>
          <cell r="B120" t="str">
            <v>P2017 11E</v>
          </cell>
          <cell r="C120" t="str">
            <v>廣慈B-泛亞</v>
          </cell>
          <cell r="D120"/>
        </row>
        <row r="121">
          <cell r="A121">
            <v>120</v>
          </cell>
          <cell r="B121" t="str">
            <v>P2017 11F</v>
          </cell>
          <cell r="C121" t="str">
            <v>廣慈C-28FB4泛亞</v>
          </cell>
          <cell r="D121"/>
        </row>
        <row r="122">
          <cell r="A122">
            <v>121</v>
          </cell>
          <cell r="B122" t="str">
            <v>S2016 05A</v>
          </cell>
          <cell r="C122" t="str">
            <v>善覺寺</v>
          </cell>
          <cell r="D122" t="str">
            <v>Brian</v>
          </cell>
        </row>
        <row r="123">
          <cell r="A123">
            <v>122</v>
          </cell>
          <cell r="B123" t="str">
            <v>S2016 06A</v>
          </cell>
          <cell r="C123" t="str">
            <v>樹林SS3FB1</v>
          </cell>
          <cell r="D123" t="str">
            <v>Brian</v>
          </cell>
        </row>
        <row r="124">
          <cell r="A124">
            <v>123</v>
          </cell>
          <cell r="B124" t="str">
            <v>S2016 06B</v>
          </cell>
          <cell r="C124" t="str">
            <v>SC Assessment</v>
          </cell>
          <cell r="D124" t="str">
            <v>Brian</v>
          </cell>
        </row>
        <row r="125">
          <cell r="A125">
            <v>124</v>
          </cell>
          <cell r="B125" t="str">
            <v>T2016 04A</v>
          </cell>
          <cell r="C125" t="str">
            <v>KKAA</v>
          </cell>
          <cell r="D125" t="str">
            <v>Brian</v>
          </cell>
        </row>
        <row r="126">
          <cell r="A126">
            <v>125</v>
          </cell>
          <cell r="B126" t="str">
            <v>T2016 04B</v>
          </cell>
          <cell r="C126" t="str">
            <v>WaveHotel</v>
          </cell>
          <cell r="D126" t="str">
            <v>Brian</v>
          </cell>
        </row>
        <row r="127">
          <cell r="A127">
            <v>126</v>
          </cell>
          <cell r="B127" t="str">
            <v>T2016 04C</v>
          </cell>
          <cell r="C127" t="str">
            <v>SuperStar</v>
          </cell>
          <cell r="D127" t="str">
            <v>Brian</v>
          </cell>
        </row>
        <row r="128">
          <cell r="A128">
            <v>127</v>
          </cell>
          <cell r="B128" t="str">
            <v>T2016 04D</v>
          </cell>
          <cell r="C128" t="str">
            <v>HualienInspection</v>
          </cell>
          <cell r="D128" t="str">
            <v>Brian</v>
          </cell>
        </row>
        <row r="129">
          <cell r="A129">
            <v>128</v>
          </cell>
          <cell r="B129" t="str">
            <v>T2016 05A</v>
          </cell>
          <cell r="C129" t="str">
            <v>花蓮二期集合住宅 26F/B1</v>
          </cell>
          <cell r="D129" t="str">
            <v>Brian</v>
          </cell>
        </row>
        <row r="130">
          <cell r="A130">
            <v>129</v>
          </cell>
          <cell r="B130" t="str">
            <v>T2016 05B</v>
          </cell>
          <cell r="C130" t="str">
            <v>家慈</v>
          </cell>
          <cell r="D130" t="str">
            <v>Brian</v>
          </cell>
        </row>
        <row r="131">
          <cell r="A131">
            <v>130</v>
          </cell>
          <cell r="B131" t="str">
            <v>T2016 06A</v>
          </cell>
          <cell r="C131" t="str">
            <v>相二貨櫃屋旅館 4F/B1 HualienContainerHotel</v>
          </cell>
          <cell r="D131" t="str">
            <v>Brian</v>
          </cell>
        </row>
        <row r="132">
          <cell r="A132">
            <v>131</v>
          </cell>
          <cell r="B132" t="str">
            <v>T2016 07A</v>
          </cell>
          <cell r="C132" t="str">
            <v>台中住宅</v>
          </cell>
          <cell r="D132" t="str">
            <v>Brian</v>
          </cell>
        </row>
        <row r="133">
          <cell r="A133">
            <v>132</v>
          </cell>
          <cell r="B133" t="str">
            <v>T2016 08A</v>
          </cell>
          <cell r="C133" t="str">
            <v>景觀池壩體</v>
          </cell>
          <cell r="D133" t="str">
            <v>Brian</v>
          </cell>
        </row>
        <row r="134">
          <cell r="A134">
            <v>133</v>
          </cell>
          <cell r="B134" t="str">
            <v>T2016 11A</v>
          </cell>
          <cell r="C134" t="str">
            <v>貨櫃大街 1F/B0HCH-Ⅱ</v>
          </cell>
          <cell r="D134" t="str">
            <v>Brian</v>
          </cell>
        </row>
        <row r="135">
          <cell r="A135">
            <v>134</v>
          </cell>
          <cell r="B135" t="str">
            <v>T2016 11B</v>
          </cell>
          <cell r="C135" t="str">
            <v>ContainerSlide</v>
          </cell>
          <cell r="D135" t="str">
            <v>Brian</v>
          </cell>
        </row>
        <row r="136">
          <cell r="A136">
            <v>135</v>
          </cell>
          <cell r="B136" t="str">
            <v>T2017 02A</v>
          </cell>
          <cell r="C136" t="str">
            <v>花蓮評估</v>
          </cell>
          <cell r="D136" t="str">
            <v>Brian</v>
          </cell>
        </row>
        <row r="137">
          <cell r="A137">
            <v>136</v>
          </cell>
          <cell r="B137" t="str">
            <v>T2017 02B</v>
          </cell>
          <cell r="C137" t="str">
            <v>南投KKAA ECO PARK</v>
          </cell>
          <cell r="D137" t="str">
            <v>Brian</v>
          </cell>
        </row>
        <row r="138">
          <cell r="A138">
            <v>137</v>
          </cell>
          <cell r="B138" t="str">
            <v>T2017 03A</v>
          </cell>
          <cell r="C138" t="str">
            <v>新埔溫室</v>
          </cell>
          <cell r="D138" t="str">
            <v>Brian</v>
          </cell>
        </row>
        <row r="139">
          <cell r="A139">
            <v>138</v>
          </cell>
          <cell r="B139" t="str">
            <v>T2017 05A</v>
          </cell>
          <cell r="C139" t="str">
            <v>STARBUCKS KKAA</v>
          </cell>
          <cell r="D139" t="str">
            <v>Brian</v>
          </cell>
        </row>
        <row r="140">
          <cell r="A140">
            <v>139</v>
          </cell>
          <cell r="B140" t="str">
            <v>T2017 09A</v>
          </cell>
          <cell r="C140" t="str">
            <v>KKAA MIAO</v>
          </cell>
          <cell r="D140"/>
        </row>
        <row r="141">
          <cell r="A141">
            <v>140</v>
          </cell>
          <cell r="B141" t="str">
            <v>T2017 09C</v>
          </cell>
          <cell r="C141" t="str">
            <v>相一鋼棚</v>
          </cell>
          <cell r="D141"/>
        </row>
        <row r="142">
          <cell r="A142">
            <v>141</v>
          </cell>
          <cell r="B142" t="str">
            <v>T2017 09D</v>
          </cell>
          <cell r="C142" t="str">
            <v>台中花博KKAA</v>
          </cell>
          <cell r="D142"/>
        </row>
        <row r="143">
          <cell r="A143">
            <v>142</v>
          </cell>
          <cell r="B143" t="str">
            <v>R2017 05A</v>
          </cell>
          <cell r="C143" t="str">
            <v>RCBIMX INPSECTION</v>
          </cell>
          <cell r="D143" t="str">
            <v>Brian</v>
          </cell>
        </row>
        <row r="144">
          <cell r="A144">
            <v>143</v>
          </cell>
          <cell r="B144" t="str">
            <v>R2017 05B</v>
          </cell>
          <cell r="C144" t="str">
            <v>PROMOTION FILM</v>
          </cell>
          <cell r="D144" t="str">
            <v>Brian</v>
          </cell>
        </row>
        <row r="145">
          <cell r="A145">
            <v>144</v>
          </cell>
          <cell r="B145" t="str">
            <v>R2017 05C</v>
          </cell>
          <cell r="C145" t="str">
            <v>Promotion Documentation</v>
          </cell>
          <cell r="D145" t="str">
            <v>Brian</v>
          </cell>
        </row>
        <row r="146">
          <cell r="A146">
            <v>145</v>
          </cell>
          <cell r="B146"/>
          <cell r="C146"/>
          <cell r="D146"/>
        </row>
        <row r="147">
          <cell r="A147">
            <v>146</v>
          </cell>
          <cell r="B147"/>
          <cell r="C147"/>
          <cell r="D147"/>
        </row>
        <row r="148">
          <cell r="A148">
            <v>147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2:C15"/>
  <sheetViews>
    <sheetView workbookViewId="0">
      <selection activeCell="C15" sqref="C15"/>
    </sheetView>
  </sheetViews>
  <sheetFormatPr defaultRowHeight="16.5" x14ac:dyDescent="0.25"/>
  <cols>
    <col min="3" max="3" width="11" customWidth="1"/>
  </cols>
  <sheetData>
    <row r="12" spans="3:3" x14ac:dyDescent="0.25">
      <c r="C12" t="s">
        <v>63</v>
      </c>
    </row>
    <row r="13" spans="3:3" x14ac:dyDescent="0.25">
      <c r="C13" t="s">
        <v>64</v>
      </c>
    </row>
    <row r="14" spans="3:3" x14ac:dyDescent="0.25">
      <c r="C14" t="s">
        <v>65</v>
      </c>
    </row>
    <row r="15" spans="3:3" x14ac:dyDescent="0.25">
      <c r="C15" t="s">
        <v>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topLeftCell="A82" workbookViewId="0">
      <selection activeCell="B110" sqref="B110"/>
    </sheetView>
  </sheetViews>
  <sheetFormatPr defaultRowHeight="16.5" x14ac:dyDescent="0.25"/>
  <cols>
    <col min="1" max="1" width="5.75" style="5" customWidth="1"/>
    <col min="2" max="2" width="11.375" style="2" customWidth="1"/>
    <col min="3" max="3" width="45" style="3" customWidth="1"/>
    <col min="4" max="4" width="16.625" style="3" customWidth="1"/>
    <col min="5" max="5" width="11.5" style="3" customWidth="1"/>
    <col min="6" max="6" width="9.625" style="4" customWidth="1"/>
  </cols>
  <sheetData>
    <row r="1" spans="1:6" x14ac:dyDescent="0.25">
      <c r="A1" s="6" t="str">
        <f>[1]Project!A1</f>
        <v>序號</v>
      </c>
      <c r="B1" s="2" t="str">
        <f>[1]Project!B1</f>
        <v>案號</v>
      </c>
      <c r="C1" s="3" t="str">
        <f>[1]Project!C1</f>
        <v>工程名稱(業主.地點.樓層.用途(銷售案名))</v>
      </c>
      <c r="D1" s="3" t="str">
        <f>[1]Project!D1</f>
        <v>承辦人</v>
      </c>
      <c r="E1" s="3" t="str">
        <f>[1]Project!E1</f>
        <v>業主名稱</v>
      </c>
      <c r="F1" s="4" t="str">
        <f>[1]Project!F1</f>
        <v>承辦人</v>
      </c>
    </row>
    <row r="2" spans="1:6" x14ac:dyDescent="0.25">
      <c r="A2" s="6">
        <f>[1]Project!A2</f>
        <v>1</v>
      </c>
      <c r="B2" s="11" t="str">
        <f>[1]Project!B2</f>
        <v>B2016 05A</v>
      </c>
      <c r="C2" s="7" t="str">
        <f>[1]Project!C2</f>
        <v>台南商場</v>
      </c>
      <c r="D2" s="7" t="str">
        <f>[1]Project!D2</f>
        <v>Brian</v>
      </c>
      <c r="E2" s="3" t="str">
        <f>[1]Project!E2</f>
        <v>QLAB</v>
      </c>
      <c r="F2" s="4" t="str">
        <f>[1]Project!F2</f>
        <v>-</v>
      </c>
    </row>
    <row r="3" spans="1:6" x14ac:dyDescent="0.25">
      <c r="A3" s="6">
        <f>[1]Project!A3</f>
        <v>2</v>
      </c>
      <c r="B3" s="11" t="str">
        <f>[1]Project!B3</f>
        <v>B2016 05B</v>
      </c>
      <c r="C3" s="7" t="str">
        <f>[1]Project!C3</f>
        <v>SIMENS</v>
      </c>
      <c r="D3" s="7" t="str">
        <f>[1]Project!D3</f>
        <v>Brian</v>
      </c>
      <c r="E3" s="3" t="str">
        <f>[1]Project!E3</f>
        <v>-</v>
      </c>
      <c r="F3" s="4" t="str">
        <f>[1]Project!F3</f>
        <v>-</v>
      </c>
    </row>
    <row r="4" spans="1:6" x14ac:dyDescent="0.25">
      <c r="A4" s="6">
        <f>[1]Project!A4</f>
        <v>3</v>
      </c>
      <c r="B4" s="11" t="str">
        <f>[1]Project!B4</f>
        <v>B2016 05C</v>
      </c>
      <c r="C4" s="7" t="str">
        <f>[1]Project!C4</f>
        <v>新春木業</v>
      </c>
      <c r="D4" s="7" t="str">
        <f>[1]Project!D4</f>
        <v>Brian</v>
      </c>
      <c r="E4" s="3" t="str">
        <f>[1]Project!E4</f>
        <v>-</v>
      </c>
      <c r="F4" s="4" t="str">
        <f>[1]Project!F4</f>
        <v>-</v>
      </c>
    </row>
    <row r="5" spans="1:6" x14ac:dyDescent="0.25">
      <c r="A5" s="6">
        <f>[1]Project!A5</f>
        <v>4</v>
      </c>
      <c r="B5" s="11" t="str">
        <f>[1]Project!B5</f>
        <v>B2016 06A</v>
      </c>
      <c r="C5" s="7" t="str">
        <f>[1]Project!C5</f>
        <v>BRICK</v>
      </c>
      <c r="D5" s="7" t="str">
        <f>[1]Project!D5</f>
        <v>Brian</v>
      </c>
      <c r="E5" s="3" t="str">
        <f>[1]Project!E5</f>
        <v>-</v>
      </c>
      <c r="F5" s="4" t="str">
        <f>[1]Project!F5</f>
        <v>-</v>
      </c>
    </row>
    <row r="6" spans="1:6" x14ac:dyDescent="0.25">
      <c r="A6" s="6">
        <f>[1]Project!A6</f>
        <v>5</v>
      </c>
      <c r="B6" s="11" t="str">
        <f>[1]Project!B6</f>
        <v>B2016 09A</v>
      </c>
      <c r="C6" s="7" t="str">
        <f>[1]Project!C6</f>
        <v>五股發貨中心審查</v>
      </c>
      <c r="D6" s="7" t="str">
        <f>[1]Project!D6</f>
        <v>Brian</v>
      </c>
      <c r="E6" s="3">
        <f>[1]Project!E6</f>
        <v>0</v>
      </c>
      <c r="F6" s="4">
        <f>[1]Project!F6</f>
        <v>0</v>
      </c>
    </row>
    <row r="7" spans="1:6" x14ac:dyDescent="0.25">
      <c r="A7" s="6">
        <f>[1]Project!A7</f>
        <v>6</v>
      </c>
      <c r="B7" s="11" t="str">
        <f>[1]Project!B7</f>
        <v>B2016 11A</v>
      </c>
      <c r="C7" s="7" t="str">
        <f>[1]Project!C7</f>
        <v>九典棗稻田案</v>
      </c>
      <c r="D7" s="7" t="str">
        <f>[1]Project!D7</f>
        <v>Brian</v>
      </c>
      <c r="E7" s="3" t="str">
        <f>[1]Project!E7</f>
        <v>黃德芳</v>
      </c>
      <c r="F7" s="4">
        <f>[1]Project!F7</f>
        <v>0</v>
      </c>
    </row>
    <row r="8" spans="1:6" x14ac:dyDescent="0.25">
      <c r="A8" s="6">
        <f>[1]Project!A8</f>
        <v>7</v>
      </c>
      <c r="B8" s="11" t="str">
        <f>[1]Project!B8</f>
        <v>B2017 04A</v>
      </c>
      <c r="C8" s="7" t="str">
        <f>[1]Project!C8</f>
        <v>忠孝都更16FB4</v>
      </c>
      <c r="D8" s="7" t="str">
        <f>[1]Project!D8</f>
        <v>Brian</v>
      </c>
      <c r="E8" s="3" t="str">
        <f>[1]Project!E8</f>
        <v>郭旭原</v>
      </c>
      <c r="F8" s="4">
        <f>[1]Project!F8</f>
        <v>0</v>
      </c>
    </row>
    <row r="9" spans="1:6" x14ac:dyDescent="0.25">
      <c r="A9" s="6">
        <f>[1]Project!A9</f>
        <v>8</v>
      </c>
      <c r="B9" s="11" t="str">
        <f>[1]Project!B9</f>
        <v>B2017 04B</v>
      </c>
      <c r="C9" s="7" t="str">
        <f>[1]Project!C9</f>
        <v>台南瑞玲麵館</v>
      </c>
      <c r="D9" s="7" t="str">
        <f>[1]Project!D9</f>
        <v>Brian</v>
      </c>
      <c r="E9" s="3">
        <f>[1]Project!E9</f>
        <v>0</v>
      </c>
      <c r="F9" s="4">
        <f>[1]Project!F9</f>
        <v>0</v>
      </c>
    </row>
    <row r="10" spans="1:6" x14ac:dyDescent="0.25">
      <c r="A10" s="6">
        <f>[1]Project!A10</f>
        <v>9</v>
      </c>
      <c r="B10" s="11" t="str">
        <f>[1]Project!B10</f>
        <v>B2017 07A</v>
      </c>
      <c r="C10" s="7" t="str">
        <f>[1]Project!C10</f>
        <v>太平山蹦蹦車候車亭</v>
      </c>
      <c r="D10" s="7" t="str">
        <f>[1]Project!D10</f>
        <v>Brian</v>
      </c>
      <c r="E10" s="3" t="str">
        <f>[1]Project!E10</f>
        <v>陳尚鋒</v>
      </c>
      <c r="F10" s="4">
        <f>[1]Project!F10</f>
        <v>0</v>
      </c>
    </row>
    <row r="11" spans="1:6" x14ac:dyDescent="0.25">
      <c r="A11" s="6">
        <f>[1]Project!A11</f>
        <v>10</v>
      </c>
      <c r="B11" s="11" t="str">
        <f>[1]Project!B11</f>
        <v>B2017 11A</v>
      </c>
      <c r="C11" s="7" t="str">
        <f>[1]Project!C11</f>
        <v>呂家墓園</v>
      </c>
      <c r="D11" s="7">
        <f>[1]Project!D11</f>
        <v>0</v>
      </c>
      <c r="E11" s="3">
        <f>[1]Project!E11</f>
        <v>0</v>
      </c>
      <c r="F11" s="4">
        <f>[1]Project!F11</f>
        <v>0</v>
      </c>
    </row>
    <row r="12" spans="1:6" x14ac:dyDescent="0.25">
      <c r="A12" s="6">
        <f>[1]Project!A12</f>
        <v>11</v>
      </c>
      <c r="B12" s="11" t="str">
        <f>[1]Project!B12</f>
        <v>H2015 09A</v>
      </c>
      <c r="C12" s="7" t="str">
        <f>[1]Project!C12</f>
        <v>新莊頭前路4F/B0住宅新建工程</v>
      </c>
      <c r="D12" s="7" t="str">
        <f>[1]Project!D12</f>
        <v>Macy</v>
      </c>
      <c r="E12" s="3" t="str">
        <f>[1]Project!E12</f>
        <v>行一</v>
      </c>
      <c r="F12" s="4" t="str">
        <f>[1]Project!F12</f>
        <v>-</v>
      </c>
    </row>
    <row r="13" spans="1:6" x14ac:dyDescent="0.25">
      <c r="A13" s="6">
        <f>[1]Project!A13</f>
        <v>12</v>
      </c>
      <c r="B13" s="11" t="str">
        <f>[1]Project!B13</f>
        <v>H2015 10A</v>
      </c>
      <c r="C13" s="7" t="str">
        <f>[1]Project!C13</f>
        <v>翔譽天心陽台欄杆</v>
      </c>
      <c r="D13" s="7" t="str">
        <f>[1]Project!D13</f>
        <v>Macy</v>
      </c>
      <c r="E13" s="3" t="str">
        <f>[1]Project!E13</f>
        <v>翔譽建設</v>
      </c>
      <c r="F13" s="4" t="str">
        <f>[1]Project!F13</f>
        <v>-</v>
      </c>
    </row>
    <row r="14" spans="1:6" x14ac:dyDescent="0.25">
      <c r="A14" s="6">
        <f>[1]Project!A14</f>
        <v>13</v>
      </c>
      <c r="B14" s="11" t="str">
        <f>[1]Project!B14</f>
        <v>H2016 01A</v>
      </c>
      <c r="C14" s="7" t="str">
        <f>[1]Project!C14</f>
        <v>嘉義牙醫診所5F/B1</v>
      </c>
      <c r="D14" s="7" t="str">
        <f>[1]Project!D14</f>
        <v>Macy</v>
      </c>
      <c r="E14" s="3" t="str">
        <f>[1]Project!E14</f>
        <v>郭芳曋</v>
      </c>
      <c r="F14" s="4" t="str">
        <f>[1]Project!F14</f>
        <v>-</v>
      </c>
    </row>
    <row r="15" spans="1:6" x14ac:dyDescent="0.25">
      <c r="A15" s="6">
        <f>[1]Project!A15</f>
        <v>14</v>
      </c>
      <c r="B15" s="11" t="str">
        <f>[1]Project!B15</f>
        <v>H2016 02A</v>
      </c>
      <c r="C15" s="7" t="str">
        <f>[1]Project!C15</f>
        <v>台北醫院民樂樓初評</v>
      </c>
      <c r="D15" s="7" t="str">
        <f>[1]Project!D15</f>
        <v>Macy</v>
      </c>
      <c r="E15" s="3" t="str">
        <f>[1]Project!E15</f>
        <v>台北醫院</v>
      </c>
      <c r="F15" s="4" t="str">
        <f>[1]Project!F15</f>
        <v>-</v>
      </c>
    </row>
    <row r="16" spans="1:6" x14ac:dyDescent="0.25">
      <c r="A16" s="6">
        <f>[1]Project!A16</f>
        <v>15</v>
      </c>
      <c r="B16" s="11" t="str">
        <f>[1]Project!B16</f>
        <v>H2016 03A</v>
      </c>
      <c r="C16" s="7" t="str">
        <f>[1]Project!C16</f>
        <v>萬泰科技新莊案地下室柱補強</v>
      </c>
      <c r="D16" s="7" t="str">
        <f>[1]Project!D16</f>
        <v>Macy</v>
      </c>
      <c r="E16" s="3" t="str">
        <f>[1]Project!E16</f>
        <v>日健建設</v>
      </c>
      <c r="F16" s="4" t="str">
        <f>[1]Project!F16</f>
        <v>-</v>
      </c>
    </row>
    <row r="17" spans="1:6" x14ac:dyDescent="0.25">
      <c r="A17" s="6">
        <f>[1]Project!A17</f>
        <v>16</v>
      </c>
      <c r="B17" s="11" t="str">
        <f>[1]Project!B17</f>
        <v>H2016 04A</v>
      </c>
      <c r="C17" s="7" t="str">
        <f>[1]Project!C17</f>
        <v>陳宅鑑定</v>
      </c>
      <c r="D17" s="7" t="str">
        <f>[1]Project!D17</f>
        <v>Macy</v>
      </c>
      <c r="E17" s="3" t="str">
        <f>[1]Project!E17</f>
        <v>陳重光</v>
      </c>
      <c r="F17" s="4" t="str">
        <f>[1]Project!F17</f>
        <v>-</v>
      </c>
    </row>
    <row r="18" spans="1:6" x14ac:dyDescent="0.25">
      <c r="A18" s="6">
        <f>[1]Project!A18</f>
        <v>17</v>
      </c>
      <c r="B18" s="11" t="str">
        <f>[1]Project!B18</f>
        <v>H2016 04B</v>
      </c>
      <c r="C18" s="7" t="str">
        <f>[1]Project!C18</f>
        <v>隧道裂縫檢討</v>
      </c>
      <c r="D18" s="7" t="str">
        <f>[1]Project!D18</f>
        <v>Macy</v>
      </c>
      <c r="E18" s="3" t="str">
        <f>[1]Project!E18</f>
        <v>-</v>
      </c>
      <c r="F18" s="4" t="str">
        <f>[1]Project!F18</f>
        <v>-</v>
      </c>
    </row>
    <row r="19" spans="1:6" x14ac:dyDescent="0.25">
      <c r="A19" s="6">
        <f>[1]Project!A19</f>
        <v>18</v>
      </c>
      <c r="B19" s="11" t="str">
        <f>[1]Project!B19</f>
        <v>H2016 04C</v>
      </c>
      <c r="C19" s="7" t="str">
        <f>[1]Project!C19</f>
        <v>板橋住宅</v>
      </c>
      <c r="D19" s="7" t="str">
        <f>[1]Project!D19</f>
        <v>Macy</v>
      </c>
      <c r="E19" s="3" t="str">
        <f>[1]Project!E19</f>
        <v>林錫源</v>
      </c>
      <c r="F19" s="4" t="str">
        <f>[1]Project!F19</f>
        <v>-</v>
      </c>
    </row>
    <row r="20" spans="1:6" x14ac:dyDescent="0.25">
      <c r="A20" s="6">
        <f>[1]Project!A20</f>
        <v>19</v>
      </c>
      <c r="B20" s="11" t="str">
        <f>[1]Project!B20</f>
        <v>H2016 05A</v>
      </c>
      <c r="C20" s="7" t="str">
        <f>[1]Project!C20</f>
        <v>義山活動中心 3F/B1</v>
      </c>
      <c r="D20" s="7" t="str">
        <f>[1]Project!D20</f>
        <v>Macy</v>
      </c>
      <c r="E20" s="3" t="str">
        <f>[1]Project!E20</f>
        <v>林智灝</v>
      </c>
      <c r="F20" s="4" t="str">
        <f>[1]Project!F20</f>
        <v>-</v>
      </c>
    </row>
    <row r="21" spans="1:6" x14ac:dyDescent="0.25">
      <c r="A21" s="6">
        <f>[1]Project!A21</f>
        <v>20</v>
      </c>
      <c r="B21" s="11" t="str">
        <f>[1]Project!B21</f>
        <v>H2016 05B</v>
      </c>
      <c r="C21" s="7" t="str">
        <f>[1]Project!C21</f>
        <v>桃園中正路 14F/B3</v>
      </c>
      <c r="D21" s="7" t="str">
        <f>[1]Project!D21</f>
        <v>Brian/Justin</v>
      </c>
      <c r="E21" s="3" t="str">
        <f>[1]Project!E21</f>
        <v>Hass</v>
      </c>
      <c r="F21" s="4" t="str">
        <f>[1]Project!F21</f>
        <v>-</v>
      </c>
    </row>
    <row r="22" spans="1:6" x14ac:dyDescent="0.25">
      <c r="A22" s="6">
        <f>[1]Project!A22</f>
        <v>21</v>
      </c>
      <c r="B22" s="11" t="str">
        <f>[1]Project!B22</f>
        <v>H2016 06A</v>
      </c>
      <c r="C22" s="7" t="str">
        <f>[1]Project!C22</f>
        <v>淡水鋼構振動</v>
      </c>
      <c r="D22" s="7" t="str">
        <f>[1]Project!D22</f>
        <v>Brian/Macy</v>
      </c>
      <c r="E22" s="3" t="str">
        <f>[1]Project!E22</f>
        <v>PGA</v>
      </c>
      <c r="F22" s="4" t="str">
        <f>[1]Project!F22</f>
        <v>小張哥</v>
      </c>
    </row>
    <row r="23" spans="1:6" x14ac:dyDescent="0.25">
      <c r="A23" s="6">
        <f>[1]Project!A23</f>
        <v>22</v>
      </c>
      <c r="B23" s="11" t="str">
        <f>[1]Project!B23</f>
        <v>H2016 06B</v>
      </c>
      <c r="C23" s="7" t="str">
        <f>[1]Project!C23</f>
        <v>賴興建桃園住宅</v>
      </c>
      <c r="D23" s="7" t="str">
        <f>[1]Project!D23</f>
        <v>Macy</v>
      </c>
      <c r="E23" s="3" t="str">
        <f>[1]Project!E23</f>
        <v>賴興建</v>
      </c>
      <c r="F23" s="4" t="str">
        <f>[1]Project!F23</f>
        <v>-</v>
      </c>
    </row>
    <row r="24" spans="1:6" x14ac:dyDescent="0.25">
      <c r="A24" s="6">
        <f>[1]Project!A24</f>
        <v>23</v>
      </c>
      <c r="B24" s="11" t="str">
        <f>[1]Project!B24</f>
        <v>H2016 06C</v>
      </c>
      <c r="C24" s="7" t="str">
        <f>[1]Project!C24</f>
        <v>陸昭雄住宅</v>
      </c>
      <c r="D24" s="7" t="str">
        <f>[1]Project!D24</f>
        <v>Macy</v>
      </c>
      <c r="E24" s="3" t="str">
        <f>[1]Project!E24</f>
        <v>陸昭雄</v>
      </c>
      <c r="F24" s="4" t="str">
        <f>[1]Project!F24</f>
        <v>-</v>
      </c>
    </row>
    <row r="25" spans="1:6" x14ac:dyDescent="0.25">
      <c r="A25" s="6">
        <f>[1]Project!A25</f>
        <v>24</v>
      </c>
      <c r="B25" s="11" t="str">
        <f>[1]Project!B25</f>
        <v>H2016 06D</v>
      </c>
      <c r="C25" s="7" t="str">
        <f>[1]Project!C25</f>
        <v>葉育廷警察局</v>
      </c>
      <c r="D25" s="7" t="str">
        <f>[1]Project!D25</f>
        <v>Macy</v>
      </c>
      <c r="E25" s="3" t="str">
        <f>[1]Project!E25</f>
        <v>葉育廷</v>
      </c>
      <c r="F25" s="4" t="str">
        <f>[1]Project!F25</f>
        <v>-</v>
      </c>
    </row>
    <row r="26" spans="1:6" x14ac:dyDescent="0.25">
      <c r="A26" s="6">
        <f>[1]Project!A26</f>
        <v>25</v>
      </c>
      <c r="B26" s="11" t="str">
        <f>[1]Project!B26</f>
        <v>H2016 07A</v>
      </c>
      <c r="C26" s="7" t="str">
        <f>[1]Project!C26</f>
        <v>summer  house</v>
      </c>
      <c r="D26" s="7" t="str">
        <f>[1]Project!D26</f>
        <v>Macy</v>
      </c>
      <c r="E26" s="3" t="str">
        <f>[1]Project!E26</f>
        <v>行一</v>
      </c>
      <c r="F26" s="4" t="str">
        <f>[1]Project!F26</f>
        <v>彭文苑</v>
      </c>
    </row>
    <row r="27" spans="1:6" x14ac:dyDescent="0.25">
      <c r="A27" s="6">
        <f>[1]Project!A27</f>
        <v>26</v>
      </c>
      <c r="B27" s="11" t="str">
        <f>[1]Project!B27</f>
        <v>H2016 08A</v>
      </c>
      <c r="C27" s="7" t="str">
        <f>[1]Project!C27</f>
        <v>安得室內三井樓板增打</v>
      </c>
      <c r="D27" s="7" t="str">
        <f>[1]Project!D27</f>
        <v>Macy</v>
      </c>
      <c r="E27" s="3">
        <f>[1]Project!E27</f>
        <v>0</v>
      </c>
      <c r="F27" s="4">
        <f>[1]Project!F27</f>
        <v>0</v>
      </c>
    </row>
    <row r="28" spans="1:6" x14ac:dyDescent="0.25">
      <c r="A28" s="6">
        <f>[1]Project!A28</f>
        <v>27</v>
      </c>
      <c r="B28" s="11" t="str">
        <f>[1]Project!B28</f>
        <v>H2016 08B</v>
      </c>
      <c r="C28" s="7" t="str">
        <f>[1]Project!C28</f>
        <v>(RC)VOLVO Shilin 4FB0</v>
      </c>
      <c r="D28" s="7" t="str">
        <f>[1]Project!D28</f>
        <v>Macy</v>
      </c>
      <c r="E28" s="3" t="str">
        <f>[1]Project!E28</f>
        <v>胡宗雄</v>
      </c>
      <c r="F28" s="4">
        <f>[1]Project!F28</f>
        <v>0</v>
      </c>
    </row>
    <row r="29" spans="1:6" x14ac:dyDescent="0.25">
      <c r="A29" s="6">
        <f>[1]Project!A29</f>
        <v>28</v>
      </c>
      <c r="B29" s="11" t="str">
        <f>[1]Project!B29</f>
        <v>H2016 10A</v>
      </c>
      <c r="C29" s="7" t="str">
        <f>[1]Project!C29</f>
        <v>八德魏宅 4F/B0</v>
      </c>
      <c r="D29" s="7" t="str">
        <f>[1]Project!D29</f>
        <v>Brian</v>
      </c>
      <c r="E29" s="3" t="str">
        <f>[1]Project!E29</f>
        <v>HASS</v>
      </c>
      <c r="F29" s="4">
        <f>[1]Project!F29</f>
        <v>0</v>
      </c>
    </row>
    <row r="30" spans="1:6" x14ac:dyDescent="0.25">
      <c r="A30" s="6">
        <f>[1]Project!A30</f>
        <v>29</v>
      </c>
      <c r="B30" s="11" t="str">
        <f>[1]Project!B30</f>
        <v>H2016 10B</v>
      </c>
      <c r="C30" s="7" t="str">
        <f>[1]Project!C30</f>
        <v>HUB AUTO3 3F/B0</v>
      </c>
      <c r="D30" s="7" t="str">
        <f>[1]Project!D30</f>
        <v>Brian</v>
      </c>
      <c r="E30" s="3" t="str">
        <f>[1]Project!E30</f>
        <v>HASS</v>
      </c>
      <c r="F30" s="4">
        <f>[1]Project!F30</f>
        <v>0</v>
      </c>
    </row>
    <row r="31" spans="1:6" x14ac:dyDescent="0.25">
      <c r="A31" s="6">
        <f>[1]Project!A31</f>
        <v>30</v>
      </c>
      <c r="B31" s="11" t="str">
        <f>[1]Project!B31</f>
        <v>H2016 10C</v>
      </c>
      <c r="C31" s="7" t="str">
        <f>[1]Project!C31</f>
        <v>瑞光市場 14F/B4</v>
      </c>
      <c r="D31" s="7" t="str">
        <f>[1]Project!D31</f>
        <v>Macy</v>
      </c>
      <c r="E31" s="3" t="str">
        <f>[1]Project!E31</f>
        <v>建國工程</v>
      </c>
      <c r="F31" s="4">
        <f>[1]Project!F31</f>
        <v>0</v>
      </c>
    </row>
    <row r="32" spans="1:6" x14ac:dyDescent="0.25">
      <c r="A32" s="6">
        <f>[1]Project!A32</f>
        <v>31</v>
      </c>
      <c r="B32" s="11" t="str">
        <f>[1]Project!B32</f>
        <v>H2016 10D</v>
      </c>
      <c r="C32" s="7" t="str">
        <f>[1]Project!C32</f>
        <v>金山南路樓板開孔鑑定</v>
      </c>
      <c r="D32" s="7">
        <f>[1]Project!D32</f>
        <v>0</v>
      </c>
      <c r="E32" s="3">
        <f>[1]Project!E32</f>
        <v>0</v>
      </c>
      <c r="F32" s="4">
        <f>[1]Project!F32</f>
        <v>0</v>
      </c>
    </row>
    <row r="33" spans="1:6" x14ac:dyDescent="0.25">
      <c r="A33" s="6">
        <f>[1]Project!A33</f>
        <v>32</v>
      </c>
      <c r="B33" s="11" t="str">
        <f>[1]Project!B33</f>
        <v>H2016 11A</v>
      </c>
      <c r="C33" s="7" t="str">
        <f>[1]Project!C33</f>
        <v>樓燕如住宅簽證</v>
      </c>
      <c r="D33" s="7">
        <f>[1]Project!D33</f>
        <v>0</v>
      </c>
      <c r="E33" s="3">
        <f>[1]Project!E33</f>
        <v>0</v>
      </c>
      <c r="F33" s="4">
        <f>[1]Project!F33</f>
        <v>0</v>
      </c>
    </row>
    <row r="34" spans="1:6" x14ac:dyDescent="0.25">
      <c r="A34" s="6">
        <f>[1]Project!A34</f>
        <v>33</v>
      </c>
      <c r="B34" s="11" t="str">
        <f>[1]Project!B34</f>
        <v>H2016 11B</v>
      </c>
      <c r="C34" s="7" t="str">
        <f>[1]Project!C34</f>
        <v>萬華區青年公宅備標</v>
      </c>
      <c r="D34" s="7">
        <f>[1]Project!D34</f>
        <v>0</v>
      </c>
      <c r="E34" s="3" t="str">
        <f>[1]Project!E34</f>
        <v>建國工程</v>
      </c>
      <c r="F34" s="4">
        <f>[1]Project!F34</f>
        <v>0</v>
      </c>
    </row>
    <row r="35" spans="1:6" x14ac:dyDescent="0.25">
      <c r="A35" s="6">
        <f>[1]Project!A35</f>
        <v>34</v>
      </c>
      <c r="B35" s="11" t="str">
        <f>[1]Project!B35</f>
        <v>H2016 11C</v>
      </c>
      <c r="C35" s="7" t="str">
        <f>[1]Project!C35</f>
        <v>達永建設樣品屋</v>
      </c>
      <c r="D35" s="7">
        <f>[1]Project!D35</f>
        <v>0</v>
      </c>
      <c r="E35" s="3" t="str">
        <f>[1]Project!E35</f>
        <v>田田</v>
      </c>
      <c r="F35" s="4">
        <f>[1]Project!F35</f>
        <v>0</v>
      </c>
    </row>
    <row r="36" spans="1:6" x14ac:dyDescent="0.25">
      <c r="A36" s="6">
        <f>[1]Project!A36</f>
        <v>35</v>
      </c>
      <c r="B36" s="11" t="str">
        <f>[1]Project!B36</f>
        <v>H2016 11D</v>
      </c>
      <c r="C36" s="7" t="str">
        <f>[1]Project!C36</f>
        <v>(SS)VOLVO Shilin 4FB0</v>
      </c>
      <c r="D36" s="7">
        <f>[1]Project!D36</f>
        <v>0</v>
      </c>
      <c r="E36" s="3" t="str">
        <f>[1]Project!E36</f>
        <v>胡宗雄</v>
      </c>
      <c r="F36" s="4">
        <f>[1]Project!F36</f>
        <v>0</v>
      </c>
    </row>
    <row r="37" spans="1:6" x14ac:dyDescent="0.25">
      <c r="A37" s="6">
        <f>[1]Project!A37</f>
        <v>36</v>
      </c>
      <c r="B37" s="11" t="str">
        <f>[1]Project!B37</f>
        <v>H2016 11E</v>
      </c>
      <c r="C37" s="7" t="str">
        <f>[1]Project!C37</f>
        <v>宏璟延平南路石材CHECK</v>
      </c>
      <c r="D37" s="7">
        <f>[1]Project!D37</f>
        <v>0</v>
      </c>
      <c r="E37" s="3">
        <f>[1]Project!E37</f>
        <v>0</v>
      </c>
      <c r="F37" s="4">
        <f>[1]Project!F37</f>
        <v>0</v>
      </c>
    </row>
    <row r="38" spans="1:6" x14ac:dyDescent="0.25">
      <c r="A38" s="6">
        <f>[1]Project!A38</f>
        <v>37</v>
      </c>
      <c r="B38" s="11" t="str">
        <f>[1]Project!B38</f>
        <v>H2016 11F</v>
      </c>
      <c r="C38" s="7" t="str">
        <f>[1]Project!C38</f>
        <v>保和宮鋼構 1F/B0</v>
      </c>
      <c r="D38" s="7">
        <f>[1]Project!D38</f>
        <v>0</v>
      </c>
      <c r="E38" s="3" t="str">
        <f>[1]Project!E38</f>
        <v>胡宗雄</v>
      </c>
      <c r="F38" s="4">
        <f>[1]Project!F38</f>
        <v>0</v>
      </c>
    </row>
    <row r="39" spans="1:6" x14ac:dyDescent="0.25">
      <c r="A39" s="6">
        <f>[1]Project!A39</f>
        <v>38</v>
      </c>
      <c r="B39" s="11" t="str">
        <f>[1]Project!B39</f>
        <v>H2016 12A</v>
      </c>
      <c r="C39" s="7" t="str">
        <f>[1]Project!C39</f>
        <v>萬盛街建物－指標九</v>
      </c>
      <c r="D39" s="7">
        <f>[1]Project!D39</f>
        <v>0</v>
      </c>
      <c r="E39" s="3">
        <f>[1]Project!E39</f>
        <v>0</v>
      </c>
      <c r="F39" s="4">
        <f>[1]Project!F39</f>
        <v>0</v>
      </c>
    </row>
    <row r="40" spans="1:6" x14ac:dyDescent="0.25">
      <c r="A40" s="6">
        <f>[1]Project!A40</f>
        <v>39</v>
      </c>
      <c r="B40" s="11" t="str">
        <f>[1]Project!B40</f>
        <v>H2016 12B</v>
      </c>
      <c r="C40" s="7" t="str">
        <f>[1]Project!C40</f>
        <v>礁溪住宅17F/B3價值工程</v>
      </c>
      <c r="D40" s="7">
        <f>[1]Project!D40</f>
        <v>0</v>
      </c>
      <c r="E40" s="3" t="str">
        <f>[1]Project!E40</f>
        <v>馬忠訓</v>
      </c>
      <c r="F40" s="4">
        <f>[1]Project!F40</f>
        <v>0</v>
      </c>
    </row>
    <row r="41" spans="1:6" x14ac:dyDescent="0.25">
      <c r="A41" s="6">
        <f>[1]Project!A41</f>
        <v>40</v>
      </c>
      <c r="B41" s="11" t="str">
        <f>[1]Project!B41</f>
        <v>H2017 01A</v>
      </c>
      <c r="C41" s="7" t="str">
        <f>[1]Project!C41</f>
        <v>桃園大竹李宅</v>
      </c>
      <c r="D41" s="7">
        <f>[1]Project!D41</f>
        <v>0</v>
      </c>
      <c r="E41" s="3" t="str">
        <f>[1]Project!E41</f>
        <v>集禾</v>
      </c>
      <c r="F41" s="4">
        <f>[1]Project!F41</f>
        <v>0</v>
      </c>
    </row>
    <row r="42" spans="1:6" x14ac:dyDescent="0.25">
      <c r="A42" s="6">
        <f>[1]Project!A42</f>
        <v>41</v>
      </c>
      <c r="B42" s="11" t="str">
        <f>[1]Project!B42</f>
        <v>H2017 01B</v>
      </c>
      <c r="C42" s="7" t="str">
        <f>[1]Project!C42</f>
        <v>台東池上民宿</v>
      </c>
      <c r="D42" s="7" t="str">
        <f>[1]Project!D42</f>
        <v>Brian/Justin</v>
      </c>
      <c r="E42" s="3" t="str">
        <f>[1]Project!E42</f>
        <v>如榆</v>
      </c>
      <c r="F42" s="4">
        <f>[1]Project!F42</f>
        <v>0</v>
      </c>
    </row>
    <row r="43" spans="1:6" x14ac:dyDescent="0.25">
      <c r="A43" s="6">
        <f>[1]Project!A43</f>
        <v>42</v>
      </c>
      <c r="B43" s="11" t="str">
        <f>[1]Project!B43</f>
        <v>H2017 02A</v>
      </c>
      <c r="C43" s="7" t="str">
        <f>[1]Project!C43</f>
        <v>弘華建設博愛段19FB3</v>
      </c>
      <c r="D43" s="7" t="str">
        <f>[1]Project!D43</f>
        <v>Macy</v>
      </c>
      <c r="E43" s="3" t="str">
        <f>[1]Project!E43</f>
        <v>周孟龍</v>
      </c>
      <c r="F43" s="4">
        <f>[1]Project!F43</f>
        <v>0</v>
      </c>
    </row>
    <row r="44" spans="1:6" x14ac:dyDescent="0.25">
      <c r="A44" s="6">
        <f>[1]Project!A44</f>
        <v>43</v>
      </c>
      <c r="B44" s="11" t="str">
        <f>[1]Project!B44</f>
        <v>H2017 02B</v>
      </c>
      <c r="C44" s="7" t="str">
        <f>[1]Project!C44</f>
        <v>華城陳宅</v>
      </c>
      <c r="D44" s="7" t="str">
        <f>[1]Project!D44</f>
        <v>Brian/Justin</v>
      </c>
      <c r="E44" s="3" t="str">
        <f>[1]Project!E44</f>
        <v>如榆</v>
      </c>
      <c r="F44" s="4">
        <f>[1]Project!F44</f>
        <v>0</v>
      </c>
    </row>
    <row r="45" spans="1:6" x14ac:dyDescent="0.25">
      <c r="A45" s="6">
        <f>[1]Project!A45</f>
        <v>44</v>
      </c>
      <c r="B45" s="11" t="str">
        <f>[1]Project!B45</f>
        <v>H2017 03A</v>
      </c>
      <c r="C45" s="7" t="str">
        <f>[1]Project!C45</f>
        <v>中壢區青溪段311地號6F/B2</v>
      </c>
      <c r="D45" s="7" t="str">
        <f>[1]Project!D45</f>
        <v>Macy</v>
      </c>
      <c r="E45" s="3" t="str">
        <f>[1]Project!E45</f>
        <v>賴興建</v>
      </c>
      <c r="F45" s="4">
        <f>[1]Project!F45</f>
        <v>0</v>
      </c>
    </row>
    <row r="46" spans="1:6" x14ac:dyDescent="0.25">
      <c r="A46" s="6">
        <f>[1]Project!A46</f>
        <v>45</v>
      </c>
      <c r="B46" s="11" t="str">
        <f>[1]Project!B46</f>
        <v>H2017 03B</v>
      </c>
      <c r="C46" s="7" t="str">
        <f>[1]Project!C46</f>
        <v>聯上三重三重段 24F/B4</v>
      </c>
      <c r="D46" s="7" t="str">
        <f>[1]Project!D46</f>
        <v>Macy</v>
      </c>
      <c r="E46" s="3" t="str">
        <f>[1]Project!E46</f>
        <v>呂建勳</v>
      </c>
      <c r="F46" s="4">
        <f>[1]Project!F46</f>
        <v>0</v>
      </c>
    </row>
    <row r="47" spans="1:6" x14ac:dyDescent="0.25">
      <c r="A47" s="6">
        <f>[1]Project!A47</f>
        <v>46</v>
      </c>
      <c r="B47" s="11" t="str">
        <f>[1]Project!B47</f>
        <v>H2017 03C</v>
      </c>
      <c r="C47" s="7" t="str">
        <f>[1]Project!C47</f>
        <v>汐止區東勢段4FB1(A區)</v>
      </c>
      <c r="D47" s="7" t="str">
        <f>[1]Project!D47</f>
        <v>Macy</v>
      </c>
      <c r="E47" s="3" t="str">
        <f>[1]Project!E47</f>
        <v>鄭美惠</v>
      </c>
      <c r="F47" s="4">
        <f>[1]Project!F47</f>
        <v>0</v>
      </c>
    </row>
    <row r="48" spans="1:6" x14ac:dyDescent="0.25">
      <c r="A48" s="6">
        <f>[1]Project!A48</f>
        <v>47</v>
      </c>
      <c r="B48" s="11" t="str">
        <f>[1]Project!B48</f>
        <v>H2017 03D</v>
      </c>
      <c r="C48" s="7" t="str">
        <f>[1]Project!C48</f>
        <v>欣銓建設中和福祥段14FB3</v>
      </c>
      <c r="D48" s="7" t="str">
        <f>[1]Project!D48</f>
        <v>Macy</v>
      </c>
      <c r="E48" s="3" t="str">
        <f>[1]Project!E48</f>
        <v>金以容</v>
      </c>
      <c r="F48" s="4">
        <f>[1]Project!F48</f>
        <v>0</v>
      </c>
    </row>
    <row r="49" spans="1:6" x14ac:dyDescent="0.25">
      <c r="A49" s="6">
        <f>[1]Project!A49</f>
        <v>48</v>
      </c>
      <c r="B49" s="11" t="str">
        <f>[1]Project!B49</f>
        <v>H2017 03E</v>
      </c>
      <c r="C49" s="7" t="str">
        <f>[1]Project!C49</f>
        <v xml:space="preserve">國泰建設竹北世興段31地號10F/B3住宅新建工程 </v>
      </c>
      <c r="D49" s="7" t="str">
        <f>[1]Project!D49</f>
        <v>Brian</v>
      </c>
      <c r="E49" s="3" t="str">
        <f>[1]Project!E49</f>
        <v>陳傳宗</v>
      </c>
      <c r="F49" s="4">
        <f>[1]Project!F49</f>
        <v>0</v>
      </c>
    </row>
    <row r="50" spans="1:6" x14ac:dyDescent="0.25">
      <c r="A50" s="6">
        <f>[1]Project!A50</f>
        <v>49</v>
      </c>
      <c r="B50" s="11" t="str">
        <f>[1]Project!B50</f>
        <v>H2017 03F</v>
      </c>
      <c r="C50" s="7" t="str">
        <f>[1]Project!C50</f>
        <v>誠美開發新莊雙鳳段92地號24FB6住宅新建工程</v>
      </c>
      <c r="D50" s="7">
        <f>[1]Project!D50</f>
        <v>0</v>
      </c>
      <c r="E50" s="3" t="str">
        <f>[1]Project!E50</f>
        <v>朱弘楠</v>
      </c>
      <c r="F50" s="4">
        <f>[1]Project!F50</f>
        <v>0</v>
      </c>
    </row>
    <row r="51" spans="1:6" x14ac:dyDescent="0.25">
      <c r="A51" s="6">
        <f>[1]Project!A51</f>
        <v>50</v>
      </c>
      <c r="B51" s="11" t="str">
        <f>[1]Project!B51</f>
        <v>H2017 03G</v>
      </c>
      <c r="C51" s="7" t="str">
        <f>[1]Project!C51</f>
        <v>彭文苑高雄住宅3FB1</v>
      </c>
      <c r="D51" s="7">
        <f>[1]Project!D51</f>
        <v>0</v>
      </c>
      <c r="E51" s="3" t="str">
        <f>[1]Project!E51</f>
        <v>彭文苑</v>
      </c>
      <c r="F51" s="4">
        <f>[1]Project!F51</f>
        <v>0</v>
      </c>
    </row>
    <row r="52" spans="1:6" x14ac:dyDescent="0.25">
      <c r="A52" s="6">
        <f>[1]Project!A52</f>
        <v>51</v>
      </c>
      <c r="B52" s="11" t="str">
        <f>[1]Project!B52</f>
        <v>H2017 04A</v>
      </c>
      <c r="C52" s="7" t="str">
        <f>[1]Project!C52</f>
        <v>大園工業區義裕染整廠房</v>
      </c>
      <c r="D52" s="7">
        <f>[1]Project!D52</f>
        <v>0</v>
      </c>
      <c r="E52" s="3">
        <f>[1]Project!E52</f>
        <v>0</v>
      </c>
      <c r="F52" s="4">
        <f>[1]Project!F52</f>
        <v>0</v>
      </c>
    </row>
    <row r="53" spans="1:6" x14ac:dyDescent="0.25">
      <c r="A53" s="6">
        <f>[1]Project!A53</f>
        <v>52</v>
      </c>
      <c r="B53" s="11" t="str">
        <f>[1]Project!B53</f>
        <v>H2017 05A</v>
      </c>
      <c r="C53" s="7" t="str">
        <f>[1]Project!C53</f>
        <v>新竹關西國小</v>
      </c>
      <c r="D53" s="7" t="str">
        <f>[1]Project!D53</f>
        <v>Brian</v>
      </c>
      <c r="E53" s="3" t="str">
        <f>[1]Project!E53</f>
        <v>HASS</v>
      </c>
      <c r="F53" s="4">
        <f>[1]Project!F53</f>
        <v>0</v>
      </c>
    </row>
    <row r="54" spans="1:6" x14ac:dyDescent="0.25">
      <c r="A54" s="6">
        <f>[1]Project!A54</f>
        <v>53</v>
      </c>
      <c r="B54" s="11" t="str">
        <f>[1]Project!B54</f>
        <v>H2017 06A</v>
      </c>
      <c r="C54" s="7" t="str">
        <f>[1]Project!C54</f>
        <v>胡宗雄大千百貨修護</v>
      </c>
      <c r="D54" s="7">
        <f>[1]Project!D54</f>
        <v>0</v>
      </c>
      <c r="E54" s="3">
        <f>[1]Project!E54</f>
        <v>0</v>
      </c>
      <c r="F54" s="4">
        <f>[1]Project!F54</f>
        <v>0</v>
      </c>
    </row>
    <row r="55" spans="1:6" x14ac:dyDescent="0.25">
      <c r="A55" s="6">
        <f>[1]Project!A55</f>
        <v>54</v>
      </c>
      <c r="B55" s="11" t="str">
        <f>[1]Project!B55</f>
        <v>H2017 06B</v>
      </c>
      <c r="C55" s="7" t="str">
        <f>[1]Project!C55</f>
        <v>日健新莊自強段15F/B4</v>
      </c>
      <c r="D55" s="7">
        <f>[1]Project!D55</f>
        <v>0</v>
      </c>
      <c r="E55" s="3">
        <f>[1]Project!E55</f>
        <v>0</v>
      </c>
      <c r="F55" s="4">
        <f>[1]Project!F55</f>
        <v>0</v>
      </c>
    </row>
    <row r="56" spans="1:6" x14ac:dyDescent="0.25">
      <c r="A56" s="6">
        <f>[1]Project!A56</f>
        <v>55</v>
      </c>
      <c r="B56" s="11" t="str">
        <f>[1]Project!B56</f>
        <v>H2017 06C</v>
      </c>
      <c r="C56" s="7" t="str">
        <f>[1]Project!C56</f>
        <v>將捷永和水源段15F/B2</v>
      </c>
      <c r="D56" s="7">
        <f>[1]Project!D56</f>
        <v>0</v>
      </c>
      <c r="E56" s="3">
        <f>[1]Project!E56</f>
        <v>0</v>
      </c>
      <c r="F56" s="4">
        <f>[1]Project!F56</f>
        <v>0</v>
      </c>
    </row>
    <row r="57" spans="1:6" x14ac:dyDescent="0.25">
      <c r="A57" s="6">
        <f>[1]Project!A57</f>
        <v>56</v>
      </c>
      <c r="B57" s="11" t="str">
        <f>[1]Project!B57</f>
        <v>H2017 07A</v>
      </c>
      <c r="C57" s="7" t="str">
        <f>[1]Project!C57</f>
        <v>台北港4F/B0</v>
      </c>
      <c r="D57" s="7">
        <f>[1]Project!D57</f>
        <v>0</v>
      </c>
      <c r="E57" s="3">
        <f>[1]Project!E57</f>
        <v>0</v>
      </c>
      <c r="F57" s="4">
        <f>[1]Project!F57</f>
        <v>0</v>
      </c>
    </row>
    <row r="58" spans="1:6" x14ac:dyDescent="0.25">
      <c r="A58" s="6">
        <f>[1]Project!A58</f>
        <v>57</v>
      </c>
      <c r="B58" s="11" t="str">
        <f>[1]Project!B58</f>
        <v>H2017 08A</v>
      </c>
      <c r="C58" s="7" t="str">
        <f>[1]Project!C58</f>
        <v>雲林廠房(陸昭雄)</v>
      </c>
      <c r="D58" s="7">
        <f>[1]Project!D58</f>
        <v>0</v>
      </c>
      <c r="E58" s="3" t="str">
        <f>[1]Project!E58</f>
        <v>陸昭雄</v>
      </c>
      <c r="F58" s="4">
        <f>[1]Project!F58</f>
        <v>0</v>
      </c>
    </row>
    <row r="59" spans="1:6" x14ac:dyDescent="0.25">
      <c r="A59" s="6">
        <f>[1]Project!A59</f>
        <v>58</v>
      </c>
      <c r="B59" s="11" t="str">
        <f>[1]Project!B59</f>
        <v>H2017 08B</v>
      </c>
      <c r="C59" s="7" t="str">
        <f>[1]Project!C59</f>
        <v>興隆公宅EHS 20F/B4</v>
      </c>
      <c r="D59" s="7">
        <f>[1]Project!D59</f>
        <v>0</v>
      </c>
      <c r="E59" s="3">
        <f>[1]Project!E59</f>
        <v>0</v>
      </c>
      <c r="F59" s="4">
        <f>[1]Project!F59</f>
        <v>0</v>
      </c>
    </row>
    <row r="60" spans="1:6" x14ac:dyDescent="0.25">
      <c r="A60" s="6">
        <f>[1]Project!A60</f>
        <v>59</v>
      </c>
      <c r="B60" s="11" t="str">
        <f>[1]Project!B60</f>
        <v>H2017 09A</v>
      </c>
      <c r="C60" s="7" t="str">
        <f>[1]Project!C60</f>
        <v>桃園四維國小</v>
      </c>
      <c r="D60" s="7">
        <f>[1]Project!D60</f>
        <v>0</v>
      </c>
      <c r="E60" s="3">
        <f>[1]Project!E60</f>
        <v>0</v>
      </c>
      <c r="F60" s="4">
        <f>[1]Project!F60</f>
        <v>0</v>
      </c>
    </row>
    <row r="61" spans="1:6" x14ac:dyDescent="0.25">
      <c r="A61" s="6">
        <f>[1]Project!A61</f>
        <v>60</v>
      </c>
      <c r="B61" s="11" t="str">
        <f>[1]Project!B61</f>
        <v>H2017 09B</v>
      </c>
      <c r="C61" s="7" t="str">
        <f>[1]Project!C61</f>
        <v>澎湖遊客中心</v>
      </c>
      <c r="D61" s="7">
        <f>[1]Project!D61</f>
        <v>0</v>
      </c>
      <c r="E61" s="3">
        <f>[1]Project!E61</f>
        <v>0</v>
      </c>
      <c r="F61" s="4">
        <f>[1]Project!F61</f>
        <v>0</v>
      </c>
    </row>
    <row r="62" spans="1:6" x14ac:dyDescent="0.25">
      <c r="A62" s="6">
        <f>[1]Project!A62</f>
        <v>61</v>
      </c>
      <c r="B62" s="11" t="str">
        <f>[1]Project!B62</f>
        <v>H2017 10A</v>
      </c>
      <c r="C62" s="7" t="str">
        <f>[1]Project!C62</f>
        <v>翔譽桃園區中路</v>
      </c>
      <c r="D62" s="7">
        <f>[1]Project!D62</f>
        <v>0</v>
      </c>
      <c r="E62" s="3">
        <f>[1]Project!E62</f>
        <v>0</v>
      </c>
      <c r="F62" s="4">
        <f>[1]Project!F62</f>
        <v>0</v>
      </c>
    </row>
    <row r="63" spans="1:6" x14ac:dyDescent="0.25">
      <c r="A63" s="6">
        <f>[1]Project!A63</f>
        <v>62</v>
      </c>
      <c r="B63" s="11" t="str">
        <f>[1]Project!B63</f>
        <v>H2017 10B</v>
      </c>
      <c r="C63" s="7" t="str">
        <f>[1]Project!C63</f>
        <v>欣詮建設三重永德段</v>
      </c>
      <c r="D63" s="7">
        <f>[1]Project!D63</f>
        <v>0</v>
      </c>
      <c r="E63" s="3">
        <f>[1]Project!E63</f>
        <v>0</v>
      </c>
      <c r="F63" s="4">
        <f>[1]Project!F63</f>
        <v>0</v>
      </c>
    </row>
    <row r="64" spans="1:6" x14ac:dyDescent="0.25">
      <c r="A64" s="6">
        <f>[1]Project!A64</f>
        <v>63</v>
      </c>
      <c r="B64" s="11" t="str">
        <f>[1]Project!B64</f>
        <v>H2017 10C</v>
      </c>
      <c r="C64" s="7" t="str">
        <f>[1]Project!C64</f>
        <v>中壢幼兒園</v>
      </c>
      <c r="D64" s="7">
        <f>[1]Project!D64</f>
        <v>0</v>
      </c>
      <c r="E64" s="3">
        <f>[1]Project!E64</f>
        <v>0</v>
      </c>
      <c r="F64" s="4">
        <f>[1]Project!F64</f>
        <v>0</v>
      </c>
    </row>
    <row r="65" spans="1:6" x14ac:dyDescent="0.25">
      <c r="A65" s="6">
        <f>[1]Project!A65</f>
        <v>64</v>
      </c>
      <c r="B65" s="11" t="str">
        <f>[1]Project!B65</f>
        <v>H2017 11A</v>
      </c>
      <c r="C65" s="7" t="str">
        <f>[1]Project!C65</f>
        <v>板橋環翠段</v>
      </c>
      <c r="D65" s="7">
        <f>[1]Project!D65</f>
        <v>0</v>
      </c>
      <c r="E65" s="3">
        <f>[1]Project!E65</f>
        <v>0</v>
      </c>
      <c r="F65" s="4">
        <f>[1]Project!F65</f>
        <v>0</v>
      </c>
    </row>
    <row r="66" spans="1:6" x14ac:dyDescent="0.25">
      <c r="A66" s="6">
        <f>[1]Project!A66</f>
        <v>65</v>
      </c>
      <c r="B66" s="11" t="str">
        <f>[1]Project!B66</f>
        <v>H2017 11B</v>
      </c>
      <c r="C66" s="7" t="str">
        <f>[1]Project!C66</f>
        <v>欣詮建設福祥二</v>
      </c>
      <c r="D66" s="7">
        <f>[1]Project!D66</f>
        <v>0</v>
      </c>
      <c r="E66" s="3">
        <f>[1]Project!E66</f>
        <v>0</v>
      </c>
      <c r="F66" s="4">
        <f>[1]Project!F66</f>
        <v>0</v>
      </c>
    </row>
    <row r="67" spans="1:6" x14ac:dyDescent="0.25">
      <c r="A67" s="6">
        <f>[1]Project!A67</f>
        <v>66</v>
      </c>
      <c r="B67" s="11" t="str">
        <f>[1]Project!B67</f>
        <v>P2016 08A</v>
      </c>
      <c r="C67" s="7" t="str">
        <f>[1]Project!C67</f>
        <v>華陽公司士林廠</v>
      </c>
      <c r="D67" s="7" t="str">
        <f>[1]Project!D67</f>
        <v>Macy</v>
      </c>
      <c r="E67" s="3" t="str">
        <f>[1]Project!E67</f>
        <v>胡宗雄</v>
      </c>
      <c r="F67" s="4">
        <f>[1]Project!F67</f>
        <v>0</v>
      </c>
    </row>
    <row r="68" spans="1:6" x14ac:dyDescent="0.25">
      <c r="A68" s="6">
        <f>[1]Project!A68</f>
        <v>67</v>
      </c>
      <c r="B68" s="11" t="str">
        <f>[1]Project!B68</f>
        <v>P2016 10A</v>
      </c>
      <c r="C68" s="7" t="str">
        <f>[1]Project!C68</f>
        <v>花蓮圍籬</v>
      </c>
      <c r="D68" s="7">
        <f>[1]Project!D68</f>
        <v>0</v>
      </c>
      <c r="E68" s="3">
        <f>[1]Project!E68</f>
        <v>0</v>
      </c>
      <c r="F68" s="4">
        <f>[1]Project!F68</f>
        <v>0</v>
      </c>
    </row>
    <row r="69" spans="1:6" x14ac:dyDescent="0.25">
      <c r="A69" s="6">
        <f>[1]Project!A69</f>
        <v>68</v>
      </c>
      <c r="B69" s="11" t="str">
        <f>[1]Project!B69</f>
        <v>P2016 10B</v>
      </c>
      <c r="C69" s="7" t="str">
        <f>[1]Project!C69</f>
        <v>睿泰天母</v>
      </c>
      <c r="D69" s="7">
        <f>[1]Project!D69</f>
        <v>0</v>
      </c>
      <c r="E69" s="3">
        <f>[1]Project!E69</f>
        <v>0</v>
      </c>
      <c r="F69" s="4">
        <f>[1]Project!F69</f>
        <v>0</v>
      </c>
    </row>
    <row r="70" spans="1:6" x14ac:dyDescent="0.25">
      <c r="A70" s="6">
        <f>[1]Project!A70</f>
        <v>69</v>
      </c>
      <c r="B70" s="11" t="str">
        <f>[1]Project!B70</f>
        <v>P2016 10C</v>
      </c>
      <c r="C70" s="7" t="str">
        <f>[1]Project!C70</f>
        <v>台中游泳池</v>
      </c>
      <c r="D70" s="7">
        <f>[1]Project!D70</f>
        <v>0</v>
      </c>
      <c r="E70" s="3" t="str">
        <f>[1]Project!E70</f>
        <v>竹間</v>
      </c>
      <c r="F70" s="4" t="str">
        <f>[1]Project!F70</f>
        <v>簡學義</v>
      </c>
    </row>
    <row r="71" spans="1:6" x14ac:dyDescent="0.25">
      <c r="A71" s="6">
        <f>[1]Project!A71</f>
        <v>70</v>
      </c>
      <c r="B71" s="11" t="str">
        <f>[1]Project!B71</f>
        <v>P2016 10D</v>
      </c>
      <c r="C71" s="7" t="str">
        <f>[1]Project!C71</f>
        <v>彰化成美飯店</v>
      </c>
      <c r="D71" s="7">
        <f>[1]Project!D71</f>
        <v>0</v>
      </c>
      <c r="E71" s="3" t="str">
        <f>[1]Project!E71</f>
        <v>行一</v>
      </c>
      <c r="F71" s="4" t="str">
        <f>[1]Project!F71</f>
        <v>彭文苑</v>
      </c>
    </row>
    <row r="72" spans="1:6" x14ac:dyDescent="0.25">
      <c r="A72" s="6">
        <f>[1]Project!A72</f>
        <v>71</v>
      </c>
      <c r="B72" s="11" t="str">
        <f>[1]Project!B72</f>
        <v>P2016 10E</v>
      </c>
      <c r="C72" s="7" t="str">
        <f>[1]Project!C72</f>
        <v>台科大木造小屋</v>
      </c>
      <c r="D72" s="7">
        <f>[1]Project!D72</f>
        <v>0</v>
      </c>
      <c r="E72" s="3" t="str">
        <f>[1]Project!E72</f>
        <v>林智灝</v>
      </c>
      <c r="F72" s="4">
        <f>[1]Project!F72</f>
        <v>0</v>
      </c>
    </row>
    <row r="73" spans="1:6" x14ac:dyDescent="0.25">
      <c r="A73" s="6">
        <f>[1]Project!A73</f>
        <v>72</v>
      </c>
      <c r="B73" s="11" t="str">
        <f>[1]Project!B73</f>
        <v>P2016 10F</v>
      </c>
      <c r="C73" s="7" t="str">
        <f>[1]Project!C73</f>
        <v>三峽學成路餐廳變更使照</v>
      </c>
      <c r="D73" s="7">
        <f>[1]Project!D73</f>
        <v>0</v>
      </c>
      <c r="E73" s="3">
        <f>[1]Project!E73</f>
        <v>0</v>
      </c>
      <c r="F73" s="4">
        <f>[1]Project!F73</f>
        <v>0</v>
      </c>
    </row>
    <row r="74" spans="1:6" x14ac:dyDescent="0.25">
      <c r="A74" s="6">
        <f>[1]Project!A74</f>
        <v>73</v>
      </c>
      <c r="B74" s="11" t="str">
        <f>[1]Project!B74</f>
        <v>P2016 11A</v>
      </c>
      <c r="C74" s="7" t="str">
        <f>[1]Project!C74</f>
        <v>樣品屋</v>
      </c>
      <c r="D74" s="7">
        <f>[1]Project!D74</f>
        <v>0</v>
      </c>
      <c r="E74" s="3">
        <f>[1]Project!E74</f>
        <v>0</v>
      </c>
      <c r="F74" s="4">
        <f>[1]Project!F74</f>
        <v>0</v>
      </c>
    </row>
    <row r="75" spans="1:6" x14ac:dyDescent="0.25">
      <c r="A75" s="6">
        <f>[1]Project!A75</f>
        <v>74</v>
      </c>
      <c r="B75" s="11" t="str">
        <f>[1]Project!B75</f>
        <v>P2016 11C</v>
      </c>
      <c r="C75" s="7" t="str">
        <f>[1]Project!C75</f>
        <v>彰化蔡公館</v>
      </c>
      <c r="D75" s="7">
        <f>[1]Project!D75</f>
        <v>0</v>
      </c>
      <c r="E75" s="3">
        <f>[1]Project!E75</f>
        <v>0</v>
      </c>
      <c r="F75" s="4">
        <f>[1]Project!F75</f>
        <v>0</v>
      </c>
    </row>
    <row r="76" spans="1:6" x14ac:dyDescent="0.25">
      <c r="A76" s="6">
        <f>[1]Project!A76</f>
        <v>75</v>
      </c>
      <c r="B76" s="11" t="str">
        <f>[1]Project!B76</f>
        <v>P2017 01A</v>
      </c>
      <c r="C76" s="7" t="str">
        <f>[1]Project!C76</f>
        <v>風雨操場</v>
      </c>
      <c r="D76" s="7">
        <f>[1]Project!D76</f>
        <v>0</v>
      </c>
      <c r="E76" s="3" t="str">
        <f>[1]Project!E76</f>
        <v>陳尚鋒</v>
      </c>
      <c r="F76" s="4">
        <f>[1]Project!F76</f>
        <v>0</v>
      </c>
    </row>
    <row r="77" spans="1:6" x14ac:dyDescent="0.25">
      <c r="A77" s="6">
        <f>[1]Project!A77</f>
        <v>76</v>
      </c>
      <c r="B77" s="11" t="str">
        <f>[1]Project!B77</f>
        <v>P2017 01B</v>
      </c>
      <c r="C77" s="7" t="str">
        <f>[1]Project!C77</f>
        <v>大無疆</v>
      </c>
      <c r="D77" s="7">
        <f>[1]Project!D77</f>
        <v>0</v>
      </c>
      <c r="E77" s="3">
        <f>[1]Project!E77</f>
        <v>0</v>
      </c>
      <c r="F77" s="4">
        <f>[1]Project!F77</f>
        <v>0</v>
      </c>
    </row>
    <row r="78" spans="1:6" x14ac:dyDescent="0.25">
      <c r="A78" s="6">
        <f>[1]Project!A78</f>
        <v>77</v>
      </c>
      <c r="B78" s="11" t="str">
        <f>[1]Project!B78</f>
        <v>P2017 02A</v>
      </c>
      <c r="C78" s="7" t="str">
        <f>[1]Project!C78</f>
        <v>恆春Z宅</v>
      </c>
      <c r="D78" s="7">
        <f>[1]Project!D78</f>
        <v>0</v>
      </c>
      <c r="E78" s="3">
        <f>[1]Project!E78</f>
        <v>0</v>
      </c>
      <c r="F78" s="4">
        <f>[1]Project!F78</f>
        <v>0</v>
      </c>
    </row>
    <row r="79" spans="1:6" x14ac:dyDescent="0.25">
      <c r="A79" s="6">
        <f>[1]Project!A79</f>
        <v>78</v>
      </c>
      <c r="B79" s="11" t="str">
        <f>[1]Project!B79</f>
        <v>P2017 02B</v>
      </c>
      <c r="C79" s="7" t="str">
        <f>[1]Project!C79</f>
        <v>湖口</v>
      </c>
      <c r="D79" s="7">
        <f>[1]Project!D79</f>
        <v>0</v>
      </c>
      <c r="E79" s="3">
        <f>[1]Project!E79</f>
        <v>0</v>
      </c>
      <c r="F79" s="4">
        <f>[1]Project!F79</f>
        <v>0</v>
      </c>
    </row>
    <row r="80" spans="1:6" x14ac:dyDescent="0.25">
      <c r="A80" s="6">
        <f>[1]Project!A80</f>
        <v>79</v>
      </c>
      <c r="B80" s="11" t="str">
        <f>[1]Project!B80</f>
        <v>P2017 02C</v>
      </c>
      <c r="C80" s="7" t="str">
        <f>[1]Project!C80</f>
        <v>三興段集合住宅</v>
      </c>
      <c r="D80" s="7">
        <f>[1]Project!D80</f>
        <v>0</v>
      </c>
    </row>
    <row r="81" spans="1:4" x14ac:dyDescent="0.25">
      <c r="A81" s="6">
        <f>[1]Project!A81</f>
        <v>80</v>
      </c>
      <c r="B81" s="11" t="str">
        <f>[1]Project!B81</f>
        <v>P2017 02D</v>
      </c>
      <c r="C81" s="7" t="str">
        <f>[1]Project!C81</f>
        <v>廣慈</v>
      </c>
      <c r="D81" s="7">
        <f>[1]Project!D81</f>
        <v>0</v>
      </c>
    </row>
    <row r="82" spans="1:4" x14ac:dyDescent="0.25">
      <c r="A82" s="6">
        <f>[1]Project!A82</f>
        <v>81</v>
      </c>
      <c r="B82" s="11" t="str">
        <f>[1]Project!B82</f>
        <v>P2017 02E</v>
      </c>
      <c r="C82" s="7" t="str">
        <f>[1]Project!C82</f>
        <v>聯上三重</v>
      </c>
      <c r="D82" s="7">
        <f>[1]Project!D82</f>
        <v>0</v>
      </c>
    </row>
    <row r="83" spans="1:4" x14ac:dyDescent="0.25">
      <c r="A83" s="6">
        <f>[1]Project!A83</f>
        <v>82</v>
      </c>
      <c r="B83" s="11" t="str">
        <f>[1]Project!B83</f>
        <v>P2017 03A</v>
      </c>
      <c r="C83" s="7" t="str">
        <f>[1]Project!C83</f>
        <v>信義開發江翠案</v>
      </c>
      <c r="D83" s="7">
        <f>[1]Project!D83</f>
        <v>0</v>
      </c>
    </row>
    <row r="84" spans="1:4" x14ac:dyDescent="0.25">
      <c r="A84" s="6">
        <f>[1]Project!A84</f>
        <v>83</v>
      </c>
      <c r="B84" s="11" t="str">
        <f>[1]Project!B84</f>
        <v>P2017 03B</v>
      </c>
      <c r="C84" s="7" t="str">
        <f>[1]Project!C84</f>
        <v>新店醫院增建</v>
      </c>
      <c r="D84" s="7">
        <f>[1]Project!D84</f>
        <v>0</v>
      </c>
    </row>
    <row r="85" spans="1:4" x14ac:dyDescent="0.25">
      <c r="A85" s="6">
        <f>[1]Project!A85</f>
        <v>84</v>
      </c>
      <c r="B85" s="11" t="str">
        <f>[1]Project!B85</f>
        <v>P2017 03C</v>
      </c>
      <c r="C85" s="7" t="str">
        <f>[1]Project!C85</f>
        <v>汐止4FB1</v>
      </c>
      <c r="D85" s="7">
        <f>[1]Project!D85</f>
        <v>0</v>
      </c>
    </row>
    <row r="86" spans="1:4" x14ac:dyDescent="0.25">
      <c r="A86" s="6">
        <f>[1]Project!A86</f>
        <v>85</v>
      </c>
      <c r="B86" s="11" t="str">
        <f>[1]Project!B86</f>
        <v>P2017 03D</v>
      </c>
      <c r="C86" s="7" t="str">
        <f>[1]Project!C86</f>
        <v>大安郵局2FB0</v>
      </c>
      <c r="D86" s="7">
        <f>[1]Project!D86</f>
        <v>0</v>
      </c>
    </row>
    <row r="87" spans="1:4" x14ac:dyDescent="0.25">
      <c r="A87" s="6">
        <f>[1]Project!A87</f>
        <v>86</v>
      </c>
      <c r="B87" s="11" t="str">
        <f>[1]Project!B87</f>
        <v>P2017 04A</v>
      </c>
      <c r="C87" s="7" t="str">
        <f>[1]Project!C87</f>
        <v>台南大豐段(EHS)</v>
      </c>
      <c r="D87" s="7">
        <f>[1]Project!D87</f>
        <v>0</v>
      </c>
    </row>
    <row r="88" spans="1:4" x14ac:dyDescent="0.25">
      <c r="A88" s="6">
        <f>[1]Project!A88</f>
        <v>87</v>
      </c>
      <c r="B88" s="11" t="str">
        <f>[1]Project!B88</f>
        <v>P2017 04B</v>
      </c>
      <c r="C88" s="7" t="str">
        <f>[1]Project!C88</f>
        <v>新竹關西國小</v>
      </c>
      <c r="D88" s="7">
        <f>[1]Project!D88</f>
        <v>0</v>
      </c>
    </row>
    <row r="89" spans="1:4" x14ac:dyDescent="0.25">
      <c r="A89" s="6">
        <f>[1]Project!A89</f>
        <v>88</v>
      </c>
      <c r="B89" s="11" t="str">
        <f>[1]Project!B89</f>
        <v>P2017 05A</v>
      </c>
      <c r="C89" s="7" t="str">
        <f>[1]Project!C89</f>
        <v>胡宗雄大千百貨修護</v>
      </c>
      <c r="D89" s="7">
        <f>[1]Project!D89</f>
        <v>0</v>
      </c>
    </row>
    <row r="90" spans="1:4" x14ac:dyDescent="0.25">
      <c r="A90" s="6">
        <f>[1]Project!A90</f>
        <v>89</v>
      </c>
      <c r="B90" s="11" t="str">
        <f>[1]Project!B90</f>
        <v>P2017 05B</v>
      </c>
      <c r="C90" s="7" t="str">
        <f>[1]Project!C90</f>
        <v>中山培英基地</v>
      </c>
      <c r="D90" s="7">
        <f>[1]Project!D90</f>
        <v>0</v>
      </c>
    </row>
    <row r="91" spans="1:4" x14ac:dyDescent="0.25">
      <c r="A91" s="6">
        <f>[1]Project!A91</f>
        <v>90</v>
      </c>
      <c r="B91" s="11" t="str">
        <f>[1]Project!B91</f>
        <v>P2017 05C</v>
      </c>
      <c r="C91" s="7" t="str">
        <f>[1]Project!C91</f>
        <v>將捷建設木柵都更</v>
      </c>
      <c r="D91" s="7">
        <f>[1]Project!D91</f>
        <v>0</v>
      </c>
    </row>
    <row r="92" spans="1:4" x14ac:dyDescent="0.25">
      <c r="A92" s="6">
        <f>[1]Project!A92</f>
        <v>91</v>
      </c>
      <c r="B92" s="11" t="str">
        <f>[1]Project!B92</f>
        <v>P2017 05D</v>
      </c>
      <c r="C92" s="7" t="str">
        <f>[1]Project!C92</f>
        <v>桃園八德納骨塔</v>
      </c>
      <c r="D92" s="7">
        <f>[1]Project!D92</f>
        <v>0</v>
      </c>
    </row>
    <row r="93" spans="1:4" x14ac:dyDescent="0.25">
      <c r="A93" s="6">
        <f>[1]Project!A93</f>
        <v>92</v>
      </c>
      <c r="B93" s="11" t="str">
        <f>[1]Project!B93</f>
        <v>P2017 06A</v>
      </c>
      <c r="C93" s="7" t="str">
        <f>[1]Project!C93</f>
        <v>日健新莊自強段15FB4</v>
      </c>
      <c r="D93" s="7">
        <f>[1]Project!D93</f>
        <v>0</v>
      </c>
    </row>
    <row r="94" spans="1:4" x14ac:dyDescent="0.25">
      <c r="A94" s="6">
        <f>[1]Project!A94</f>
        <v>93</v>
      </c>
      <c r="B94" s="11" t="str">
        <f>[1]Project!B94</f>
        <v>P2017 06B</v>
      </c>
      <c r="C94" s="7" t="str">
        <f>[1]Project!C94</f>
        <v>興隆公宅EHS</v>
      </c>
      <c r="D94" s="7">
        <f>[1]Project!D94</f>
        <v>0</v>
      </c>
    </row>
    <row r="95" spans="1:4" x14ac:dyDescent="0.25">
      <c r="A95" s="6">
        <f>[1]Project!A95</f>
        <v>94</v>
      </c>
      <c r="B95" s="11" t="str">
        <f>[1]Project!B95</f>
        <v>P2017 07A</v>
      </c>
      <c r="C95" s="7" t="str">
        <f>[1]Project!C95</f>
        <v>八德三</v>
      </c>
      <c r="D95" s="7">
        <f>[1]Project!D95</f>
        <v>0</v>
      </c>
    </row>
    <row r="96" spans="1:4" x14ac:dyDescent="0.25">
      <c r="A96" s="6">
        <f>[1]Project!A96</f>
        <v>95</v>
      </c>
      <c r="B96" s="11" t="str">
        <f>[1]Project!B96</f>
        <v>P2017 07B</v>
      </c>
      <c r="C96" s="7" t="str">
        <f>[1]Project!C96</f>
        <v>里民中心</v>
      </c>
      <c r="D96" s="7">
        <f>[1]Project!D96</f>
        <v>0</v>
      </c>
    </row>
    <row r="97" spans="1:4" x14ac:dyDescent="0.25">
      <c r="A97" s="6">
        <f>[1]Project!A97</f>
        <v>96</v>
      </c>
      <c r="B97" s="11" t="str">
        <f>[1]Project!B97</f>
        <v>P2017 07C</v>
      </c>
      <c r="C97" s="7" t="str">
        <f>[1]Project!C97</f>
        <v>台銀南菜園修復案</v>
      </c>
      <c r="D97" s="7">
        <f>[1]Project!D97</f>
        <v>0</v>
      </c>
    </row>
    <row r="98" spans="1:4" x14ac:dyDescent="0.25">
      <c r="A98" s="6">
        <f>[1]Project!A98</f>
        <v>97</v>
      </c>
      <c r="B98" s="11" t="str">
        <f>[1]Project!B98</f>
        <v>P2017 07D</v>
      </c>
      <c r="C98" s="7" t="str">
        <f>[1]Project!C98</f>
        <v>高鐵3FSS</v>
      </c>
      <c r="D98" s="7">
        <f>[1]Project!D98</f>
        <v>0</v>
      </c>
    </row>
    <row r="99" spans="1:4" x14ac:dyDescent="0.25">
      <c r="A99" s="6">
        <f>[1]Project!A99</f>
        <v>98</v>
      </c>
      <c r="B99" s="11" t="str">
        <f>[1]Project!B99</f>
        <v>P2017 07E</v>
      </c>
      <c r="C99" s="7" t="str">
        <f>[1]Project!C99</f>
        <v>華陰街4F</v>
      </c>
      <c r="D99" s="7">
        <f>[1]Project!D99</f>
        <v>0</v>
      </c>
    </row>
    <row r="100" spans="1:4" x14ac:dyDescent="0.25">
      <c r="A100" s="6">
        <f>[1]Project!A100</f>
        <v>99</v>
      </c>
      <c r="B100" s="11" t="str">
        <f>[1]Project!B100</f>
        <v>P2017 07F</v>
      </c>
      <c r="C100" s="7" t="str">
        <f>[1]Project!C100</f>
        <v>華亞</v>
      </c>
      <c r="D100" s="7">
        <f>[1]Project!D100</f>
        <v>0</v>
      </c>
    </row>
    <row r="101" spans="1:4" x14ac:dyDescent="0.25">
      <c r="A101" s="6">
        <f>[1]Project!A101</f>
        <v>100</v>
      </c>
      <c r="B101" s="11" t="str">
        <f>[1]Project!B101</f>
        <v>P2017 07G</v>
      </c>
      <c r="C101" s="7" t="str">
        <f>[1]Project!C101</f>
        <v>亞力電機楊梅廠</v>
      </c>
      <c r="D101" s="7">
        <f>[1]Project!D101</f>
        <v>0</v>
      </c>
    </row>
    <row r="102" spans="1:4" x14ac:dyDescent="0.25">
      <c r="A102" s="6">
        <f>[1]Project!A102</f>
        <v>101</v>
      </c>
      <c r="B102" s="11" t="str">
        <f>[1]Project!B102</f>
        <v>P2017 07H</v>
      </c>
      <c r="C102" s="7" t="str">
        <f>[1]Project!C102</f>
        <v>大陸建設新店五峰RC牆</v>
      </c>
      <c r="D102" s="7">
        <f>[1]Project!D102</f>
        <v>0</v>
      </c>
    </row>
    <row r="103" spans="1:4" x14ac:dyDescent="0.25">
      <c r="A103" s="6">
        <f>[1]Project!A103</f>
        <v>102</v>
      </c>
      <c r="B103" s="11" t="str">
        <f>[1]Project!B103</f>
        <v>P2017 07I</v>
      </c>
      <c r="C103" s="7" t="str">
        <f>[1]Project!C103</f>
        <v>嘉義大埔工業區廠房案</v>
      </c>
      <c r="D103" s="7">
        <f>[1]Project!D103</f>
        <v>0</v>
      </c>
    </row>
    <row r="104" spans="1:4" x14ac:dyDescent="0.25">
      <c r="A104" s="6">
        <f>[1]Project!A104</f>
        <v>103</v>
      </c>
      <c r="B104" s="11" t="str">
        <f>[1]Project!B104</f>
        <v>P2017 07J</v>
      </c>
      <c r="C104" s="7" t="str">
        <f>[1]Project!C104</f>
        <v>霖勵18FSS</v>
      </c>
      <c r="D104" s="7">
        <f>[1]Project!D104</f>
        <v>0</v>
      </c>
    </row>
    <row r="105" spans="1:4" x14ac:dyDescent="0.25">
      <c r="A105" s="6">
        <f>[1]Project!A105</f>
        <v>104</v>
      </c>
      <c r="B105" s="11" t="str">
        <f>[1]Project!B105</f>
        <v>P2017 08A</v>
      </c>
      <c r="C105" s="7" t="str">
        <f>[1]Project!C105</f>
        <v>金門水頭旅館</v>
      </c>
      <c r="D105" s="7">
        <f>[1]Project!D105</f>
        <v>0</v>
      </c>
    </row>
    <row r="106" spans="1:4" x14ac:dyDescent="0.25">
      <c r="A106" s="6">
        <f>[1]Project!A106</f>
        <v>105</v>
      </c>
      <c r="B106" s="11" t="str">
        <f>[1]Project!B106</f>
        <v>P2017 08B</v>
      </c>
      <c r="C106" s="7" t="str">
        <f>[1]Project!C106</f>
        <v>南投住宅</v>
      </c>
      <c r="D106" s="7">
        <f>[1]Project!D106</f>
        <v>0</v>
      </c>
    </row>
    <row r="107" spans="1:4" x14ac:dyDescent="0.25">
      <c r="A107" s="6">
        <f>[1]Project!A107</f>
        <v>106</v>
      </c>
      <c r="B107" s="11" t="str">
        <f>[1]Project!B107</f>
        <v>P2017 08C</v>
      </c>
      <c r="C107" s="7" t="str">
        <f>[1]Project!C107</f>
        <v>桃園四維國小</v>
      </c>
      <c r="D107" s="7">
        <f>[1]Project!D107</f>
        <v>0</v>
      </c>
    </row>
    <row r="108" spans="1:4" x14ac:dyDescent="0.25">
      <c r="A108" s="6">
        <f>[1]Project!A108</f>
        <v>107</v>
      </c>
      <c r="B108" s="11" t="str">
        <f>[1]Project!B108</f>
        <v>P2017 08D</v>
      </c>
      <c r="C108" s="7" t="str">
        <f>[1]Project!C108</f>
        <v>外社幼兒園</v>
      </c>
      <c r="D108" s="7">
        <f>[1]Project!D108</f>
        <v>0</v>
      </c>
    </row>
    <row r="109" spans="1:4" x14ac:dyDescent="0.25">
      <c r="A109" s="6">
        <f>[1]Project!A109</f>
        <v>108</v>
      </c>
      <c r="B109" s="11" t="str">
        <f>[1]Project!B109</f>
        <v>P2017 08E</v>
      </c>
      <c r="C109" s="7" t="str">
        <f>[1]Project!C109</f>
        <v>宜蘭頭城住宅</v>
      </c>
      <c r="D109" s="7">
        <f>[1]Project!D109</f>
        <v>0</v>
      </c>
    </row>
    <row r="110" spans="1:4" x14ac:dyDescent="0.25">
      <c r="A110" s="6">
        <f>[1]Project!A110</f>
        <v>109</v>
      </c>
      <c r="B110" s="11" t="str">
        <f>[1]Project!B110</f>
        <v>P2017 08G</v>
      </c>
      <c r="C110" s="7" t="str">
        <f>[1]Project!C110</f>
        <v>雍和建設</v>
      </c>
      <c r="D110" s="7">
        <f>[1]Project!D110</f>
        <v>0</v>
      </c>
    </row>
    <row r="111" spans="1:4" x14ac:dyDescent="0.25">
      <c r="A111" s="6">
        <f>[1]Project!A111</f>
        <v>110</v>
      </c>
      <c r="B111" s="11" t="str">
        <f>[1]Project!B111</f>
        <v>P2017 09A</v>
      </c>
      <c r="C111" s="7" t="str">
        <f>[1]Project!C111</f>
        <v>過嶺國中</v>
      </c>
      <c r="D111" s="7">
        <f>[1]Project!D111</f>
        <v>0</v>
      </c>
    </row>
    <row r="112" spans="1:4" x14ac:dyDescent="0.25">
      <c r="A112" s="6">
        <f>[1]Project!A112</f>
        <v>111</v>
      </c>
      <c r="B112" s="11" t="str">
        <f>[1]Project!B112</f>
        <v>P2017 09B</v>
      </c>
      <c r="C112" s="7" t="str">
        <f>[1]Project!C112</f>
        <v>月光寺</v>
      </c>
      <c r="D112" s="7">
        <f>[1]Project!D112</f>
        <v>0</v>
      </c>
    </row>
    <row r="113" spans="1:4" x14ac:dyDescent="0.25">
      <c r="A113" s="6">
        <f>[1]Project!A113</f>
        <v>112</v>
      </c>
      <c r="B113" s="11" t="str">
        <f>[1]Project!B113</f>
        <v>P2017 09C</v>
      </c>
      <c r="C113" s="7" t="str">
        <f>[1]Project!C113</f>
        <v>新莊中原段</v>
      </c>
      <c r="D113" s="7">
        <f>[1]Project!D113</f>
        <v>0</v>
      </c>
    </row>
    <row r="114" spans="1:4" x14ac:dyDescent="0.25">
      <c r="A114" s="6">
        <f>[1]Project!A114</f>
        <v>113</v>
      </c>
      <c r="B114" s="11" t="str">
        <f>[1]Project!B114</f>
        <v>P2017 09D</v>
      </c>
      <c r="C114" s="7" t="str">
        <f>[1]Project!C114</f>
        <v>士林新光案</v>
      </c>
      <c r="D114" s="7">
        <f>[1]Project!D114</f>
        <v>0</v>
      </c>
    </row>
    <row r="115" spans="1:4" x14ac:dyDescent="0.25">
      <c r="A115" s="6">
        <f>[1]Project!A115</f>
        <v>114</v>
      </c>
      <c r="B115" s="11" t="str">
        <f>[1]Project!B115</f>
        <v>P2017 10A</v>
      </c>
      <c r="C115" s="7" t="str">
        <f>[1]Project!C115</f>
        <v>中壢幼兒園</v>
      </c>
      <c r="D115" s="7">
        <f>[1]Project!D115</f>
        <v>0</v>
      </c>
    </row>
    <row r="116" spans="1:4" x14ac:dyDescent="0.25">
      <c r="A116" s="6">
        <f>[1]Project!A116</f>
        <v>115</v>
      </c>
      <c r="B116" s="11" t="str">
        <f>[1]Project!B116</f>
        <v>P2017 11A</v>
      </c>
      <c r="C116" s="7" t="str">
        <f>[1]Project!C116</f>
        <v>安捷科技廠房</v>
      </c>
      <c r="D116" s="7">
        <f>[1]Project!D116</f>
        <v>0</v>
      </c>
    </row>
    <row r="117" spans="1:4" x14ac:dyDescent="0.25">
      <c r="A117" s="6">
        <f>[1]Project!A117</f>
        <v>116</v>
      </c>
      <c r="B117" s="11" t="str">
        <f>[1]Project!B117</f>
        <v>P2017 11B</v>
      </c>
      <c r="C117" s="7" t="str">
        <f>[1]Project!C117</f>
        <v>板橋環翠段</v>
      </c>
      <c r="D117" s="7">
        <f>[1]Project!D117</f>
        <v>0</v>
      </c>
    </row>
    <row r="118" spans="1:4" x14ac:dyDescent="0.25">
      <c r="A118" s="6">
        <f>[1]Project!A118</f>
        <v>117</v>
      </c>
      <c r="B118" s="11" t="str">
        <f>[1]Project!B118</f>
        <v>P2017 11C</v>
      </c>
      <c r="C118" s="7" t="str">
        <f>[1]Project!C118</f>
        <v>土城員和段青年公宅</v>
      </c>
      <c r="D118" s="7">
        <f>[1]Project!D118</f>
        <v>0</v>
      </c>
    </row>
    <row r="119" spans="1:4" x14ac:dyDescent="0.25">
      <c r="A119" s="6">
        <f>[1]Project!A119</f>
        <v>118</v>
      </c>
      <c r="B119" s="11" t="str">
        <f>[1]Project!B119</f>
        <v>P2017 11D</v>
      </c>
      <c r="C119" s="7" t="str">
        <f>[1]Project!C119</f>
        <v>宜蘭縣第二行政中心新建工程</v>
      </c>
      <c r="D119" s="7">
        <f>[1]Project!D119</f>
        <v>0</v>
      </c>
    </row>
    <row r="120" spans="1:4" x14ac:dyDescent="0.25">
      <c r="A120" s="6">
        <f>[1]Project!A120</f>
        <v>119</v>
      </c>
      <c r="B120" s="11" t="str">
        <f>[1]Project!B120</f>
        <v>P2017 11E</v>
      </c>
      <c r="C120" s="7" t="str">
        <f>[1]Project!C120</f>
        <v>廣慈B-泛亞</v>
      </c>
      <c r="D120" s="7">
        <f>[1]Project!D120</f>
        <v>0</v>
      </c>
    </row>
    <row r="121" spans="1:4" x14ac:dyDescent="0.25">
      <c r="A121" s="6">
        <f>[1]Project!A121</f>
        <v>120</v>
      </c>
      <c r="B121" s="11" t="str">
        <f>[1]Project!B121</f>
        <v>P2017 11F</v>
      </c>
      <c r="C121" s="7" t="str">
        <f>[1]Project!C121</f>
        <v>廣慈C-28FB4泛亞</v>
      </c>
      <c r="D121" s="7">
        <f>[1]Project!D121</f>
        <v>0</v>
      </c>
    </row>
    <row r="122" spans="1:4" x14ac:dyDescent="0.25">
      <c r="A122" s="6">
        <f>[1]Project!A122</f>
        <v>121</v>
      </c>
      <c r="B122" s="11" t="str">
        <f>[1]Project!B122</f>
        <v>S2016 05A</v>
      </c>
      <c r="C122" s="7" t="str">
        <f>[1]Project!C122</f>
        <v>善覺寺</v>
      </c>
      <c r="D122" s="7" t="str">
        <f>[1]Project!D122</f>
        <v>Brian</v>
      </c>
    </row>
    <row r="123" spans="1:4" x14ac:dyDescent="0.25">
      <c r="A123" s="6">
        <f>[1]Project!A123</f>
        <v>122</v>
      </c>
      <c r="B123" s="11" t="str">
        <f>[1]Project!B123</f>
        <v>S2016 06A</v>
      </c>
      <c r="C123" s="7" t="str">
        <f>[1]Project!C123</f>
        <v>樹林SS3FB1</v>
      </c>
      <c r="D123" s="7" t="str">
        <f>[1]Project!D123</f>
        <v>Brian</v>
      </c>
    </row>
    <row r="124" spans="1:4" x14ac:dyDescent="0.25">
      <c r="A124" s="6">
        <f>[1]Project!A124</f>
        <v>123</v>
      </c>
      <c r="B124" s="11" t="str">
        <f>[1]Project!B124</f>
        <v>S2016 06B</v>
      </c>
      <c r="C124" s="7" t="str">
        <f>[1]Project!C124</f>
        <v>SC Assessment</v>
      </c>
      <c r="D124" s="7" t="str">
        <f>[1]Project!D124</f>
        <v>Brian</v>
      </c>
    </row>
    <row r="125" spans="1:4" x14ac:dyDescent="0.25">
      <c r="A125" s="6">
        <f>[1]Project!A125</f>
        <v>124</v>
      </c>
      <c r="B125" s="11" t="str">
        <f>[1]Project!B125</f>
        <v>T2016 04A</v>
      </c>
      <c r="C125" s="7" t="str">
        <f>[1]Project!C125</f>
        <v>KKAA</v>
      </c>
      <c r="D125" s="7" t="str">
        <f>[1]Project!D125</f>
        <v>Brian</v>
      </c>
    </row>
    <row r="126" spans="1:4" x14ac:dyDescent="0.25">
      <c r="A126" s="6">
        <f>[1]Project!A126</f>
        <v>125</v>
      </c>
      <c r="B126" s="11" t="str">
        <f>[1]Project!B126</f>
        <v>T2016 04B</v>
      </c>
      <c r="C126" s="7" t="str">
        <f>[1]Project!C126</f>
        <v>WaveHotel</v>
      </c>
      <c r="D126" s="7" t="str">
        <f>[1]Project!D126</f>
        <v>Brian</v>
      </c>
    </row>
    <row r="127" spans="1:4" x14ac:dyDescent="0.25">
      <c r="A127" s="6">
        <f>[1]Project!A127</f>
        <v>126</v>
      </c>
      <c r="B127" s="11" t="str">
        <f>[1]Project!B127</f>
        <v>T2016 04C</v>
      </c>
      <c r="C127" s="7" t="str">
        <f>[1]Project!C127</f>
        <v>SuperStar</v>
      </c>
      <c r="D127" s="7" t="str">
        <f>[1]Project!D127</f>
        <v>Brian</v>
      </c>
    </row>
    <row r="128" spans="1:4" x14ac:dyDescent="0.25">
      <c r="A128" s="6">
        <f>[1]Project!A128</f>
        <v>127</v>
      </c>
      <c r="B128" s="11" t="str">
        <f>[1]Project!B128</f>
        <v>T2016 04D</v>
      </c>
      <c r="C128" s="7" t="str">
        <f>[1]Project!C128</f>
        <v>HualienInspection</v>
      </c>
      <c r="D128" s="7" t="str">
        <f>[1]Project!D128</f>
        <v>Brian</v>
      </c>
    </row>
    <row r="129" spans="1:4" x14ac:dyDescent="0.25">
      <c r="A129" s="6">
        <f>[1]Project!A129</f>
        <v>128</v>
      </c>
      <c r="B129" s="11" t="str">
        <f>[1]Project!B129</f>
        <v>T2016 05A</v>
      </c>
      <c r="C129" s="7" t="str">
        <f>[1]Project!C129</f>
        <v>花蓮二期集合住宅 26F/B1</v>
      </c>
      <c r="D129" s="7" t="str">
        <f>[1]Project!D129</f>
        <v>Brian</v>
      </c>
    </row>
    <row r="130" spans="1:4" x14ac:dyDescent="0.25">
      <c r="A130" s="6">
        <f>[1]Project!A130</f>
        <v>129</v>
      </c>
      <c r="B130" s="11" t="str">
        <f>[1]Project!B130</f>
        <v>T2016 05B</v>
      </c>
      <c r="C130" s="7" t="str">
        <f>[1]Project!C130</f>
        <v>家慈</v>
      </c>
      <c r="D130" s="7" t="str">
        <f>[1]Project!D130</f>
        <v>Brian</v>
      </c>
    </row>
    <row r="131" spans="1:4" x14ac:dyDescent="0.25">
      <c r="A131" s="6">
        <f>[1]Project!A131</f>
        <v>130</v>
      </c>
      <c r="B131" s="11" t="str">
        <f>[1]Project!B131</f>
        <v>T2016 06A</v>
      </c>
      <c r="C131" s="7" t="str">
        <f>[1]Project!C131</f>
        <v>相二貨櫃屋旅館 4F/B1 HualienContainerHotel</v>
      </c>
      <c r="D131" s="7" t="str">
        <f>[1]Project!D131</f>
        <v>Brian</v>
      </c>
    </row>
    <row r="132" spans="1:4" x14ac:dyDescent="0.25">
      <c r="A132" s="6">
        <f>[1]Project!A132</f>
        <v>131</v>
      </c>
      <c r="B132" s="11" t="str">
        <f>[1]Project!B132</f>
        <v>T2016 07A</v>
      </c>
      <c r="C132" s="7" t="str">
        <f>[1]Project!C132</f>
        <v>台中住宅</v>
      </c>
      <c r="D132" s="7" t="str">
        <f>[1]Project!D132</f>
        <v>Brian</v>
      </c>
    </row>
    <row r="133" spans="1:4" x14ac:dyDescent="0.25">
      <c r="A133" s="6">
        <f>[1]Project!A133</f>
        <v>132</v>
      </c>
      <c r="B133" s="11" t="str">
        <f>[1]Project!B133</f>
        <v>T2016 08A</v>
      </c>
      <c r="C133" s="7" t="str">
        <f>[1]Project!C133</f>
        <v>景觀池壩體</v>
      </c>
      <c r="D133" s="7" t="str">
        <f>[1]Project!D133</f>
        <v>Brian</v>
      </c>
    </row>
    <row r="134" spans="1:4" x14ac:dyDescent="0.25">
      <c r="A134" s="6">
        <f>[1]Project!A134</f>
        <v>133</v>
      </c>
      <c r="B134" s="11" t="str">
        <f>[1]Project!B134</f>
        <v>T2016 11A</v>
      </c>
      <c r="C134" s="7" t="str">
        <f>[1]Project!C134</f>
        <v>貨櫃大街 1F/B0HCH-Ⅱ</v>
      </c>
      <c r="D134" s="7" t="str">
        <f>[1]Project!D134</f>
        <v>Brian</v>
      </c>
    </row>
    <row r="135" spans="1:4" x14ac:dyDescent="0.25">
      <c r="A135" s="6">
        <f>[1]Project!A135</f>
        <v>134</v>
      </c>
      <c r="B135" s="11" t="str">
        <f>[1]Project!B135</f>
        <v>T2016 11B</v>
      </c>
      <c r="C135" s="7" t="str">
        <f>[1]Project!C135</f>
        <v>ContainerSlide</v>
      </c>
      <c r="D135" s="7" t="str">
        <f>[1]Project!D135</f>
        <v>Brian</v>
      </c>
    </row>
    <row r="136" spans="1:4" x14ac:dyDescent="0.25">
      <c r="A136" s="6">
        <f>[1]Project!A136</f>
        <v>135</v>
      </c>
      <c r="B136" s="11" t="str">
        <f>[1]Project!B136</f>
        <v>T2017 02A</v>
      </c>
      <c r="C136" s="7" t="str">
        <f>[1]Project!C136</f>
        <v>花蓮評估</v>
      </c>
      <c r="D136" s="7" t="str">
        <f>[1]Project!D136</f>
        <v>Brian</v>
      </c>
    </row>
    <row r="137" spans="1:4" x14ac:dyDescent="0.25">
      <c r="A137" s="6">
        <f>[1]Project!A137</f>
        <v>136</v>
      </c>
      <c r="B137" s="11" t="str">
        <f>[1]Project!B137</f>
        <v>T2017 02B</v>
      </c>
      <c r="C137" s="7" t="str">
        <f>[1]Project!C137</f>
        <v>南投KKAA ECO PARK</v>
      </c>
      <c r="D137" s="7" t="str">
        <f>[1]Project!D137</f>
        <v>Brian</v>
      </c>
    </row>
    <row r="138" spans="1:4" x14ac:dyDescent="0.25">
      <c r="A138" s="6">
        <f>[1]Project!A138</f>
        <v>137</v>
      </c>
      <c r="B138" s="11" t="str">
        <f>[1]Project!B138</f>
        <v>T2017 03A</v>
      </c>
      <c r="C138" s="7" t="str">
        <f>[1]Project!C138</f>
        <v>新埔溫室</v>
      </c>
      <c r="D138" s="7" t="str">
        <f>[1]Project!D138</f>
        <v>Brian</v>
      </c>
    </row>
    <row r="139" spans="1:4" x14ac:dyDescent="0.25">
      <c r="A139" s="6">
        <f>[1]Project!A139</f>
        <v>138</v>
      </c>
      <c r="B139" s="11" t="str">
        <f>[1]Project!B139</f>
        <v>T2017 05A</v>
      </c>
      <c r="C139" s="7" t="str">
        <f>[1]Project!C139</f>
        <v>STARBUCKS KKAA</v>
      </c>
      <c r="D139" s="7" t="str">
        <f>[1]Project!D139</f>
        <v>Brian</v>
      </c>
    </row>
    <row r="140" spans="1:4" x14ac:dyDescent="0.25">
      <c r="A140" s="6">
        <f>[1]Project!A140</f>
        <v>139</v>
      </c>
      <c r="B140" s="11" t="str">
        <f>[1]Project!B140</f>
        <v>T2017 09A</v>
      </c>
      <c r="C140" s="7" t="str">
        <f>[1]Project!C140</f>
        <v>KKAA MIAO</v>
      </c>
      <c r="D140" s="7">
        <f>[1]Project!D140</f>
        <v>0</v>
      </c>
    </row>
    <row r="141" spans="1:4" x14ac:dyDescent="0.25">
      <c r="A141" s="6">
        <f>[1]Project!A141</f>
        <v>140</v>
      </c>
      <c r="B141" s="11" t="str">
        <f>[1]Project!B141</f>
        <v>T2017 09C</v>
      </c>
      <c r="C141" s="7" t="str">
        <f>[1]Project!C141</f>
        <v>相一鋼棚</v>
      </c>
      <c r="D141" s="7">
        <f>[1]Project!D141</f>
        <v>0</v>
      </c>
    </row>
    <row r="142" spans="1:4" x14ac:dyDescent="0.25">
      <c r="A142" s="6">
        <f>[1]Project!A142</f>
        <v>141</v>
      </c>
      <c r="B142" s="11" t="str">
        <f>[1]Project!B142</f>
        <v>T2017 09D</v>
      </c>
      <c r="C142" s="7" t="str">
        <f>[1]Project!C142</f>
        <v>台中花博KKAA</v>
      </c>
      <c r="D142" s="7">
        <f>[1]Project!D142</f>
        <v>0</v>
      </c>
    </row>
    <row r="143" spans="1:4" x14ac:dyDescent="0.25">
      <c r="A143" s="6">
        <f>[1]Project!A143</f>
        <v>142</v>
      </c>
      <c r="B143" s="11" t="str">
        <f>[1]Project!B143</f>
        <v>R2017 05A</v>
      </c>
      <c r="C143" s="7" t="str">
        <f>[1]Project!C143</f>
        <v>RCBIMX INPSECTION</v>
      </c>
      <c r="D143" s="7" t="str">
        <f>[1]Project!D143</f>
        <v>Brian</v>
      </c>
    </row>
    <row r="144" spans="1:4" x14ac:dyDescent="0.25">
      <c r="A144" s="6">
        <f>[1]Project!A144</f>
        <v>143</v>
      </c>
      <c r="B144" s="11" t="str">
        <f>[1]Project!B144</f>
        <v>R2017 05B</v>
      </c>
      <c r="C144" s="7" t="str">
        <f>[1]Project!C144</f>
        <v>PROMOTION FILM</v>
      </c>
      <c r="D144" s="7" t="str">
        <f>[1]Project!D144</f>
        <v>Brian</v>
      </c>
    </row>
    <row r="145" spans="1:4" x14ac:dyDescent="0.25">
      <c r="A145" s="6">
        <f>[1]Project!A145</f>
        <v>144</v>
      </c>
      <c r="B145" s="11" t="str">
        <f>[1]Project!B145</f>
        <v>R2017 05C</v>
      </c>
      <c r="C145" s="7" t="str">
        <f>[1]Project!C145</f>
        <v>Promotion Documentation</v>
      </c>
      <c r="D145" s="7" t="str">
        <f>[1]Project!D145</f>
        <v>Brian</v>
      </c>
    </row>
    <row r="146" spans="1:4" x14ac:dyDescent="0.25">
      <c r="A146" s="6">
        <f>[1]Project!A146</f>
        <v>145</v>
      </c>
      <c r="B146" s="11">
        <f>[1]Project!B146</f>
        <v>0</v>
      </c>
      <c r="C146" s="7">
        <f>[1]Project!C146</f>
        <v>0</v>
      </c>
      <c r="D146" s="7">
        <f>[1]Project!D146</f>
        <v>0</v>
      </c>
    </row>
    <row r="147" spans="1:4" x14ac:dyDescent="0.25">
      <c r="A147" s="6">
        <f>[1]Project!A147</f>
        <v>146</v>
      </c>
      <c r="B147" s="11">
        <f>[1]Project!B147</f>
        <v>0</v>
      </c>
      <c r="C147" s="7">
        <f>[1]Project!C147</f>
        <v>0</v>
      </c>
      <c r="D147" s="7">
        <f>[1]Project!D147</f>
        <v>0</v>
      </c>
    </row>
    <row r="148" spans="1:4" x14ac:dyDescent="0.25">
      <c r="A148" s="6">
        <f>[1]Project!A148</f>
        <v>147</v>
      </c>
      <c r="B148" s="11">
        <f>[1]Project!B148</f>
        <v>0</v>
      </c>
      <c r="C148" s="7">
        <f>[1]Project!C148</f>
        <v>0</v>
      </c>
      <c r="D148" s="7">
        <f>[1]Project!D148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>
      <selection activeCell="H10" sqref="H10"/>
    </sheetView>
  </sheetViews>
  <sheetFormatPr defaultRowHeight="16.5" x14ac:dyDescent="0.25"/>
  <cols>
    <col min="1" max="1" width="13.375" customWidth="1"/>
    <col min="2" max="2" width="14.5" customWidth="1"/>
    <col min="3" max="3" width="14.125" customWidth="1"/>
    <col min="4" max="4" width="35.5" customWidth="1"/>
  </cols>
  <sheetData>
    <row r="1" spans="1:4" ht="21" x14ac:dyDescent="0.25">
      <c r="A1" s="8" t="s">
        <v>20</v>
      </c>
      <c r="B1" s="8" t="s">
        <v>21</v>
      </c>
      <c r="C1" s="8" t="s">
        <v>22</v>
      </c>
      <c r="D1" s="8" t="s">
        <v>23</v>
      </c>
    </row>
    <row r="2" spans="1:4" ht="21" x14ac:dyDescent="0.25">
      <c r="A2" s="8" t="s">
        <v>24</v>
      </c>
      <c r="B2" s="8" t="s">
        <v>25</v>
      </c>
      <c r="C2" s="8" t="s">
        <v>26</v>
      </c>
      <c r="D2" s="9" t="s">
        <v>27</v>
      </c>
    </row>
    <row r="3" spans="1:4" ht="21" x14ac:dyDescent="0.25">
      <c r="A3" s="8" t="s">
        <v>28</v>
      </c>
      <c r="B3" s="8" t="s">
        <v>29</v>
      </c>
      <c r="C3" s="8" t="s">
        <v>30</v>
      </c>
      <c r="D3" s="9" t="s">
        <v>31</v>
      </c>
    </row>
    <row r="4" spans="1:4" ht="21" x14ac:dyDescent="0.25">
      <c r="A4" s="8" t="s">
        <v>5</v>
      </c>
      <c r="B4" s="8" t="s">
        <v>32</v>
      </c>
      <c r="C4" s="8" t="s">
        <v>33</v>
      </c>
      <c r="D4" s="9"/>
    </row>
    <row r="5" spans="1:4" ht="21" x14ac:dyDescent="0.25">
      <c r="A5" s="8" t="s">
        <v>6</v>
      </c>
      <c r="B5" s="8" t="s">
        <v>34</v>
      </c>
      <c r="C5" s="8" t="s">
        <v>35</v>
      </c>
      <c r="D5" s="9" t="s">
        <v>77</v>
      </c>
    </row>
    <row r="6" spans="1:4" ht="21" x14ac:dyDescent="0.25">
      <c r="A6" s="8" t="s">
        <v>36</v>
      </c>
      <c r="B6" s="8" t="s">
        <v>7</v>
      </c>
      <c r="C6" s="8" t="s">
        <v>37</v>
      </c>
      <c r="D6" s="9" t="s">
        <v>38</v>
      </c>
    </row>
    <row r="7" spans="1:4" ht="21" x14ac:dyDescent="0.25">
      <c r="A7" s="8" t="s">
        <v>16</v>
      </c>
      <c r="B7" s="8" t="s">
        <v>17</v>
      </c>
      <c r="C7" s="8" t="s">
        <v>39</v>
      </c>
      <c r="D7" s="9" t="s">
        <v>40</v>
      </c>
    </row>
    <row r="8" spans="1:4" ht="21" x14ac:dyDescent="0.25">
      <c r="A8" s="8" t="s">
        <v>41</v>
      </c>
      <c r="B8" s="8" t="s">
        <v>42</v>
      </c>
      <c r="C8" s="8" t="s">
        <v>43</v>
      </c>
      <c r="D8" s="9" t="s">
        <v>44</v>
      </c>
    </row>
    <row r="9" spans="1:4" ht="21" x14ac:dyDescent="0.25">
      <c r="A9" s="8" t="s">
        <v>45</v>
      </c>
      <c r="B9" s="8" t="s">
        <v>18</v>
      </c>
      <c r="C9" s="8" t="s">
        <v>62</v>
      </c>
      <c r="D9" s="9" t="s">
        <v>19</v>
      </c>
    </row>
    <row r="10" spans="1:4" ht="21" x14ac:dyDescent="0.25">
      <c r="A10" s="8"/>
      <c r="B10" s="8"/>
      <c r="C10" s="8" t="s">
        <v>46</v>
      </c>
      <c r="D10" s="9"/>
    </row>
    <row r="11" spans="1:4" ht="21" x14ac:dyDescent="0.25">
      <c r="A11" s="8" t="s">
        <v>47</v>
      </c>
      <c r="B11" s="8" t="s">
        <v>48</v>
      </c>
      <c r="C11" s="8" t="s">
        <v>49</v>
      </c>
      <c r="D11" s="10" t="s">
        <v>50</v>
      </c>
    </row>
    <row r="12" spans="1:4" ht="21" x14ac:dyDescent="0.25">
      <c r="A12" s="8" t="s">
        <v>8</v>
      </c>
      <c r="B12" s="8" t="s">
        <v>51</v>
      </c>
      <c r="C12" s="8" t="s">
        <v>9</v>
      </c>
      <c r="D12" s="10" t="s">
        <v>52</v>
      </c>
    </row>
    <row r="13" spans="1:4" ht="21" x14ac:dyDescent="0.25">
      <c r="A13" s="8" t="s">
        <v>10</v>
      </c>
      <c r="B13" s="8" t="s">
        <v>53</v>
      </c>
      <c r="C13" s="8"/>
      <c r="D13" s="10" t="s">
        <v>54</v>
      </c>
    </row>
    <row r="14" spans="1:4" ht="21" x14ac:dyDescent="0.25">
      <c r="A14" s="8" t="s">
        <v>11</v>
      </c>
      <c r="B14" s="8" t="s">
        <v>55</v>
      </c>
      <c r="C14" s="8" t="s">
        <v>12</v>
      </c>
      <c r="D14" s="10" t="s">
        <v>56</v>
      </c>
    </row>
    <row r="15" spans="1:4" ht="21" x14ac:dyDescent="0.25">
      <c r="A15" s="8" t="s">
        <v>13</v>
      </c>
      <c r="B15" s="8" t="s">
        <v>57</v>
      </c>
      <c r="C15" s="8" t="s">
        <v>4</v>
      </c>
      <c r="D15" s="9" t="s">
        <v>58</v>
      </c>
    </row>
    <row r="16" spans="1:4" ht="21" x14ac:dyDescent="0.25">
      <c r="A16" s="8" t="s">
        <v>14</v>
      </c>
      <c r="B16" s="8" t="s">
        <v>15</v>
      </c>
      <c r="C16" s="8" t="s">
        <v>59</v>
      </c>
      <c r="D16" s="9" t="s">
        <v>60</v>
      </c>
    </row>
    <row r="17" spans="1:4" ht="21" x14ac:dyDescent="0.25">
      <c r="A17" s="8" t="s">
        <v>71</v>
      </c>
      <c r="B17" s="8" t="s">
        <v>72</v>
      </c>
      <c r="C17" s="8" t="s">
        <v>73</v>
      </c>
      <c r="D17" s="1"/>
    </row>
    <row r="18" spans="1:4" ht="21" x14ac:dyDescent="0.25">
      <c r="A18" s="8" t="s">
        <v>74</v>
      </c>
      <c r="B18" s="8" t="s">
        <v>75</v>
      </c>
      <c r="C18" s="8" t="s">
        <v>76</v>
      </c>
      <c r="D18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N23"/>
  <sheetViews>
    <sheetView zoomScale="85" zoomScaleNormal="85" workbookViewId="0">
      <selection activeCell="A10" sqref="A10:E10"/>
    </sheetView>
  </sheetViews>
  <sheetFormatPr defaultRowHeight="15" x14ac:dyDescent="0.25"/>
  <cols>
    <col min="1" max="1" width="16.125" style="70" customWidth="1"/>
    <col min="2" max="2" width="7.75" style="71" customWidth="1"/>
    <col min="3" max="3" width="11" style="71" customWidth="1"/>
    <col min="4" max="4" width="26.25" style="70" customWidth="1"/>
    <col min="5" max="5" width="23.5" style="71" customWidth="1"/>
    <col min="6" max="12" width="10.625" style="71" customWidth="1"/>
    <col min="13" max="14" width="9" style="70"/>
    <col min="15" max="15" width="19.75" style="70" customWidth="1"/>
    <col min="16" max="16384" width="9" style="70"/>
  </cols>
  <sheetData>
    <row r="1" spans="1:14" x14ac:dyDescent="0.25">
      <c r="A1" s="67" t="s">
        <v>66</v>
      </c>
      <c r="B1" s="68">
        <f>SUMIF(C$8:C$23,A1,B$8:B$23)</f>
        <v>11</v>
      </c>
      <c r="C1" s="69"/>
    </row>
    <row r="2" spans="1:14" x14ac:dyDescent="0.25">
      <c r="A2" s="67" t="s">
        <v>67</v>
      </c>
      <c r="B2" s="68">
        <f>SUMIF(C$8:C$23,A2,B$8:B$23)</f>
        <v>0</v>
      </c>
      <c r="C2" s="69"/>
    </row>
    <row r="3" spans="1:14" x14ac:dyDescent="0.25">
      <c r="A3" s="67" t="s">
        <v>68</v>
      </c>
      <c r="B3" s="68">
        <f>SUMIF(C$8:C$23,A3,B$8:B$23)</f>
        <v>0</v>
      </c>
      <c r="C3" s="72">
        <f>SUM(B1:B3)</f>
        <v>11</v>
      </c>
      <c r="D3" s="70" t="s">
        <v>69</v>
      </c>
    </row>
    <row r="4" spans="1:14" x14ac:dyDescent="0.25">
      <c r="A4" s="73" t="s">
        <v>64</v>
      </c>
      <c r="B4" s="68">
        <f>SUMIF(C$8:C$23,A4,B$8:B$23)</f>
        <v>0</v>
      </c>
      <c r="C4" s="74">
        <f>B4/SUM(B1:B3)</f>
        <v>0</v>
      </c>
    </row>
    <row r="5" spans="1:14" x14ac:dyDescent="0.25">
      <c r="A5" s="75" t="s">
        <v>61</v>
      </c>
      <c r="B5" s="21" t="s">
        <v>84</v>
      </c>
      <c r="C5" s="76"/>
      <c r="E5" s="77"/>
      <c r="F5" s="77"/>
      <c r="G5" s="77"/>
      <c r="H5" s="77"/>
      <c r="I5" s="77"/>
      <c r="J5" s="77"/>
      <c r="K5" s="77"/>
      <c r="L5" s="77"/>
    </row>
    <row r="6" spans="1:14" s="71" customFormat="1" ht="17.25" customHeight="1" x14ac:dyDescent="0.25">
      <c r="A6" s="78"/>
      <c r="B6" s="79"/>
      <c r="C6" s="78"/>
      <c r="D6" s="78"/>
      <c r="E6" s="78"/>
      <c r="F6" s="80">
        <v>43038</v>
      </c>
      <c r="G6" s="80">
        <f t="shared" ref="G6:L6" si="0">F6+1</f>
        <v>43039</v>
      </c>
      <c r="H6" s="80">
        <f t="shared" si="0"/>
        <v>43040</v>
      </c>
      <c r="I6" s="80">
        <f t="shared" si="0"/>
        <v>43041</v>
      </c>
      <c r="J6" s="80">
        <f t="shared" si="0"/>
        <v>43042</v>
      </c>
      <c r="K6" s="80">
        <f t="shared" si="0"/>
        <v>43043</v>
      </c>
      <c r="L6" s="80">
        <f t="shared" si="0"/>
        <v>43044</v>
      </c>
    </row>
    <row r="7" spans="1:14" s="71" customFormat="1" ht="17.25" customHeight="1" x14ac:dyDescent="0.25">
      <c r="A7" s="78" t="s">
        <v>3</v>
      </c>
      <c r="B7" s="79" t="s">
        <v>2</v>
      </c>
      <c r="C7" s="78" t="s">
        <v>0</v>
      </c>
      <c r="D7" s="78" t="s">
        <v>1</v>
      </c>
      <c r="E7" s="78" t="s">
        <v>70</v>
      </c>
      <c r="F7" s="81">
        <f t="shared" ref="F7:L7" si="1">F6</f>
        <v>43038</v>
      </c>
      <c r="G7" s="81">
        <f t="shared" si="1"/>
        <v>43039</v>
      </c>
      <c r="H7" s="81">
        <f t="shared" si="1"/>
        <v>43040</v>
      </c>
      <c r="I7" s="81">
        <f t="shared" si="1"/>
        <v>43041</v>
      </c>
      <c r="J7" s="81">
        <f t="shared" si="1"/>
        <v>43042</v>
      </c>
      <c r="K7" s="81">
        <f t="shared" si="1"/>
        <v>43043</v>
      </c>
      <c r="L7" s="81">
        <f t="shared" si="1"/>
        <v>43044</v>
      </c>
    </row>
    <row r="8" spans="1:14" x14ac:dyDescent="0.25">
      <c r="A8" s="79"/>
      <c r="B8" s="79">
        <f>SUM(B9:B23)</f>
        <v>11</v>
      </c>
      <c r="C8" s="79"/>
      <c r="D8" s="79"/>
      <c r="E8" s="79"/>
      <c r="F8" s="82">
        <f t="shared" ref="F8:L8" si="2">SUM(F9:F23)</f>
        <v>0</v>
      </c>
      <c r="G8" s="82">
        <f t="shared" si="2"/>
        <v>0</v>
      </c>
      <c r="H8" s="82">
        <f t="shared" si="2"/>
        <v>2</v>
      </c>
      <c r="I8" s="82">
        <f t="shared" si="2"/>
        <v>4</v>
      </c>
      <c r="J8" s="82">
        <f t="shared" si="2"/>
        <v>0</v>
      </c>
      <c r="K8" s="82">
        <f t="shared" si="2"/>
        <v>0</v>
      </c>
      <c r="L8" s="82">
        <f t="shared" si="2"/>
        <v>5</v>
      </c>
      <c r="N8" s="83"/>
    </row>
    <row r="9" spans="1:14" s="89" customFormat="1" ht="17.25" customHeight="1" x14ac:dyDescent="0.25">
      <c r="A9" s="84" t="s">
        <v>87</v>
      </c>
      <c r="B9" s="79">
        <f t="shared" ref="B9" si="3">SUM(F9:L9)</f>
        <v>2</v>
      </c>
      <c r="C9" s="79" t="s">
        <v>66</v>
      </c>
      <c r="D9" s="85" t="str">
        <f>VLOOKUP($A9,Project!$B$2:$C$1000,2,FALSE)</f>
        <v>RCBIMX INPSECTION</v>
      </c>
      <c r="E9" s="31" t="s">
        <v>85</v>
      </c>
      <c r="F9" s="102"/>
      <c r="G9" s="102"/>
      <c r="H9" s="102">
        <v>2</v>
      </c>
      <c r="I9" s="102"/>
      <c r="J9" s="102"/>
      <c r="K9" s="102"/>
      <c r="L9" s="102"/>
    </row>
    <row r="10" spans="1:14" s="89" customFormat="1" ht="17.25" customHeight="1" x14ac:dyDescent="0.25">
      <c r="A10" s="84" t="s">
        <v>87</v>
      </c>
      <c r="B10" s="79">
        <f t="shared" ref="B10" si="4">SUM(F10:L10)</f>
        <v>9</v>
      </c>
      <c r="C10" s="79" t="s">
        <v>66</v>
      </c>
      <c r="D10" s="85" t="str">
        <f>VLOOKUP($A10,Project!$B$2:$C$1000,2,FALSE)</f>
        <v>RCBIMX INPSECTION</v>
      </c>
      <c r="E10" s="31" t="s">
        <v>86</v>
      </c>
      <c r="F10" s="102"/>
      <c r="G10" s="102"/>
      <c r="H10" s="102"/>
      <c r="I10" s="102">
        <v>4</v>
      </c>
      <c r="J10" s="102"/>
      <c r="K10" s="102"/>
      <c r="L10" s="102">
        <v>5</v>
      </c>
    </row>
    <row r="11" spans="1:14" s="89" customFormat="1" ht="17.25" customHeight="1" x14ac:dyDescent="0.25">
      <c r="A11" s="29"/>
      <c r="B11" s="98"/>
      <c r="C11" s="98"/>
      <c r="D11" s="103"/>
      <c r="E11" s="31"/>
      <c r="F11" s="102"/>
      <c r="G11" s="102"/>
      <c r="H11" s="102"/>
      <c r="I11" s="102"/>
      <c r="J11" s="102"/>
      <c r="K11" s="102"/>
      <c r="L11" s="102"/>
    </row>
    <row r="12" spans="1:14" s="89" customFormat="1" ht="17.25" customHeight="1" x14ac:dyDescent="0.25">
      <c r="A12" s="29"/>
      <c r="B12" s="98"/>
      <c r="C12" s="98"/>
      <c r="D12" s="103"/>
      <c r="E12" s="31"/>
      <c r="F12" s="102"/>
      <c r="G12" s="102"/>
      <c r="H12" s="102"/>
      <c r="I12" s="102"/>
      <c r="J12" s="102"/>
      <c r="K12" s="102"/>
      <c r="L12" s="102"/>
    </row>
    <row r="13" spans="1:14" s="89" customFormat="1" ht="17.25" customHeight="1" x14ac:dyDescent="0.25">
      <c r="A13" s="29"/>
      <c r="B13" s="98"/>
      <c r="C13" s="98"/>
      <c r="D13" s="103"/>
      <c r="E13" s="31"/>
      <c r="F13" s="102"/>
      <c r="G13" s="102"/>
      <c r="H13" s="102"/>
      <c r="I13" s="102"/>
      <c r="J13" s="102"/>
      <c r="K13" s="102"/>
      <c r="L13" s="102"/>
    </row>
    <row r="14" spans="1:14" s="89" customFormat="1" ht="17.25" customHeight="1" x14ac:dyDescent="0.25">
      <c r="A14" s="102"/>
      <c r="B14" s="98"/>
      <c r="C14" s="98"/>
      <c r="D14" s="103"/>
      <c r="E14" s="104"/>
      <c r="F14" s="102"/>
      <c r="G14" s="102"/>
      <c r="H14" s="102"/>
      <c r="I14" s="102"/>
      <c r="J14" s="102"/>
      <c r="K14" s="102"/>
      <c r="L14" s="102"/>
    </row>
    <row r="15" spans="1:14" s="89" customFormat="1" ht="17.25" customHeight="1" x14ac:dyDescent="0.25">
      <c r="A15" s="102"/>
      <c r="B15" s="98"/>
      <c r="C15" s="98"/>
      <c r="D15" s="103"/>
      <c r="E15" s="31"/>
      <c r="F15" s="102"/>
      <c r="G15" s="102"/>
      <c r="H15" s="102"/>
      <c r="I15" s="102"/>
      <c r="J15" s="102"/>
      <c r="K15" s="102"/>
      <c r="L15" s="102"/>
    </row>
    <row r="16" spans="1:14" s="89" customFormat="1" ht="17.25" customHeight="1" x14ac:dyDescent="0.25">
      <c r="A16" s="102"/>
      <c r="B16" s="98"/>
      <c r="C16" s="98"/>
      <c r="D16" s="103"/>
      <c r="E16" s="104"/>
      <c r="F16" s="102"/>
      <c r="G16" s="102"/>
      <c r="H16" s="102"/>
      <c r="I16" s="102"/>
      <c r="J16" s="102"/>
      <c r="K16" s="102"/>
      <c r="L16" s="102"/>
    </row>
    <row r="17" spans="1:12" s="89" customFormat="1" ht="17.25" customHeight="1" x14ac:dyDescent="0.25">
      <c r="A17" s="102"/>
      <c r="B17" s="98"/>
      <c r="C17" s="98"/>
      <c r="D17" s="103"/>
      <c r="E17" s="104"/>
      <c r="F17" s="102"/>
      <c r="G17" s="102"/>
      <c r="H17" s="102"/>
      <c r="I17" s="102"/>
      <c r="J17" s="102"/>
      <c r="K17" s="102"/>
      <c r="L17" s="102"/>
    </row>
    <row r="18" spans="1:12" s="89" customFormat="1" ht="17.25" customHeight="1" x14ac:dyDescent="0.25">
      <c r="A18" s="102"/>
      <c r="B18" s="98"/>
      <c r="C18" s="98"/>
      <c r="D18" s="103"/>
      <c r="E18" s="104"/>
      <c r="F18" s="102"/>
      <c r="G18" s="102"/>
      <c r="H18" s="102"/>
      <c r="I18" s="102"/>
      <c r="J18" s="102"/>
      <c r="K18" s="102"/>
      <c r="L18" s="102"/>
    </row>
    <row r="19" spans="1:12" s="89" customFormat="1" ht="17.25" customHeight="1" x14ac:dyDescent="0.25">
      <c r="A19" s="29"/>
      <c r="B19" s="44"/>
      <c r="C19" s="44"/>
      <c r="D19" s="49"/>
      <c r="E19" s="50"/>
      <c r="F19" s="102"/>
      <c r="G19" s="102"/>
      <c r="H19" s="102"/>
      <c r="I19" s="102"/>
      <c r="J19" s="102"/>
      <c r="K19" s="102"/>
      <c r="L19" s="102"/>
    </row>
    <row r="20" spans="1:12" s="89" customFormat="1" ht="17.25" customHeight="1" x14ac:dyDescent="0.25">
      <c r="A20" s="29"/>
      <c r="B20" s="44"/>
      <c r="C20" s="44"/>
      <c r="D20" s="49"/>
      <c r="E20" s="31"/>
      <c r="F20" s="102"/>
      <c r="G20" s="102"/>
      <c r="H20" s="102"/>
      <c r="I20" s="102"/>
      <c r="J20" s="102"/>
      <c r="K20" s="102"/>
      <c r="L20" s="102"/>
    </row>
    <row r="21" spans="1:12" s="89" customFormat="1" ht="17.25" customHeight="1" x14ac:dyDescent="0.25">
      <c r="A21" s="29"/>
      <c r="B21" s="44"/>
      <c r="C21" s="44"/>
      <c r="D21" s="49"/>
      <c r="E21" s="50"/>
      <c r="F21" s="102"/>
      <c r="G21" s="102"/>
      <c r="H21" s="102"/>
      <c r="I21" s="102"/>
      <c r="J21" s="102"/>
      <c r="K21" s="102"/>
      <c r="L21" s="102"/>
    </row>
    <row r="22" spans="1:12" s="89" customFormat="1" ht="17.25" customHeight="1" x14ac:dyDescent="0.25">
      <c r="A22" s="29"/>
      <c r="B22" s="44"/>
      <c r="C22" s="44"/>
      <c r="D22" s="49"/>
      <c r="E22" s="50"/>
      <c r="F22" s="102"/>
      <c r="G22" s="102"/>
      <c r="H22" s="102"/>
      <c r="I22" s="102"/>
      <c r="J22" s="102"/>
      <c r="K22" s="102"/>
      <c r="L22" s="102"/>
    </row>
    <row r="23" spans="1:12" s="89" customFormat="1" ht="17.25" customHeight="1" x14ac:dyDescent="0.25">
      <c r="A23" s="29"/>
      <c r="B23" s="44"/>
      <c r="C23" s="44"/>
      <c r="D23" s="49"/>
      <c r="E23" s="31"/>
      <c r="F23" s="102"/>
      <c r="G23" s="102"/>
      <c r="H23" s="102"/>
      <c r="I23" s="102"/>
      <c r="J23" s="102"/>
      <c r="K23" s="102"/>
      <c r="L23" s="102"/>
    </row>
  </sheetData>
  <phoneticPr fontId="2" type="noConversion"/>
  <pageMargins left="0.7" right="0.7" top="0.75" bottom="0.75" header="0.3" footer="0.3"/>
  <pageSetup paperSize="9" scale="8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8FE96C-CE10-4AD7-ADAB-1E1521C27AB3}">
          <x14:formula1>
            <xm:f>TimeType!$C$12:$C$15</xm:f>
          </x14:formula1>
          <xm:sqref>C9:C23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L17"/>
  <sheetViews>
    <sheetView zoomScale="85" zoomScaleNormal="85" workbookViewId="0">
      <selection activeCell="E11" sqref="E11"/>
    </sheetView>
  </sheetViews>
  <sheetFormatPr defaultRowHeight="15" x14ac:dyDescent="0.25"/>
  <cols>
    <col min="1" max="1" width="16" style="89" customWidth="1"/>
    <col min="2" max="2" width="8.125" style="90" customWidth="1"/>
    <col min="3" max="3" width="11.125" style="90" customWidth="1"/>
    <col min="4" max="4" width="39" style="89" customWidth="1"/>
    <col min="5" max="5" width="24" style="90" customWidth="1"/>
    <col min="6" max="12" width="10.625" style="90" customWidth="1"/>
    <col min="13" max="14" width="9" style="89"/>
    <col min="15" max="15" width="19.75" style="89" customWidth="1"/>
    <col min="16" max="16384" width="9" style="89"/>
  </cols>
  <sheetData>
    <row r="1" spans="1:12" x14ac:dyDescent="0.25">
      <c r="A1" s="86" t="s">
        <v>66</v>
      </c>
      <c r="B1" s="87">
        <f>SUMIF(C$8:C$20,A1,B$8:B$20)</f>
        <v>17</v>
      </c>
      <c r="C1" s="88"/>
    </row>
    <row r="2" spans="1:12" x14ac:dyDescent="0.25">
      <c r="A2" s="86" t="s">
        <v>67</v>
      </c>
      <c r="B2" s="87">
        <f>SUMIF(C$8:C$20,A2,B$8:B$20)</f>
        <v>0</v>
      </c>
      <c r="C2" s="88"/>
    </row>
    <row r="3" spans="1:12" x14ac:dyDescent="0.25">
      <c r="A3" s="86" t="s">
        <v>78</v>
      </c>
      <c r="B3" s="87">
        <f>SUMIF(C$8:C$20,A3,B$8:B$20)</f>
        <v>0</v>
      </c>
      <c r="C3" s="91">
        <f>SUM(B1:B3)</f>
        <v>17</v>
      </c>
      <c r="D3" s="89" t="s">
        <v>69</v>
      </c>
    </row>
    <row r="4" spans="1:12" x14ac:dyDescent="0.25">
      <c r="A4" s="92" t="s">
        <v>79</v>
      </c>
      <c r="B4" s="87">
        <f>SUMIF(C$8:C$20,A4,B$8:B$20)</f>
        <v>0</v>
      </c>
      <c r="C4" s="93">
        <f>B4/SUM(B1:B3)</f>
        <v>0</v>
      </c>
    </row>
    <row r="5" spans="1:12" x14ac:dyDescent="0.25">
      <c r="A5" s="94" t="s">
        <v>80</v>
      </c>
      <c r="B5" s="21" t="s">
        <v>84</v>
      </c>
      <c r="C5" s="95"/>
      <c r="E5" s="96"/>
      <c r="F5" s="96"/>
      <c r="G5" s="96"/>
      <c r="H5" s="96"/>
      <c r="I5" s="96"/>
      <c r="J5" s="96"/>
      <c r="K5" s="96"/>
      <c r="L5" s="96"/>
    </row>
    <row r="6" spans="1:12" s="90" customFormat="1" x14ac:dyDescent="0.25">
      <c r="A6" s="97"/>
      <c r="B6" s="98"/>
      <c r="C6" s="97"/>
      <c r="D6" s="97"/>
      <c r="E6" s="97"/>
      <c r="F6" s="99">
        <f>week1!L6+1</f>
        <v>43045</v>
      </c>
      <c r="G6" s="99">
        <f t="shared" ref="G6:L6" si="0">F6+1</f>
        <v>43046</v>
      </c>
      <c r="H6" s="99">
        <f t="shared" si="0"/>
        <v>43047</v>
      </c>
      <c r="I6" s="99">
        <f t="shared" si="0"/>
        <v>43048</v>
      </c>
      <c r="J6" s="99">
        <f t="shared" si="0"/>
        <v>43049</v>
      </c>
      <c r="K6" s="99">
        <f t="shared" si="0"/>
        <v>43050</v>
      </c>
      <c r="L6" s="99">
        <f t="shared" si="0"/>
        <v>43051</v>
      </c>
    </row>
    <row r="7" spans="1:12" s="90" customFormat="1" x14ac:dyDescent="0.25">
      <c r="A7" s="97" t="s">
        <v>3</v>
      </c>
      <c r="B7" s="98" t="s">
        <v>2</v>
      </c>
      <c r="C7" s="97" t="s">
        <v>0</v>
      </c>
      <c r="D7" s="97" t="s">
        <v>1</v>
      </c>
      <c r="E7" s="97" t="s">
        <v>70</v>
      </c>
      <c r="F7" s="100">
        <f t="shared" ref="F7:L7" si="1">F6</f>
        <v>43045</v>
      </c>
      <c r="G7" s="100">
        <f t="shared" si="1"/>
        <v>43046</v>
      </c>
      <c r="H7" s="100">
        <f t="shared" si="1"/>
        <v>43047</v>
      </c>
      <c r="I7" s="100">
        <f t="shared" si="1"/>
        <v>43048</v>
      </c>
      <c r="J7" s="100">
        <f t="shared" si="1"/>
        <v>43049</v>
      </c>
      <c r="K7" s="100">
        <f t="shared" si="1"/>
        <v>43050</v>
      </c>
      <c r="L7" s="100">
        <f t="shared" si="1"/>
        <v>43051</v>
      </c>
    </row>
    <row r="8" spans="1:12" x14ac:dyDescent="0.25">
      <c r="A8" s="98"/>
      <c r="B8" s="98">
        <f>SUM(B9:B17)</f>
        <v>17</v>
      </c>
      <c r="C8" s="98"/>
      <c r="D8" s="98"/>
      <c r="E8" s="98"/>
      <c r="F8" s="101">
        <f t="shared" ref="F8:L8" si="2">SUM(F9:F17)</f>
        <v>0</v>
      </c>
      <c r="G8" s="101">
        <f t="shared" si="2"/>
        <v>3</v>
      </c>
      <c r="H8" s="101">
        <f t="shared" si="2"/>
        <v>4</v>
      </c>
      <c r="I8" s="101">
        <f t="shared" si="2"/>
        <v>0</v>
      </c>
      <c r="J8" s="101">
        <f t="shared" si="2"/>
        <v>3</v>
      </c>
      <c r="K8" s="101">
        <f t="shared" si="2"/>
        <v>4</v>
      </c>
      <c r="L8" s="101">
        <f t="shared" si="2"/>
        <v>3</v>
      </c>
    </row>
    <row r="9" spans="1:12" ht="17.25" customHeight="1" x14ac:dyDescent="0.25">
      <c r="A9" s="84" t="s">
        <v>87</v>
      </c>
      <c r="B9" s="79">
        <f t="shared" ref="B9" si="3">SUM(F9:L9)</f>
        <v>14</v>
      </c>
      <c r="C9" s="79" t="s">
        <v>66</v>
      </c>
      <c r="D9" s="85" t="str">
        <f>VLOOKUP($A9,Project!$B$2:$C$1000,2,FALSE)</f>
        <v>RCBIMX INPSECTION</v>
      </c>
      <c r="E9" s="31" t="s">
        <v>86</v>
      </c>
      <c r="F9" s="102"/>
      <c r="G9" s="102">
        <v>3</v>
      </c>
      <c r="H9" s="102">
        <v>4</v>
      </c>
      <c r="I9" s="102"/>
      <c r="J9" s="102"/>
      <c r="K9" s="102">
        <v>4</v>
      </c>
      <c r="L9" s="102">
        <v>3</v>
      </c>
    </row>
    <row r="10" spans="1:12" ht="17.25" customHeight="1" x14ac:dyDescent="0.25">
      <c r="A10" s="84" t="s">
        <v>88</v>
      </c>
      <c r="B10" s="79">
        <f t="shared" ref="B10" si="4">SUM(F10:L10)</f>
        <v>3</v>
      </c>
      <c r="C10" s="79" t="s">
        <v>66</v>
      </c>
      <c r="D10" s="85" t="str">
        <f>VLOOKUP($A10,Project!$B$2:$C$1000,2,FALSE)</f>
        <v>誠美開發新莊雙鳳段92地號24FB6住宅新建工程</v>
      </c>
      <c r="E10" s="31" t="s">
        <v>89</v>
      </c>
      <c r="F10" s="102"/>
      <c r="G10" s="102"/>
      <c r="H10" s="102"/>
      <c r="I10" s="102"/>
      <c r="J10" s="102">
        <v>3</v>
      </c>
      <c r="K10" s="102"/>
      <c r="L10" s="102"/>
    </row>
    <row r="11" spans="1:12" ht="17.25" customHeight="1" x14ac:dyDescent="0.25">
      <c r="A11" s="102"/>
      <c r="B11" s="98"/>
      <c r="C11" s="98"/>
      <c r="D11" s="103"/>
      <c r="E11" s="104"/>
      <c r="F11" s="102"/>
      <c r="G11" s="102"/>
      <c r="H11" s="102"/>
      <c r="I11" s="102"/>
      <c r="J11" s="102"/>
      <c r="K11" s="102"/>
      <c r="L11" s="102"/>
    </row>
    <row r="12" spans="1:12" ht="17.25" customHeight="1" x14ac:dyDescent="0.25">
      <c r="A12" s="102"/>
      <c r="B12" s="98"/>
      <c r="C12" s="98"/>
      <c r="D12" s="103"/>
      <c r="E12" s="104"/>
      <c r="F12" s="102"/>
      <c r="G12" s="102"/>
      <c r="H12" s="102"/>
      <c r="I12" s="102"/>
      <c r="J12" s="102"/>
      <c r="K12" s="102"/>
      <c r="L12" s="102"/>
    </row>
    <row r="13" spans="1:12" ht="17.25" customHeight="1" x14ac:dyDescent="0.25">
      <c r="A13" s="102"/>
      <c r="B13" s="98"/>
      <c r="C13" s="98"/>
      <c r="D13" s="103"/>
      <c r="E13" s="104"/>
      <c r="F13" s="102"/>
      <c r="G13" s="102"/>
      <c r="H13" s="102"/>
      <c r="I13" s="102"/>
      <c r="J13" s="102"/>
      <c r="K13" s="102"/>
      <c r="L13" s="102"/>
    </row>
    <row r="14" spans="1:12" ht="17.25" customHeight="1" x14ac:dyDescent="0.25">
      <c r="A14" s="102"/>
      <c r="B14" s="98"/>
      <c r="C14" s="98"/>
      <c r="D14" s="103"/>
      <c r="E14" s="104"/>
      <c r="F14" s="102"/>
      <c r="G14" s="102"/>
      <c r="H14" s="102"/>
      <c r="I14" s="102"/>
      <c r="J14" s="102"/>
      <c r="K14" s="102"/>
      <c r="L14" s="102"/>
    </row>
    <row r="15" spans="1:12" ht="17.25" customHeight="1" x14ac:dyDescent="0.25">
      <c r="A15" s="102"/>
      <c r="B15" s="98"/>
      <c r="C15" s="98"/>
      <c r="D15" s="103"/>
      <c r="E15" s="104"/>
      <c r="F15" s="102"/>
      <c r="G15" s="102"/>
      <c r="H15" s="102"/>
      <c r="I15" s="102"/>
      <c r="J15" s="102"/>
      <c r="K15" s="102"/>
      <c r="L15" s="102"/>
    </row>
    <row r="16" spans="1:12" ht="17.25" customHeight="1" x14ac:dyDescent="0.25">
      <c r="A16" s="102"/>
      <c r="B16" s="98"/>
      <c r="C16" s="98"/>
      <c r="D16" s="103"/>
      <c r="E16" s="104"/>
      <c r="F16" s="102"/>
      <c r="G16" s="102"/>
      <c r="H16" s="102"/>
      <c r="I16" s="102"/>
      <c r="J16" s="102"/>
      <c r="K16" s="102"/>
      <c r="L16" s="102"/>
    </row>
    <row r="17" spans="1:12" ht="17.25" customHeight="1" x14ac:dyDescent="0.25">
      <c r="A17" s="102"/>
      <c r="B17" s="98"/>
      <c r="C17" s="98"/>
      <c r="D17" s="103"/>
      <c r="E17" s="104"/>
      <c r="F17" s="102"/>
      <c r="G17" s="102"/>
      <c r="H17" s="102"/>
      <c r="I17" s="102"/>
      <c r="J17" s="102"/>
      <c r="K17" s="102"/>
      <c r="L17" s="102"/>
    </row>
  </sheetData>
  <phoneticPr fontId="2" type="noConversion"/>
  <pageMargins left="0.25" right="0.25" top="0.75" bottom="0.75" header="0.3" footer="0.3"/>
  <pageSetup paperSize="9" scale="82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TimeType!$C$12:$C$15</xm:f>
          </x14:formula1>
          <xm:sqref>C9:C17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L16"/>
  <sheetViews>
    <sheetView zoomScale="85" zoomScaleNormal="85" workbookViewId="0">
      <selection activeCell="E15" sqref="E15"/>
    </sheetView>
  </sheetViews>
  <sheetFormatPr defaultRowHeight="15" x14ac:dyDescent="0.25"/>
  <cols>
    <col min="1" max="1" width="16" style="35" customWidth="1"/>
    <col min="2" max="2" width="8.125" style="36" customWidth="1"/>
    <col min="3" max="3" width="11.125" style="36" customWidth="1"/>
    <col min="4" max="4" width="39" style="35" customWidth="1"/>
    <col min="5" max="5" width="24" style="36" customWidth="1"/>
    <col min="6" max="12" width="10.625" style="36" customWidth="1"/>
    <col min="13" max="14" width="9" style="35"/>
    <col min="15" max="15" width="19.75" style="35" customWidth="1"/>
    <col min="16" max="16384" width="9" style="35"/>
  </cols>
  <sheetData>
    <row r="1" spans="1:12" x14ac:dyDescent="0.25">
      <c r="A1" s="32" t="s">
        <v>66</v>
      </c>
      <c r="B1" s="33">
        <f>SUMIF(C$8:C$19,A1,B$8:B$19)</f>
        <v>16</v>
      </c>
      <c r="C1" s="34"/>
    </row>
    <row r="2" spans="1:12" x14ac:dyDescent="0.25">
      <c r="A2" s="32" t="s">
        <v>67</v>
      </c>
      <c r="B2" s="33">
        <f>SUMIF(C$8:C$19,A2,B$8:B$19)</f>
        <v>0</v>
      </c>
      <c r="C2" s="34"/>
    </row>
    <row r="3" spans="1:12" x14ac:dyDescent="0.25">
      <c r="A3" s="32" t="s">
        <v>78</v>
      </c>
      <c r="B3" s="33">
        <f>SUMIF(C$8:C$19,A3,B$8:B$19)</f>
        <v>0</v>
      </c>
      <c r="C3" s="37">
        <f>SUM(B1:B3)</f>
        <v>16</v>
      </c>
      <c r="D3" s="35" t="s">
        <v>69</v>
      </c>
    </row>
    <row r="4" spans="1:12" x14ac:dyDescent="0.25">
      <c r="A4" s="38" t="s">
        <v>79</v>
      </c>
      <c r="B4" s="33">
        <f>SUMIF(C$8:C$19,A4,B$8:B$19)</f>
        <v>0</v>
      </c>
      <c r="C4" s="39">
        <f>B4/SUM(B1:B3)</f>
        <v>0</v>
      </c>
    </row>
    <row r="5" spans="1:12" x14ac:dyDescent="0.25">
      <c r="A5" s="40" t="s">
        <v>80</v>
      </c>
      <c r="B5" s="21" t="s">
        <v>84</v>
      </c>
      <c r="C5" s="41"/>
      <c r="E5" s="42"/>
      <c r="F5" s="42"/>
      <c r="G5" s="42"/>
      <c r="H5" s="42"/>
      <c r="I5" s="42"/>
      <c r="J5" s="42"/>
      <c r="K5" s="42"/>
      <c r="L5" s="42"/>
    </row>
    <row r="6" spans="1:12" s="36" customFormat="1" x14ac:dyDescent="0.25">
      <c r="A6" s="43"/>
      <c r="B6" s="44"/>
      <c r="C6" s="43"/>
      <c r="D6" s="43"/>
      <c r="E6" s="43"/>
      <c r="F6" s="45">
        <f>week2!L6+1</f>
        <v>43052</v>
      </c>
      <c r="G6" s="45">
        <f t="shared" ref="G6:L6" si="0">F6+1</f>
        <v>43053</v>
      </c>
      <c r="H6" s="45">
        <f t="shared" si="0"/>
        <v>43054</v>
      </c>
      <c r="I6" s="45">
        <f t="shared" si="0"/>
        <v>43055</v>
      </c>
      <c r="J6" s="45">
        <f t="shared" si="0"/>
        <v>43056</v>
      </c>
      <c r="K6" s="45">
        <f t="shared" si="0"/>
        <v>43057</v>
      </c>
      <c r="L6" s="45">
        <f t="shared" si="0"/>
        <v>43058</v>
      </c>
    </row>
    <row r="7" spans="1:12" s="36" customFormat="1" x14ac:dyDescent="0.25">
      <c r="A7" s="43" t="s">
        <v>3</v>
      </c>
      <c r="B7" s="44" t="s">
        <v>2</v>
      </c>
      <c r="C7" s="43" t="s">
        <v>0</v>
      </c>
      <c r="D7" s="43" t="s">
        <v>1</v>
      </c>
      <c r="E7" s="43" t="s">
        <v>70</v>
      </c>
      <c r="F7" s="46">
        <f t="shared" ref="F7:L7" si="1">F6</f>
        <v>43052</v>
      </c>
      <c r="G7" s="46">
        <f t="shared" si="1"/>
        <v>43053</v>
      </c>
      <c r="H7" s="46">
        <f t="shared" si="1"/>
        <v>43054</v>
      </c>
      <c r="I7" s="46">
        <f t="shared" si="1"/>
        <v>43055</v>
      </c>
      <c r="J7" s="46">
        <f t="shared" si="1"/>
        <v>43056</v>
      </c>
      <c r="K7" s="46">
        <f t="shared" si="1"/>
        <v>43057</v>
      </c>
      <c r="L7" s="46">
        <f t="shared" si="1"/>
        <v>43058</v>
      </c>
    </row>
    <row r="8" spans="1:12" x14ac:dyDescent="0.25">
      <c r="A8" s="44"/>
      <c r="B8" s="44">
        <f>SUM(B9:B16)</f>
        <v>16</v>
      </c>
      <c r="C8" s="44"/>
      <c r="D8" s="44"/>
      <c r="E8" s="44"/>
      <c r="F8" s="47">
        <f t="shared" ref="F8:L8" si="2">SUM(F9:F16)</f>
        <v>0</v>
      </c>
      <c r="G8" s="47">
        <f t="shared" si="2"/>
        <v>0</v>
      </c>
      <c r="H8" s="47">
        <f t="shared" si="2"/>
        <v>5</v>
      </c>
      <c r="I8" s="47">
        <f t="shared" si="2"/>
        <v>0</v>
      </c>
      <c r="J8" s="47">
        <f t="shared" si="2"/>
        <v>6</v>
      </c>
      <c r="K8" s="47">
        <f t="shared" si="2"/>
        <v>5</v>
      </c>
      <c r="L8" s="47">
        <f t="shared" si="2"/>
        <v>0</v>
      </c>
    </row>
    <row r="9" spans="1:12" s="89" customFormat="1" ht="17.25" customHeight="1" x14ac:dyDescent="0.25">
      <c r="A9" s="84" t="s">
        <v>87</v>
      </c>
      <c r="B9" s="79">
        <f t="shared" ref="B9" si="3">SUM(F9:L9)</f>
        <v>16</v>
      </c>
      <c r="C9" s="79" t="s">
        <v>66</v>
      </c>
      <c r="D9" s="85" t="str">
        <f>VLOOKUP($A9,Project!$B$2:$C$1000,2,FALSE)</f>
        <v>RCBIMX INPSECTION</v>
      </c>
      <c r="E9" s="31" t="s">
        <v>86</v>
      </c>
      <c r="F9" s="102"/>
      <c r="G9" s="102"/>
      <c r="H9" s="29">
        <v>5</v>
      </c>
      <c r="I9" s="102"/>
      <c r="J9" s="102">
        <v>6</v>
      </c>
      <c r="K9" s="102">
        <v>5</v>
      </c>
      <c r="L9" s="102"/>
    </row>
    <row r="10" spans="1:12" s="89" customFormat="1" ht="17.25" customHeight="1" x14ac:dyDescent="0.25">
      <c r="A10" s="29"/>
      <c r="B10" s="98"/>
      <c r="C10" s="98"/>
      <c r="D10" s="103"/>
      <c r="E10" s="31"/>
      <c r="F10" s="102"/>
      <c r="G10" s="102"/>
      <c r="H10" s="102"/>
      <c r="I10" s="102"/>
      <c r="J10" s="102"/>
      <c r="K10" s="102"/>
      <c r="L10" s="102"/>
    </row>
    <row r="11" spans="1:12" s="89" customFormat="1" ht="17.25" customHeight="1" x14ac:dyDescent="0.25">
      <c r="A11" s="29"/>
      <c r="B11" s="98"/>
      <c r="C11" s="98"/>
      <c r="D11" s="103"/>
      <c r="E11" s="31"/>
      <c r="F11" s="102"/>
      <c r="G11" s="102"/>
      <c r="H11" s="102"/>
      <c r="I11" s="102"/>
      <c r="J11" s="102"/>
      <c r="K11" s="102"/>
      <c r="L11" s="102"/>
    </row>
    <row r="12" spans="1:12" s="89" customFormat="1" ht="17.25" customHeight="1" x14ac:dyDescent="0.25">
      <c r="A12" s="102"/>
      <c r="B12" s="98"/>
      <c r="C12" s="98"/>
      <c r="D12" s="103"/>
      <c r="E12" s="104"/>
      <c r="F12" s="102"/>
      <c r="G12" s="102"/>
      <c r="H12" s="102"/>
      <c r="I12" s="102"/>
      <c r="J12" s="102"/>
      <c r="K12" s="102"/>
      <c r="L12" s="102"/>
    </row>
    <row r="13" spans="1:12" s="89" customFormat="1" ht="17.25" customHeight="1" x14ac:dyDescent="0.25">
      <c r="A13" s="102"/>
      <c r="B13" s="98"/>
      <c r="C13" s="98"/>
      <c r="D13" s="103"/>
      <c r="E13" s="104"/>
      <c r="F13" s="102"/>
      <c r="G13" s="102"/>
      <c r="H13" s="102"/>
      <c r="I13" s="102"/>
      <c r="J13" s="102"/>
      <c r="K13" s="102"/>
      <c r="L13" s="102"/>
    </row>
    <row r="14" spans="1:12" s="89" customFormat="1" ht="17.25" customHeight="1" x14ac:dyDescent="0.25">
      <c r="A14" s="102"/>
      <c r="B14" s="98"/>
      <c r="C14" s="98"/>
      <c r="D14" s="103"/>
      <c r="E14" s="104"/>
      <c r="F14" s="102"/>
      <c r="G14" s="102"/>
      <c r="H14" s="102"/>
      <c r="I14" s="102"/>
      <c r="J14" s="102"/>
      <c r="K14" s="102"/>
      <c r="L14" s="102"/>
    </row>
    <row r="15" spans="1:12" s="89" customFormat="1" ht="17.25" customHeight="1" x14ac:dyDescent="0.25">
      <c r="A15" s="102"/>
      <c r="B15" s="98"/>
      <c r="C15" s="98"/>
      <c r="D15" s="103"/>
      <c r="E15" s="104"/>
      <c r="F15" s="102"/>
      <c r="G15" s="102"/>
      <c r="H15" s="102"/>
      <c r="I15" s="102"/>
      <c r="J15" s="102"/>
      <c r="K15" s="102"/>
      <c r="L15" s="102"/>
    </row>
    <row r="16" spans="1:12" ht="17.25" customHeight="1" x14ac:dyDescent="0.25">
      <c r="A16" s="29"/>
      <c r="B16" s="44"/>
      <c r="C16" s="44"/>
      <c r="D16" s="49"/>
      <c r="E16" s="50"/>
      <c r="F16" s="48"/>
      <c r="G16" s="48"/>
      <c r="H16" s="48"/>
      <c r="I16" s="48"/>
      <c r="J16" s="48"/>
      <c r="K16" s="48"/>
      <c r="L16" s="48"/>
    </row>
  </sheetData>
  <phoneticPr fontId="2" type="noConversion"/>
  <pageMargins left="0.7" right="0.7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D2C16C-9A3E-41A3-AC16-CF491DA05917}">
          <x14:formula1>
            <xm:f>TimeType!$C$12:$C$15</xm:f>
          </x14:formula1>
          <xm:sqref>C9:C16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pageSetUpPr fitToPage="1"/>
  </sheetPr>
  <dimension ref="A1:L27"/>
  <sheetViews>
    <sheetView zoomScale="85" zoomScaleNormal="85" workbookViewId="0">
      <selection activeCell="A10" sqref="A10:E10"/>
    </sheetView>
  </sheetViews>
  <sheetFormatPr defaultRowHeight="15" x14ac:dyDescent="0.25"/>
  <cols>
    <col min="1" max="1" width="16" style="54" customWidth="1"/>
    <col min="2" max="2" width="8.125" style="55" customWidth="1"/>
    <col min="3" max="3" width="11.125" style="55" customWidth="1"/>
    <col min="4" max="4" width="39" style="54" customWidth="1"/>
    <col min="5" max="5" width="24" style="55" customWidth="1"/>
    <col min="6" max="12" width="10.625" style="55" customWidth="1"/>
    <col min="13" max="14" width="9" style="54"/>
    <col min="15" max="15" width="19.75" style="54" customWidth="1"/>
    <col min="16" max="16384" width="9" style="54"/>
  </cols>
  <sheetData>
    <row r="1" spans="1:12" x14ac:dyDescent="0.25">
      <c r="A1" s="51" t="s">
        <v>66</v>
      </c>
      <c r="B1" s="52">
        <f>SUMIF(C$8:C$30,A1,B$8:B$30)</f>
        <v>9</v>
      </c>
      <c r="C1" s="53"/>
    </row>
    <row r="2" spans="1:12" x14ac:dyDescent="0.25">
      <c r="A2" s="51" t="s">
        <v>67</v>
      </c>
      <c r="B2" s="52">
        <f>SUMIF(C$8:C$30,A2,B$8:B$30)</f>
        <v>0</v>
      </c>
      <c r="C2" s="53"/>
    </row>
    <row r="3" spans="1:12" x14ac:dyDescent="0.25">
      <c r="A3" s="51" t="s">
        <v>68</v>
      </c>
      <c r="B3" s="52">
        <f>SUMIF(C$8:C$30,A3,B$8:B$30)</f>
        <v>0</v>
      </c>
      <c r="C3" s="56">
        <f>SUM(B1:B3)</f>
        <v>9</v>
      </c>
      <c r="D3" s="54" t="s">
        <v>69</v>
      </c>
    </row>
    <row r="4" spans="1:12" x14ac:dyDescent="0.25">
      <c r="A4" s="57" t="s">
        <v>64</v>
      </c>
      <c r="B4" s="52">
        <f>SUMIF(C$8:C$30,A4,B$8:B$30)</f>
        <v>0</v>
      </c>
      <c r="C4" s="58">
        <f>B4/SUM(B1:B3)</f>
        <v>0</v>
      </c>
    </row>
    <row r="5" spans="1:12" x14ac:dyDescent="0.25">
      <c r="A5" s="59" t="s">
        <v>61</v>
      </c>
      <c r="B5" s="21" t="s">
        <v>84</v>
      </c>
      <c r="C5" s="60"/>
      <c r="E5" s="61"/>
      <c r="F5" s="61"/>
      <c r="G5" s="61"/>
      <c r="H5" s="61"/>
      <c r="I5" s="61"/>
      <c r="J5" s="61"/>
      <c r="K5" s="61"/>
      <c r="L5" s="61"/>
    </row>
    <row r="6" spans="1:12" s="55" customFormat="1" x14ac:dyDescent="0.25">
      <c r="A6" s="62"/>
      <c r="B6" s="63"/>
      <c r="C6" s="62"/>
      <c r="D6" s="62"/>
      <c r="E6" s="62"/>
      <c r="F6" s="64">
        <f>week3!L6+1</f>
        <v>43059</v>
      </c>
      <c r="G6" s="64">
        <f t="shared" ref="G6:L6" si="0">F6+1</f>
        <v>43060</v>
      </c>
      <c r="H6" s="64">
        <f t="shared" si="0"/>
        <v>43061</v>
      </c>
      <c r="I6" s="64">
        <f t="shared" si="0"/>
        <v>43062</v>
      </c>
      <c r="J6" s="64">
        <f t="shared" si="0"/>
        <v>43063</v>
      </c>
      <c r="K6" s="64">
        <f t="shared" si="0"/>
        <v>43064</v>
      </c>
      <c r="L6" s="64">
        <f t="shared" si="0"/>
        <v>43065</v>
      </c>
    </row>
    <row r="7" spans="1:12" s="55" customFormat="1" x14ac:dyDescent="0.25">
      <c r="A7" s="62" t="s">
        <v>3</v>
      </c>
      <c r="B7" s="63" t="s">
        <v>2</v>
      </c>
      <c r="C7" s="62" t="s">
        <v>0</v>
      </c>
      <c r="D7" s="62" t="s">
        <v>1</v>
      </c>
      <c r="E7" s="62" t="s">
        <v>70</v>
      </c>
      <c r="F7" s="65">
        <f t="shared" ref="F7:L7" si="1">F6</f>
        <v>43059</v>
      </c>
      <c r="G7" s="65">
        <f t="shared" si="1"/>
        <v>43060</v>
      </c>
      <c r="H7" s="65">
        <f t="shared" si="1"/>
        <v>43061</v>
      </c>
      <c r="I7" s="65">
        <f t="shared" si="1"/>
        <v>43062</v>
      </c>
      <c r="J7" s="65">
        <f t="shared" si="1"/>
        <v>43063</v>
      </c>
      <c r="K7" s="65">
        <f t="shared" si="1"/>
        <v>43064</v>
      </c>
      <c r="L7" s="65">
        <f t="shared" si="1"/>
        <v>43065</v>
      </c>
    </row>
    <row r="8" spans="1:12" x14ac:dyDescent="0.25">
      <c r="A8" s="63"/>
      <c r="B8" s="63">
        <f>SUM(B9:B27)</f>
        <v>9</v>
      </c>
      <c r="C8" s="63"/>
      <c r="D8" s="63"/>
      <c r="E8" s="63"/>
      <c r="F8" s="66">
        <f t="shared" ref="F8:L8" si="2">SUM(F9:F27)</f>
        <v>0</v>
      </c>
      <c r="G8" s="66">
        <f t="shared" si="2"/>
        <v>0</v>
      </c>
      <c r="H8" s="66">
        <f t="shared" si="2"/>
        <v>4</v>
      </c>
      <c r="I8" s="66">
        <f t="shared" si="2"/>
        <v>0</v>
      </c>
      <c r="J8" s="66">
        <f t="shared" si="2"/>
        <v>5</v>
      </c>
      <c r="K8" s="66">
        <f t="shared" si="2"/>
        <v>0</v>
      </c>
      <c r="L8" s="66">
        <f t="shared" si="2"/>
        <v>0</v>
      </c>
    </row>
    <row r="9" spans="1:12" s="89" customFormat="1" ht="17.25" customHeight="1" x14ac:dyDescent="0.25">
      <c r="A9" s="84" t="s">
        <v>90</v>
      </c>
      <c r="B9" s="79">
        <f t="shared" ref="B9:B10" si="3">SUM(F9:L9)</f>
        <v>4</v>
      </c>
      <c r="C9" s="79" t="s">
        <v>66</v>
      </c>
      <c r="D9" s="85" t="str">
        <f>VLOOKUP($A9,Project!$B$2:$C$1000,2,FALSE)</f>
        <v>雍和建設</v>
      </c>
      <c r="E9" s="31" t="s">
        <v>91</v>
      </c>
      <c r="F9" s="102"/>
      <c r="G9" s="102"/>
      <c r="H9" s="102">
        <v>4</v>
      </c>
      <c r="I9" s="102"/>
      <c r="J9" s="102"/>
      <c r="K9" s="102"/>
      <c r="L9" s="102"/>
    </row>
    <row r="10" spans="1:12" s="89" customFormat="1" ht="17.25" customHeight="1" x14ac:dyDescent="0.25">
      <c r="A10" s="84" t="s">
        <v>87</v>
      </c>
      <c r="B10" s="79">
        <f t="shared" si="3"/>
        <v>5</v>
      </c>
      <c r="C10" s="79" t="s">
        <v>66</v>
      </c>
      <c r="D10" s="85" t="str">
        <f>VLOOKUP($A10,Project!$B$2:$C$1000,2,FALSE)</f>
        <v>RCBIMX INPSECTION</v>
      </c>
      <c r="E10" s="31" t="s">
        <v>86</v>
      </c>
      <c r="F10" s="102"/>
      <c r="G10" s="102"/>
      <c r="H10" s="102"/>
      <c r="I10" s="102"/>
      <c r="J10" s="102">
        <v>5</v>
      </c>
      <c r="K10" s="102"/>
      <c r="L10" s="102"/>
    </row>
    <row r="11" spans="1:12" s="89" customFormat="1" ht="17.25" customHeight="1" x14ac:dyDescent="0.25">
      <c r="A11" s="29"/>
      <c r="B11" s="98"/>
      <c r="C11" s="98"/>
      <c r="D11" s="103"/>
      <c r="E11" s="31"/>
      <c r="F11" s="102"/>
      <c r="G11" s="102"/>
      <c r="H11" s="102"/>
      <c r="I11" s="102"/>
      <c r="J11" s="102"/>
      <c r="K11" s="102"/>
      <c r="L11" s="102"/>
    </row>
    <row r="12" spans="1:12" s="89" customFormat="1" ht="17.25" customHeight="1" x14ac:dyDescent="0.25">
      <c r="A12" s="29"/>
      <c r="B12" s="98"/>
      <c r="C12" s="98"/>
      <c r="D12" s="103"/>
      <c r="E12" s="31"/>
      <c r="F12" s="102"/>
      <c r="G12" s="102"/>
      <c r="H12" s="102"/>
      <c r="I12" s="102"/>
      <c r="J12" s="102"/>
      <c r="K12" s="102"/>
      <c r="L12" s="102"/>
    </row>
    <row r="13" spans="1:12" s="89" customFormat="1" ht="17.25" customHeight="1" x14ac:dyDescent="0.25">
      <c r="A13" s="29"/>
      <c r="B13" s="98"/>
      <c r="C13" s="98"/>
      <c r="D13" s="103"/>
      <c r="E13" s="31"/>
      <c r="F13" s="102"/>
      <c r="G13" s="102"/>
      <c r="H13" s="102"/>
      <c r="I13" s="102"/>
      <c r="J13" s="102"/>
      <c r="K13" s="102"/>
      <c r="L13" s="102"/>
    </row>
    <row r="14" spans="1:12" s="89" customFormat="1" ht="17.25" customHeight="1" x14ac:dyDescent="0.25">
      <c r="A14" s="29"/>
      <c r="B14" s="98"/>
      <c r="C14" s="98"/>
      <c r="D14" s="103"/>
      <c r="E14" s="31"/>
      <c r="F14" s="102"/>
      <c r="G14" s="102"/>
      <c r="H14" s="102"/>
      <c r="I14" s="102"/>
      <c r="J14" s="102"/>
      <c r="K14" s="102"/>
      <c r="L14" s="102"/>
    </row>
    <row r="15" spans="1:12" s="89" customFormat="1" ht="17.25" customHeight="1" x14ac:dyDescent="0.25">
      <c r="A15" s="102"/>
      <c r="B15" s="98"/>
      <c r="C15" s="98"/>
      <c r="D15" s="103"/>
      <c r="E15" s="104"/>
      <c r="F15" s="102"/>
      <c r="G15" s="102"/>
      <c r="H15" s="102"/>
      <c r="I15" s="102"/>
      <c r="J15" s="102"/>
      <c r="K15" s="102"/>
      <c r="L15" s="102"/>
    </row>
    <row r="16" spans="1:12" s="89" customFormat="1" ht="17.25" customHeight="1" x14ac:dyDescent="0.25">
      <c r="A16" s="102"/>
      <c r="B16" s="98"/>
      <c r="C16" s="98"/>
      <c r="D16" s="103"/>
      <c r="E16" s="31"/>
      <c r="F16" s="102"/>
      <c r="G16" s="102"/>
      <c r="H16" s="102"/>
      <c r="I16" s="102"/>
      <c r="J16" s="102"/>
      <c r="K16" s="102"/>
      <c r="L16" s="102"/>
    </row>
    <row r="17" spans="1:12" s="89" customFormat="1" ht="17.25" customHeight="1" x14ac:dyDescent="0.25">
      <c r="A17" s="102"/>
      <c r="B17" s="98"/>
      <c r="C17" s="98"/>
      <c r="D17" s="103"/>
      <c r="E17" s="104"/>
      <c r="F17" s="102"/>
      <c r="G17" s="102"/>
      <c r="H17" s="102"/>
      <c r="I17" s="102"/>
      <c r="J17" s="102"/>
      <c r="K17" s="102"/>
      <c r="L17" s="102"/>
    </row>
    <row r="18" spans="1:12" s="89" customFormat="1" ht="17.25" customHeight="1" x14ac:dyDescent="0.25">
      <c r="A18" s="102"/>
      <c r="B18" s="98"/>
      <c r="C18" s="98"/>
      <c r="D18" s="103"/>
      <c r="E18" s="104"/>
      <c r="F18" s="102"/>
      <c r="G18" s="102"/>
      <c r="H18" s="102"/>
      <c r="I18" s="102"/>
      <c r="J18" s="102"/>
      <c r="K18" s="102"/>
      <c r="L18" s="102"/>
    </row>
    <row r="19" spans="1:12" s="89" customFormat="1" ht="17.25" customHeight="1" x14ac:dyDescent="0.25">
      <c r="A19" s="102"/>
      <c r="B19" s="98"/>
      <c r="C19" s="98"/>
      <c r="D19" s="103"/>
      <c r="E19" s="104"/>
      <c r="F19" s="102"/>
      <c r="G19" s="102"/>
      <c r="H19" s="102"/>
      <c r="I19" s="102"/>
      <c r="J19" s="102"/>
      <c r="K19" s="102"/>
      <c r="L19" s="102"/>
    </row>
    <row r="20" spans="1:12" s="89" customFormat="1" ht="17.25" customHeight="1" x14ac:dyDescent="0.25">
      <c r="A20" s="29"/>
      <c r="B20" s="44"/>
      <c r="C20" s="44"/>
      <c r="D20" s="49"/>
      <c r="E20" s="50"/>
      <c r="F20" s="102"/>
      <c r="G20" s="102"/>
      <c r="H20" s="102"/>
      <c r="I20" s="102"/>
      <c r="J20" s="102"/>
      <c r="K20" s="102"/>
      <c r="L20" s="102"/>
    </row>
    <row r="21" spans="1:12" s="89" customFormat="1" ht="17.25" customHeight="1" x14ac:dyDescent="0.25">
      <c r="A21" s="29"/>
      <c r="B21" s="44"/>
      <c r="C21" s="44"/>
      <c r="D21" s="49"/>
      <c r="E21" s="31"/>
      <c r="F21" s="102"/>
      <c r="G21" s="102"/>
      <c r="H21" s="102"/>
      <c r="I21" s="102"/>
      <c r="J21" s="102"/>
      <c r="K21" s="102"/>
      <c r="L21" s="102"/>
    </row>
    <row r="22" spans="1:12" s="89" customFormat="1" ht="17.25" customHeight="1" x14ac:dyDescent="0.25">
      <c r="A22" s="29"/>
      <c r="B22" s="44"/>
      <c r="C22" s="44"/>
      <c r="D22" s="49"/>
      <c r="E22" s="50"/>
      <c r="F22" s="102"/>
      <c r="G22" s="102"/>
      <c r="H22" s="102"/>
      <c r="I22" s="102"/>
      <c r="J22" s="102"/>
      <c r="K22" s="102"/>
      <c r="L22" s="102"/>
    </row>
    <row r="23" spans="1:12" s="89" customFormat="1" ht="17.25" customHeight="1" x14ac:dyDescent="0.25">
      <c r="A23" s="29"/>
      <c r="B23" s="44"/>
      <c r="C23" s="44"/>
      <c r="D23" s="49"/>
      <c r="E23" s="50"/>
      <c r="F23" s="102"/>
      <c r="G23" s="102"/>
      <c r="H23" s="102"/>
      <c r="I23" s="102"/>
      <c r="J23" s="102"/>
      <c r="K23" s="102"/>
      <c r="L23" s="102"/>
    </row>
    <row r="24" spans="1:12" s="89" customFormat="1" ht="17.25" customHeight="1" x14ac:dyDescent="0.25">
      <c r="A24" s="29"/>
      <c r="B24" s="44"/>
      <c r="C24" s="44"/>
      <c r="D24" s="49"/>
      <c r="E24" s="50"/>
      <c r="F24" s="102"/>
      <c r="G24" s="102"/>
      <c r="H24" s="102"/>
      <c r="I24" s="102"/>
      <c r="J24" s="102"/>
      <c r="K24" s="102"/>
      <c r="L24" s="102"/>
    </row>
    <row r="25" spans="1:12" s="89" customFormat="1" ht="17.25" customHeight="1" x14ac:dyDescent="0.25">
      <c r="A25" s="29"/>
      <c r="B25" s="44"/>
      <c r="C25" s="44"/>
      <c r="D25" s="49"/>
      <c r="E25" s="31"/>
      <c r="F25" s="102"/>
      <c r="G25" s="102"/>
      <c r="H25" s="102"/>
      <c r="I25" s="102"/>
      <c r="J25" s="102"/>
      <c r="K25" s="102"/>
      <c r="L25" s="102"/>
    </row>
    <row r="26" spans="1:12" s="89" customFormat="1" ht="17.25" customHeight="1" x14ac:dyDescent="0.25">
      <c r="A26" s="29"/>
      <c r="B26" s="44"/>
      <c r="C26" s="44"/>
      <c r="D26" s="49"/>
      <c r="E26" s="50"/>
      <c r="F26" s="48"/>
      <c r="G26" s="102"/>
      <c r="H26" s="102"/>
      <c r="I26" s="102"/>
      <c r="J26" s="102"/>
      <c r="K26" s="102"/>
      <c r="L26" s="102"/>
    </row>
    <row r="27" spans="1:12" s="35" customFormat="1" ht="17.25" customHeight="1" x14ac:dyDescent="0.25">
      <c r="A27" s="29"/>
      <c r="B27" s="44"/>
      <c r="C27" s="44"/>
      <c r="D27" s="49"/>
      <c r="E27" s="50"/>
      <c r="F27" s="48"/>
      <c r="G27" s="48"/>
      <c r="H27" s="48"/>
      <c r="I27" s="48"/>
      <c r="J27" s="48"/>
      <c r="K27" s="48"/>
      <c r="L27" s="48"/>
    </row>
  </sheetData>
  <phoneticPr fontId="2" type="noConversion"/>
  <pageMargins left="0.7" right="0.7" top="0.75" bottom="0.75" header="0.3" footer="0.3"/>
  <pageSetup paperSize="9" scale="76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TimeType!$C$12:$C$15</xm:f>
          </x14:formula1>
          <xm:sqref>C9:C27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L15"/>
  <sheetViews>
    <sheetView tabSelected="1" zoomScale="85" zoomScaleNormal="85" workbookViewId="0">
      <selection activeCell="F13" sqref="F13"/>
    </sheetView>
  </sheetViews>
  <sheetFormatPr defaultRowHeight="15" x14ac:dyDescent="0.25"/>
  <cols>
    <col min="1" max="1" width="16" style="15" customWidth="1"/>
    <col min="2" max="2" width="8.125" style="16" customWidth="1"/>
    <col min="3" max="3" width="11.125" style="16" customWidth="1"/>
    <col min="4" max="4" width="26.25" style="15" customWidth="1"/>
    <col min="5" max="5" width="24" style="16" customWidth="1"/>
    <col min="6" max="12" width="10.625" style="16" customWidth="1"/>
    <col min="13" max="14" width="9" style="15"/>
    <col min="15" max="15" width="19.75" style="15" customWidth="1"/>
    <col min="16" max="16384" width="9" style="15"/>
  </cols>
  <sheetData>
    <row r="1" spans="1:12" x14ac:dyDescent="0.25">
      <c r="A1" s="12" t="s">
        <v>66</v>
      </c>
      <c r="B1" s="13">
        <f>SUMIF(C$8:C$15,A1,B$8:B$15)</f>
        <v>3</v>
      </c>
      <c r="C1" s="14"/>
    </row>
    <row r="2" spans="1:12" x14ac:dyDescent="0.25">
      <c r="A2" s="12" t="s">
        <v>67</v>
      </c>
      <c r="B2" s="13">
        <f>SUMIF(C$8:C$15,A2,B$8:B$15)</f>
        <v>0</v>
      </c>
      <c r="C2" s="14"/>
    </row>
    <row r="3" spans="1:12" x14ac:dyDescent="0.25">
      <c r="A3" s="12" t="s">
        <v>68</v>
      </c>
      <c r="B3" s="13">
        <f>SUMIF(C$8:C$15,A3,B$8:B$15)</f>
        <v>0</v>
      </c>
      <c r="C3" s="17">
        <f>SUM(B1:B3)</f>
        <v>3</v>
      </c>
      <c r="D3" s="15" t="s">
        <v>69</v>
      </c>
    </row>
    <row r="4" spans="1:12" x14ac:dyDescent="0.25">
      <c r="A4" s="18" t="s">
        <v>81</v>
      </c>
      <c r="B4" s="13">
        <f>SUMIF(C$8:C$15,A4,B$8:B$15)</f>
        <v>0</v>
      </c>
      <c r="C4" s="19">
        <f>B4/SUM(B1:B3)</f>
        <v>0</v>
      </c>
    </row>
    <row r="5" spans="1:12" x14ac:dyDescent="0.25">
      <c r="A5" s="20" t="s">
        <v>82</v>
      </c>
      <c r="B5" s="21" t="s">
        <v>84</v>
      </c>
      <c r="C5" s="22"/>
      <c r="E5" s="23"/>
      <c r="F5" s="23"/>
      <c r="G5" s="23"/>
      <c r="H5" s="23"/>
      <c r="I5" s="23"/>
      <c r="J5" s="23"/>
      <c r="K5" s="23"/>
      <c r="L5" s="23"/>
    </row>
    <row r="6" spans="1:12" s="16" customFormat="1" x14ac:dyDescent="0.25">
      <c r="A6" s="24"/>
      <c r="B6" s="25"/>
      <c r="C6" s="24"/>
      <c r="D6" s="24"/>
      <c r="E6" s="24"/>
      <c r="F6" s="26">
        <f>week4!L6+1</f>
        <v>43066</v>
      </c>
      <c r="G6" s="26">
        <f t="shared" ref="G6:L6" si="0">F6+1</f>
        <v>43067</v>
      </c>
      <c r="H6" s="26">
        <f t="shared" si="0"/>
        <v>43068</v>
      </c>
      <c r="I6" s="26">
        <f t="shared" si="0"/>
        <v>43069</v>
      </c>
      <c r="J6" s="26">
        <f t="shared" si="0"/>
        <v>43070</v>
      </c>
      <c r="K6" s="26">
        <f t="shared" si="0"/>
        <v>43071</v>
      </c>
      <c r="L6" s="26">
        <f t="shared" si="0"/>
        <v>43072</v>
      </c>
    </row>
    <row r="7" spans="1:12" s="16" customFormat="1" x14ac:dyDescent="0.25">
      <c r="A7" s="24" t="s">
        <v>3</v>
      </c>
      <c r="B7" s="25" t="s">
        <v>2</v>
      </c>
      <c r="C7" s="24" t="s">
        <v>0</v>
      </c>
      <c r="D7" s="24" t="s">
        <v>1</v>
      </c>
      <c r="E7" s="24" t="s">
        <v>83</v>
      </c>
      <c r="F7" s="27">
        <f t="shared" ref="F7:L7" si="1">F6</f>
        <v>43066</v>
      </c>
      <c r="G7" s="27">
        <f t="shared" si="1"/>
        <v>43067</v>
      </c>
      <c r="H7" s="27">
        <f t="shared" si="1"/>
        <v>43068</v>
      </c>
      <c r="I7" s="27">
        <f t="shared" si="1"/>
        <v>43069</v>
      </c>
      <c r="J7" s="27">
        <f t="shared" si="1"/>
        <v>43070</v>
      </c>
      <c r="K7" s="27">
        <f t="shared" si="1"/>
        <v>43071</v>
      </c>
      <c r="L7" s="27">
        <f t="shared" si="1"/>
        <v>43072</v>
      </c>
    </row>
    <row r="8" spans="1:12" x14ac:dyDescent="0.25">
      <c r="A8" s="25"/>
      <c r="B8" s="25">
        <f>SUM(B9:B15)</f>
        <v>3</v>
      </c>
      <c r="C8" s="25"/>
      <c r="D8" s="25"/>
      <c r="E8" s="25"/>
      <c r="F8" s="28">
        <f t="shared" ref="F8:L8" si="2">SUM(F9:F15)</f>
        <v>3</v>
      </c>
      <c r="G8" s="28">
        <f t="shared" si="2"/>
        <v>0</v>
      </c>
      <c r="H8" s="28">
        <f t="shared" si="2"/>
        <v>0</v>
      </c>
      <c r="I8" s="28">
        <f t="shared" si="2"/>
        <v>0</v>
      </c>
      <c r="J8" s="28">
        <f t="shared" si="2"/>
        <v>0</v>
      </c>
      <c r="K8" s="28">
        <f t="shared" si="2"/>
        <v>0</v>
      </c>
      <c r="L8" s="28">
        <f t="shared" si="2"/>
        <v>0</v>
      </c>
    </row>
    <row r="9" spans="1:12" ht="17.25" customHeight="1" x14ac:dyDescent="0.25">
      <c r="A9" s="84" t="s">
        <v>87</v>
      </c>
      <c r="B9" s="79">
        <f t="shared" ref="B9" si="3">SUM(F9:L9)</f>
        <v>3</v>
      </c>
      <c r="C9" s="79" t="s">
        <v>66</v>
      </c>
      <c r="D9" s="85" t="str">
        <f>VLOOKUP($A9,Project!$B$2:$C$1000,2,FALSE)</f>
        <v>RCBIMX INPSECTION</v>
      </c>
      <c r="E9" s="31" t="s">
        <v>86</v>
      </c>
      <c r="F9" s="29">
        <v>3</v>
      </c>
      <c r="G9" s="29"/>
      <c r="H9" s="29"/>
      <c r="I9" s="29"/>
      <c r="J9" s="29"/>
      <c r="K9" s="29"/>
      <c r="L9" s="29"/>
    </row>
    <row r="10" spans="1:12" ht="17.25" customHeight="1" x14ac:dyDescent="0.25">
      <c r="A10" s="29"/>
      <c r="B10" s="25"/>
      <c r="C10" s="25"/>
      <c r="D10" s="30"/>
      <c r="E10" s="31"/>
      <c r="F10" s="29"/>
      <c r="G10" s="29"/>
      <c r="H10" s="29"/>
      <c r="I10" s="29"/>
      <c r="J10" s="29"/>
      <c r="K10" s="29"/>
      <c r="L10" s="29"/>
    </row>
    <row r="11" spans="1:12" ht="17.25" customHeight="1" x14ac:dyDescent="0.25">
      <c r="A11" s="29"/>
      <c r="B11" s="25"/>
      <c r="C11" s="25"/>
      <c r="D11" s="30"/>
      <c r="E11" s="31"/>
      <c r="F11" s="29"/>
      <c r="G11" s="29"/>
      <c r="H11" s="29"/>
      <c r="I11" s="29"/>
      <c r="J11" s="29"/>
      <c r="K11" s="29"/>
      <c r="L11" s="29"/>
    </row>
    <row r="12" spans="1:12" ht="17.25" customHeight="1" x14ac:dyDescent="0.25">
      <c r="A12" s="29"/>
      <c r="B12" s="25"/>
      <c r="C12" s="25"/>
      <c r="D12" s="30"/>
      <c r="E12" s="31"/>
      <c r="F12" s="29"/>
      <c r="G12" s="29"/>
      <c r="H12" s="29"/>
      <c r="I12" s="29"/>
      <c r="J12" s="29"/>
      <c r="K12" s="29"/>
      <c r="L12" s="29"/>
    </row>
    <row r="13" spans="1:12" ht="17.25" customHeight="1" x14ac:dyDescent="0.25">
      <c r="A13" s="29"/>
      <c r="B13" s="25"/>
      <c r="C13" s="25"/>
      <c r="D13" s="30"/>
      <c r="E13" s="31"/>
      <c r="F13" s="29"/>
      <c r="G13" s="29"/>
      <c r="H13" s="29"/>
      <c r="I13" s="29"/>
      <c r="J13" s="29"/>
      <c r="K13" s="29"/>
      <c r="L13" s="29"/>
    </row>
    <row r="14" spans="1:12" ht="17.25" customHeight="1" x14ac:dyDescent="0.25">
      <c r="A14" s="29"/>
      <c r="B14" s="25"/>
      <c r="C14" s="25"/>
      <c r="D14" s="30"/>
      <c r="E14" s="31"/>
      <c r="F14" s="29"/>
      <c r="G14" s="29"/>
      <c r="H14" s="29"/>
      <c r="I14" s="29"/>
      <c r="J14" s="29"/>
      <c r="K14" s="29"/>
      <c r="L14" s="29"/>
    </row>
    <row r="15" spans="1:12" ht="17.25" customHeight="1" x14ac:dyDescent="0.25">
      <c r="A15" s="29"/>
      <c r="B15" s="25"/>
      <c r="C15" s="25"/>
      <c r="D15" s="30"/>
      <c r="E15" s="31"/>
      <c r="F15" s="29"/>
      <c r="G15" s="29"/>
      <c r="H15" s="29"/>
      <c r="I15" s="29"/>
      <c r="J15" s="29"/>
      <c r="K15" s="29"/>
      <c r="L15" s="29"/>
    </row>
  </sheetData>
  <phoneticPr fontId="2" type="noConversion"/>
  <pageMargins left="0.7" right="0.7" top="0.75" bottom="0.75" header="0.3" footer="0.3"/>
  <pageSetup paperSize="9" scale="8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TimeType!$C$12:$C$15</xm:f>
          </x14:formula1>
          <xm:sqref>C9:C15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TimeType</vt:lpstr>
      <vt:lpstr>Project</vt:lpstr>
      <vt:lpstr>Staff</vt:lpstr>
      <vt:lpstr>week1</vt:lpstr>
      <vt:lpstr>week2</vt:lpstr>
      <vt:lpstr>week3</vt:lpstr>
      <vt:lpstr>week4</vt:lpstr>
      <vt:lpstr>week5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User</cp:lastModifiedBy>
  <cp:lastPrinted>2017-10-30T03:32:15Z</cp:lastPrinted>
  <dcterms:created xsi:type="dcterms:W3CDTF">2016-04-03T13:01:45Z</dcterms:created>
  <dcterms:modified xsi:type="dcterms:W3CDTF">2017-11-27T03:05:00Z</dcterms:modified>
</cp:coreProperties>
</file>