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712_GroundBeam\"/>
    </mc:Choice>
  </mc:AlternateContent>
  <bookViews>
    <workbookView xWindow="0" yWindow="0" windowWidth="28800" windowHeight="12288" activeTab="2" xr2:uid="{00000000-000D-0000-FFFF-FFFF00000000}"/>
  </bookViews>
  <sheets>
    <sheet name="SAFE" sheetId="2" r:id="rId1"/>
    <sheet name="計算表" sheetId="3" r:id="rId2"/>
    <sheet name="RCAD" sheetId="4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版本資訊" sheetId="10" r:id="rId10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0" l="1"/>
  <c r="B8" i="10" l="1"/>
  <c r="F21" i="7"/>
  <c r="F22" i="7" s="1"/>
  <c r="I13" i="7" s="1"/>
  <c r="F19" i="7"/>
  <c r="F20" i="7" s="1"/>
  <c r="I12" i="7" s="1"/>
  <c r="C13" i="7"/>
  <c r="C21" i="7" s="1"/>
  <c r="C12" i="7"/>
  <c r="C19" i="7" s="1"/>
  <c r="C9" i="7"/>
  <c r="C10" i="7" s="1"/>
  <c r="C11" i="7" s="1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<sst xmlns="http://schemas.openxmlformats.org/spreadsheetml/2006/main" count="6999" uniqueCount="812">
  <si>
    <t>B211</t>
  </si>
  <si>
    <t>Fb1-12</t>
  </si>
  <si>
    <t>B213</t>
  </si>
  <si>
    <t>Fb1-13</t>
  </si>
  <si>
    <t>B216</t>
  </si>
  <si>
    <t>Fb1-14</t>
  </si>
  <si>
    <t>B859</t>
  </si>
  <si>
    <t>Fb1-15</t>
  </si>
  <si>
    <t>B184</t>
  </si>
  <si>
    <t>Fb1-21</t>
  </si>
  <si>
    <t>B189</t>
  </si>
  <si>
    <t>Fb1-23</t>
  </si>
  <si>
    <t>B192</t>
  </si>
  <si>
    <t>B649</t>
  </si>
  <si>
    <t>Fb1-26</t>
  </si>
  <si>
    <t>B156</t>
  </si>
  <si>
    <t>Fb1-31</t>
  </si>
  <si>
    <t>B159</t>
  </si>
  <si>
    <t>Fb1-32</t>
  </si>
  <si>
    <t>B161</t>
  </si>
  <si>
    <t>Fb1-33</t>
  </si>
  <si>
    <t>B163</t>
  </si>
  <si>
    <t>Fb1-34</t>
  </si>
  <si>
    <t>B864</t>
  </si>
  <si>
    <t>Fb1-36</t>
  </si>
  <si>
    <t>B131</t>
  </si>
  <si>
    <t>Fb1-41</t>
  </si>
  <si>
    <t>B134</t>
  </si>
  <si>
    <t>Fb1-42</t>
  </si>
  <si>
    <t>B136</t>
  </si>
  <si>
    <t>Fb1-43</t>
  </si>
  <si>
    <t>B139</t>
  </si>
  <si>
    <t>Fb1-44</t>
  </si>
  <si>
    <t>B143</t>
  </si>
  <si>
    <t>Fb1-45</t>
  </si>
  <si>
    <t>B149</t>
  </si>
  <si>
    <t>Fb1-46</t>
  </si>
  <si>
    <t>B855</t>
  </si>
  <si>
    <t>Fb1-51</t>
  </si>
  <si>
    <t>B856</t>
  </si>
  <si>
    <t>Fb1-52</t>
  </si>
  <si>
    <t>B262</t>
  </si>
  <si>
    <t>Fb1-56</t>
  </si>
  <si>
    <t>B63</t>
  </si>
  <si>
    <t>Fb1-61</t>
  </si>
  <si>
    <t>B66</t>
  </si>
  <si>
    <t>Fb1-62</t>
  </si>
  <si>
    <t>B890</t>
  </si>
  <si>
    <t>FG2-63</t>
  </si>
  <si>
    <t>B922</t>
  </si>
  <si>
    <t>FG2-64</t>
  </si>
  <si>
    <t>B36</t>
  </si>
  <si>
    <t>Fb1-71</t>
  </si>
  <si>
    <t>B39</t>
  </si>
  <si>
    <t>Fb1-72</t>
  </si>
  <si>
    <t>B879</t>
  </si>
  <si>
    <t>Fb2-73</t>
  </si>
  <si>
    <t>B950</t>
  </si>
  <si>
    <t>Fb2-74</t>
  </si>
  <si>
    <t>B951</t>
  </si>
  <si>
    <t>Fb2-75</t>
  </si>
  <si>
    <t>B882</t>
  </si>
  <si>
    <t>Fb1-76</t>
  </si>
  <si>
    <t>B90</t>
  </si>
  <si>
    <t>Fb1-77</t>
  </si>
  <si>
    <t>B200</t>
  </si>
  <si>
    <t>FG1-21</t>
  </si>
  <si>
    <t>B201</t>
  </si>
  <si>
    <t>FG1-22</t>
  </si>
  <si>
    <t>B202</t>
  </si>
  <si>
    <t>B203</t>
  </si>
  <si>
    <t>FG1-24</t>
  </si>
  <si>
    <t>B205</t>
  </si>
  <si>
    <t>FG1-2'5</t>
  </si>
  <si>
    <t>B173</t>
  </si>
  <si>
    <t>FG1-31</t>
  </si>
  <si>
    <t>B174</t>
  </si>
  <si>
    <t>FG1-32</t>
  </si>
  <si>
    <t>B175</t>
  </si>
  <si>
    <t>FG1-33</t>
  </si>
  <si>
    <t>B176</t>
  </si>
  <si>
    <t>FG1-34</t>
  </si>
  <si>
    <t>B179</t>
  </si>
  <si>
    <t>FG1-3'4</t>
  </si>
  <si>
    <t>B182</t>
  </si>
  <si>
    <t>FG1-3'5</t>
  </si>
  <si>
    <t>B145</t>
  </si>
  <si>
    <t>FG1-41</t>
  </si>
  <si>
    <t>B146</t>
  </si>
  <si>
    <t>FG1-42</t>
  </si>
  <si>
    <t>B147</t>
  </si>
  <si>
    <t>FG1-43</t>
  </si>
  <si>
    <t>B148</t>
  </si>
  <si>
    <t>FG1-44</t>
  </si>
  <si>
    <t>B151</t>
  </si>
  <si>
    <t>FG1-4'4</t>
  </si>
  <si>
    <t>B165</t>
  </si>
  <si>
    <t>FG1-4'5</t>
  </si>
  <si>
    <t>B122</t>
  </si>
  <si>
    <t>FG1-51</t>
  </si>
  <si>
    <t>B123</t>
  </si>
  <si>
    <t>FG1-52</t>
  </si>
  <si>
    <t>B128</t>
  </si>
  <si>
    <t>FG1-5'4</t>
  </si>
  <si>
    <t>B142</t>
  </si>
  <si>
    <t>FG1-5'5</t>
  </si>
  <si>
    <t>B124</t>
  </si>
  <si>
    <t>FG2-53</t>
  </si>
  <si>
    <t>B83</t>
  </si>
  <si>
    <t>FG1-61</t>
  </si>
  <si>
    <t>B84</t>
  </si>
  <si>
    <t>FG1-62</t>
  </si>
  <si>
    <t>B50</t>
  </si>
  <si>
    <t>FG1-71</t>
  </si>
  <si>
    <t>B51</t>
  </si>
  <si>
    <t>FG1-72</t>
  </si>
  <si>
    <t>B403</t>
  </si>
  <si>
    <t>FG2-73</t>
  </si>
  <si>
    <t>B405</t>
  </si>
  <si>
    <t>FG2-74</t>
  </si>
  <si>
    <t>B93</t>
  </si>
  <si>
    <t>FG2-6'4</t>
  </si>
  <si>
    <t>B114</t>
  </si>
  <si>
    <t>FG2-6'5</t>
  </si>
  <si>
    <t>B29</t>
  </si>
  <si>
    <t>FG1-81</t>
  </si>
  <si>
    <t>B30</t>
  </si>
  <si>
    <t>FG1-82</t>
  </si>
  <si>
    <t>B702</t>
  </si>
  <si>
    <t>FG2-83</t>
  </si>
  <si>
    <t>B943</t>
  </si>
  <si>
    <t>FG2-84</t>
  </si>
  <si>
    <t>B944</t>
  </si>
  <si>
    <t>FG2-85</t>
  </si>
  <si>
    <t>B57</t>
  </si>
  <si>
    <t>FG1-86</t>
  </si>
  <si>
    <t>B75</t>
  </si>
  <si>
    <t>FG1-87</t>
  </si>
  <si>
    <t>B685</t>
  </si>
  <si>
    <t>Fb1-A1</t>
  </si>
  <si>
    <t>B854</t>
  </si>
  <si>
    <t>Fb1-A2</t>
  </si>
  <si>
    <t>B19</t>
  </si>
  <si>
    <t>FG1-91</t>
  </si>
  <si>
    <t>B681</t>
  </si>
  <si>
    <t>FG1-92</t>
  </si>
  <si>
    <t>B936</t>
  </si>
  <si>
    <t>FG1-93</t>
  </si>
  <si>
    <t>B708</t>
  </si>
  <si>
    <t>Fb1-C1</t>
  </si>
  <si>
    <t>B949</t>
  </si>
  <si>
    <t>Fb1-D1</t>
  </si>
  <si>
    <t>B946</t>
  </si>
  <si>
    <t>Fb1-E1</t>
  </si>
  <si>
    <t>B463</t>
  </si>
  <si>
    <t>Fb1-22</t>
  </si>
  <si>
    <t>B477</t>
  </si>
  <si>
    <t>Fb1-35</t>
  </si>
  <si>
    <t>B807</t>
  </si>
  <si>
    <t>Fb1-55</t>
  </si>
  <si>
    <t>B683</t>
  </si>
  <si>
    <t>FG1-101</t>
  </si>
  <si>
    <t>B682</t>
  </si>
  <si>
    <t>FG1-102</t>
  </si>
  <si>
    <t>B678</t>
  </si>
  <si>
    <t>FB1-B0</t>
  </si>
  <si>
    <t>B814</t>
  </si>
  <si>
    <t>FB1-B1</t>
  </si>
  <si>
    <t>B815</t>
  </si>
  <si>
    <t>FB1-B2</t>
  </si>
  <si>
    <t>B816</t>
  </si>
  <si>
    <t>FB1-B3</t>
  </si>
  <si>
    <t>B810</t>
  </si>
  <si>
    <t>FB1-B4</t>
  </si>
  <si>
    <t>B817</t>
  </si>
  <si>
    <t>FB1-B5</t>
  </si>
  <si>
    <t>B818</t>
  </si>
  <si>
    <t>FB1-B6</t>
  </si>
  <si>
    <t>B795</t>
  </si>
  <si>
    <t>FB1-B7</t>
  </si>
  <si>
    <t>B819</t>
  </si>
  <si>
    <t>FB1-B8</t>
  </si>
  <si>
    <t>B680</t>
  </si>
  <si>
    <t>FB1-C1</t>
  </si>
  <si>
    <t>B822</t>
  </si>
  <si>
    <t>FB1-C5</t>
  </si>
  <si>
    <t>B823</t>
  </si>
  <si>
    <t>FB1-C6</t>
  </si>
  <si>
    <t>B796</t>
  </si>
  <si>
    <t>FB1-C7</t>
  </si>
  <si>
    <t>B212</t>
  </si>
  <si>
    <t>FB1-C8</t>
  </si>
  <si>
    <t>B820</t>
  </si>
  <si>
    <t>FB2-C2</t>
  </si>
  <si>
    <t>B821</t>
  </si>
  <si>
    <t>FB2-C3</t>
  </si>
  <si>
    <t>B811</t>
  </si>
  <si>
    <t>FB2-C4</t>
  </si>
  <si>
    <t>B932</t>
  </si>
  <si>
    <t>FB1-C'1</t>
  </si>
  <si>
    <t>B961</t>
  </si>
  <si>
    <t>Fb2-D2</t>
  </si>
  <si>
    <t>B960</t>
  </si>
  <si>
    <t>Fb2-D3</t>
  </si>
  <si>
    <t>B955</t>
  </si>
  <si>
    <t>Fb2-D4</t>
  </si>
  <si>
    <t>B954</t>
  </si>
  <si>
    <t>Fb2-D5</t>
  </si>
  <si>
    <t>B942</t>
  </si>
  <si>
    <t>FB1-D2</t>
  </si>
  <si>
    <t>B941</t>
  </si>
  <si>
    <t>FB2-D3</t>
  </si>
  <si>
    <t>B416</t>
  </si>
  <si>
    <t>FB2-D4</t>
  </si>
  <si>
    <t>B138</t>
  </si>
  <si>
    <t>FB1-D5</t>
  </si>
  <si>
    <t>B162</t>
  </si>
  <si>
    <t>FB1-D6</t>
  </si>
  <si>
    <t>B824</t>
  </si>
  <si>
    <t>FB1-D7</t>
  </si>
  <si>
    <t>B215</t>
  </si>
  <si>
    <t>FB1-D8</t>
  </si>
  <si>
    <t>B965</t>
  </si>
  <si>
    <t>Fb2-E2</t>
  </si>
  <si>
    <t>B964</t>
  </si>
  <si>
    <t>Fb2-E3</t>
  </si>
  <si>
    <t>B892</t>
  </si>
  <si>
    <t>Fb2-E4</t>
  </si>
  <si>
    <t>B891</t>
  </si>
  <si>
    <t>Fb2-E5</t>
  </si>
  <si>
    <t>B711</t>
  </si>
  <si>
    <t>FB1-D'2</t>
  </si>
  <si>
    <t>B112</t>
  </si>
  <si>
    <t>FB2-D'4</t>
  </si>
  <si>
    <t>B70</t>
  </si>
  <si>
    <t>FB2-D'3</t>
  </si>
  <si>
    <t>B140</t>
  </si>
  <si>
    <t>FB1-D'5</t>
  </si>
  <si>
    <t>B164</t>
  </si>
  <si>
    <t>FB1-D'6</t>
  </si>
  <si>
    <t>B675</t>
  </si>
  <si>
    <t>FB1-E7</t>
  </si>
  <si>
    <t>B825</t>
  </si>
  <si>
    <t>FB1-E8</t>
  </si>
  <si>
    <t>B860</t>
  </si>
  <si>
    <t>FB1-F8</t>
  </si>
  <si>
    <t>B54</t>
  </si>
  <si>
    <t>FB1-E'2</t>
  </si>
  <si>
    <t>B82</t>
  </si>
  <si>
    <t>FB1-E'3</t>
  </si>
  <si>
    <t>B121</t>
  </si>
  <si>
    <t>FB1-E'4</t>
  </si>
  <si>
    <t>B144</t>
  </si>
  <si>
    <t>FB1-E'5</t>
  </si>
  <si>
    <t>B171</t>
  </si>
  <si>
    <t>FB1-E'6</t>
  </si>
  <si>
    <t>B648</t>
  </si>
  <si>
    <t>FB1-E'7</t>
  </si>
  <si>
    <t>B125</t>
  </si>
  <si>
    <t>FG2-54</t>
  </si>
  <si>
    <t>B831</t>
  </si>
  <si>
    <t>FB2-C'2</t>
  </si>
  <si>
    <t/>
  </si>
  <si>
    <t>B208</t>
  </si>
  <si>
    <t>Fb1-11</t>
  </si>
  <si>
    <t>Fb1-24</t>
  </si>
  <si>
    <t>FG1-23</t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</si>
  <si>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</si>
  <si>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</si>
  <si>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</si>
  <si>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</si>
  <si>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</si>
  <si>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</si>
  <si>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</si>
  <si>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</si>
  <si>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</si>
  <si>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</si>
  <si>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</si>
  <si>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</si>
  <si>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</si>
  <si>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</si>
  <si>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</si>
  <si>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</si>
  <si>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</si>
  <si>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</si>
  <si>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</si>
  <si>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</si>
  <si>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</si>
  <si>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</si>
  <si>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USD19</t>
  </si>
  <si>
    <t>USD31</t>
  </si>
  <si>
    <t>USD15</t>
  </si>
  <si>
    <t>USD4</t>
  </si>
  <si>
    <t>USD32</t>
  </si>
  <si>
    <t>USD7</t>
  </si>
  <si>
    <t>USD64</t>
  </si>
  <si>
    <t>USD2</t>
  </si>
  <si>
    <t>USD27</t>
  </si>
  <si>
    <t>USD20</t>
  </si>
  <si>
    <t>USD23</t>
  </si>
  <si>
    <t>USD35</t>
  </si>
  <si>
    <t>USD28</t>
  </si>
  <si>
    <t>USD9</t>
  </si>
  <si>
    <t>USD13</t>
  </si>
  <si>
    <t>USD14</t>
  </si>
  <si>
    <t>USD24</t>
  </si>
  <si>
    <t>USD5</t>
  </si>
  <si>
    <t>USD8</t>
  </si>
  <si>
    <t>USD47</t>
  </si>
  <si>
    <t>USD36</t>
  </si>
  <si>
    <t>B462</t>
  </si>
  <si>
    <t>B476</t>
  </si>
  <si>
    <t>B806</t>
  </si>
  <si>
    <t>USD67</t>
  </si>
  <si>
    <t>USD39</t>
  </si>
  <si>
    <t>USD33</t>
  </si>
  <si>
    <t>USD3</t>
  </si>
  <si>
    <t>TopNumber</t>
    <phoneticPr fontId="4" type="noConversion"/>
  </si>
  <si>
    <t>BotNumber</t>
    <phoneticPr fontId="4" type="noConversion"/>
  </si>
  <si>
    <t>AdjBname</t>
    <phoneticPr fontId="4" type="noConversion"/>
  </si>
  <si>
    <t>VSize</t>
    <phoneticPr fontId="4" type="noConversion"/>
  </si>
  <si>
    <t>VBarArea</t>
    <phoneticPr fontId="4" type="noConversion"/>
  </si>
  <si>
    <t>maxspacingM</t>
    <phoneticPr fontId="4" type="noConversion"/>
  </si>
  <si>
    <t>maxspacingLNR</t>
    <phoneticPr fontId="4" type="noConversion"/>
  </si>
  <si>
    <t>"B4FG1-91"(</t>
    <phoneticPr fontId="4" type="noConversion"/>
  </si>
  <si>
    <t>#4</t>
  </si>
  <si>
    <t>"B4FG1-81"(</t>
    <phoneticPr fontId="4" type="noConversion"/>
  </si>
  <si>
    <t>2#4</t>
    <phoneticPr fontId="4" type="noConversion"/>
  </si>
  <si>
    <t>"B4FG1-82"(</t>
    <phoneticPr fontId="4" type="noConversion"/>
  </si>
  <si>
    <t>"B4Fb1-71"(</t>
    <phoneticPr fontId="4" type="noConversion"/>
  </si>
  <si>
    <t>"B4Fb1-72"(</t>
    <phoneticPr fontId="4" type="noConversion"/>
  </si>
  <si>
    <t>"B4FG1-71"(</t>
    <phoneticPr fontId="4" type="noConversion"/>
  </si>
  <si>
    <t>"B4FG1-72"(</t>
    <phoneticPr fontId="4" type="noConversion"/>
  </si>
  <si>
    <t>"B4FB1-E'2"(</t>
    <phoneticPr fontId="4" type="noConversion"/>
  </si>
  <si>
    <t>"B4FG1-86"(</t>
    <phoneticPr fontId="4" type="noConversion"/>
  </si>
  <si>
    <t>"B4Fb1-61"(</t>
    <phoneticPr fontId="4" type="noConversion"/>
  </si>
  <si>
    <t>"B4Fb1-62"(</t>
    <phoneticPr fontId="4" type="noConversion"/>
  </si>
  <si>
    <t>"B4FB2-D'3"(</t>
    <phoneticPr fontId="4" type="noConversion"/>
  </si>
  <si>
    <t>"B4FG1-87"(</t>
    <phoneticPr fontId="4" type="noConversion"/>
  </si>
  <si>
    <t>"B4FB1-E'3"(</t>
    <phoneticPr fontId="4" type="noConversion"/>
  </si>
  <si>
    <t>"B4FG1-61"(</t>
    <phoneticPr fontId="4" type="noConversion"/>
  </si>
  <si>
    <t>"B4FG1-62"(</t>
    <phoneticPr fontId="4" type="noConversion"/>
  </si>
  <si>
    <t>"B4Fb1-77"(</t>
    <phoneticPr fontId="4" type="noConversion"/>
  </si>
  <si>
    <t>"B4FG2-6'4"(</t>
    <phoneticPr fontId="4" type="noConversion"/>
  </si>
  <si>
    <t>"B4FB2-D'4"(</t>
    <phoneticPr fontId="4" type="noConversion"/>
  </si>
  <si>
    <t>"B4FG2-6'5"(</t>
    <phoneticPr fontId="4" type="noConversion"/>
  </si>
  <si>
    <t>"B4FB1-E'4"(</t>
    <phoneticPr fontId="4" type="noConversion"/>
  </si>
  <si>
    <t>"B4FG1-51"(</t>
    <phoneticPr fontId="4" type="noConversion"/>
  </si>
  <si>
    <t>"B4FG1-52"(</t>
    <phoneticPr fontId="4" type="noConversion"/>
  </si>
  <si>
    <t>"B4FG2-53"(</t>
    <phoneticPr fontId="4" type="noConversion"/>
  </si>
  <si>
    <t>"B4FG2-54"(</t>
    <phoneticPr fontId="4" type="noConversion"/>
  </si>
  <si>
    <t>"B4FG1-5'4"(</t>
    <phoneticPr fontId="4" type="noConversion"/>
  </si>
  <si>
    <t>"B4Fb1-41"(</t>
    <phoneticPr fontId="4" type="noConversion"/>
  </si>
  <si>
    <t>"B4Fb1-42"(</t>
    <phoneticPr fontId="4" type="noConversion"/>
  </si>
  <si>
    <t>"B4Fb1-43"(</t>
    <phoneticPr fontId="4" type="noConversion"/>
  </si>
  <si>
    <t>"B4FB1-D5"(</t>
    <phoneticPr fontId="4" type="noConversion"/>
  </si>
  <si>
    <t>"B4Fb1-44"(</t>
    <phoneticPr fontId="4" type="noConversion"/>
  </si>
  <si>
    <t>"B4FB1-D'5"(</t>
    <phoneticPr fontId="4" type="noConversion"/>
  </si>
  <si>
    <t>"B4FG1-5'5"(</t>
    <phoneticPr fontId="4" type="noConversion"/>
  </si>
  <si>
    <t>"B4Fb1-45"(</t>
    <phoneticPr fontId="4" type="noConversion"/>
  </si>
  <si>
    <t>"B4FB1-E'5"(</t>
    <phoneticPr fontId="4" type="noConversion"/>
  </si>
  <si>
    <t>"B4FG1-41"(</t>
    <phoneticPr fontId="4" type="noConversion"/>
  </si>
  <si>
    <t>"B4FG1-42"(</t>
    <phoneticPr fontId="4" type="noConversion"/>
  </si>
  <si>
    <t>"B4FG1-43"(</t>
    <phoneticPr fontId="4" type="noConversion"/>
  </si>
  <si>
    <t>"B4FG1-44"(</t>
    <phoneticPr fontId="4" type="noConversion"/>
  </si>
  <si>
    <t>"B4Fb1-46"(</t>
    <phoneticPr fontId="4" type="noConversion"/>
  </si>
  <si>
    <t>"B4FG1-4'4"(</t>
    <phoneticPr fontId="4" type="noConversion"/>
  </si>
  <si>
    <t>"B4Fb1-31"(</t>
    <phoneticPr fontId="4" type="noConversion"/>
  </si>
  <si>
    <t>"B4Fb1-32"(</t>
    <phoneticPr fontId="4" type="noConversion"/>
  </si>
  <si>
    <t>"B4Fb1-33"(</t>
    <phoneticPr fontId="4" type="noConversion"/>
  </si>
  <si>
    <t>"B4FB1-D6"(</t>
    <phoneticPr fontId="4" type="noConversion"/>
  </si>
  <si>
    <t>"B4Fb1-34"(</t>
    <phoneticPr fontId="4" type="noConversion"/>
  </si>
  <si>
    <t>"B4FB1-D'6"(</t>
    <phoneticPr fontId="4" type="noConversion"/>
  </si>
  <si>
    <t>"B4FG1-4'5"(</t>
    <phoneticPr fontId="4" type="noConversion"/>
  </si>
  <si>
    <t>"B4FB1-E'6"(</t>
    <phoneticPr fontId="4" type="noConversion"/>
  </si>
  <si>
    <t>"B4FG1-31"(</t>
    <phoneticPr fontId="4" type="noConversion"/>
  </si>
  <si>
    <t>"B4FG1-32"(</t>
    <phoneticPr fontId="4" type="noConversion"/>
  </si>
  <si>
    <t>"B4FG1-33"(</t>
    <phoneticPr fontId="4" type="noConversion"/>
  </si>
  <si>
    <t>"B4FG1-34"(</t>
    <phoneticPr fontId="4" type="noConversion"/>
  </si>
  <si>
    <t>"B4FG1-3'4"(</t>
    <phoneticPr fontId="4" type="noConversion"/>
  </si>
  <si>
    <t>"B4FG1-3'5"(</t>
    <phoneticPr fontId="4" type="noConversion"/>
  </si>
  <si>
    <t>"B4Fb1-21"(</t>
    <phoneticPr fontId="4" type="noConversion"/>
  </si>
  <si>
    <t>"B4Fb1-23"(</t>
    <phoneticPr fontId="4" type="noConversion"/>
  </si>
  <si>
    <t>"B4Fb1-24"(</t>
    <phoneticPr fontId="4" type="noConversion"/>
  </si>
  <si>
    <t>"B4FG1-21"(</t>
    <phoneticPr fontId="4" type="noConversion"/>
  </si>
  <si>
    <t>"B4FG1-22"(</t>
    <phoneticPr fontId="4" type="noConversion"/>
  </si>
  <si>
    <t>"B4FG1-23"(</t>
    <phoneticPr fontId="4" type="noConversion"/>
  </si>
  <si>
    <t>"B4FG1-24"(</t>
    <phoneticPr fontId="4" type="noConversion"/>
  </si>
  <si>
    <t>"B4FG1-2'5"(</t>
    <phoneticPr fontId="4" type="noConversion"/>
  </si>
  <si>
    <t>"B4Fb1-11"(</t>
    <phoneticPr fontId="4" type="noConversion"/>
  </si>
  <si>
    <t>"B4Fb1-12"(</t>
    <phoneticPr fontId="4" type="noConversion"/>
  </si>
  <si>
    <t>"B4FB1-C8"(</t>
    <phoneticPr fontId="4" type="noConversion"/>
  </si>
  <si>
    <t>"B4Fb1-13"(</t>
    <phoneticPr fontId="4" type="noConversion"/>
  </si>
  <si>
    <t>"B4FB1-D8"(</t>
    <phoneticPr fontId="4" type="noConversion"/>
  </si>
  <si>
    <t>"B4Fb1-14"(</t>
    <phoneticPr fontId="4" type="noConversion"/>
  </si>
  <si>
    <t>"B4Fb1-56"(</t>
    <phoneticPr fontId="4" type="noConversion"/>
  </si>
  <si>
    <t>"B4FG2-73"(</t>
    <phoneticPr fontId="4" type="noConversion"/>
  </si>
  <si>
    <t>"B4FG2-74"(</t>
    <phoneticPr fontId="4" type="noConversion"/>
  </si>
  <si>
    <t>"B4FB2-D4"(</t>
    <phoneticPr fontId="4" type="noConversion"/>
  </si>
  <si>
    <t>"B4Fb1-22"(</t>
    <phoneticPr fontId="4" type="noConversion"/>
  </si>
  <si>
    <t>"B4Fb1-35"(</t>
    <phoneticPr fontId="4" type="noConversion"/>
  </si>
  <si>
    <t>"B4FB1-E'7"(</t>
    <phoneticPr fontId="4" type="noConversion"/>
  </si>
  <si>
    <t>"B4Fb1-26"(</t>
    <phoneticPr fontId="4" type="noConversion"/>
  </si>
  <si>
    <t>"B4FB1-E7"(</t>
    <phoneticPr fontId="4" type="noConversion"/>
  </si>
  <si>
    <t>"B4FB1-B0"(</t>
    <phoneticPr fontId="4" type="noConversion"/>
  </si>
  <si>
    <t>"B4FB1-C1"(</t>
    <phoneticPr fontId="4" type="noConversion"/>
  </si>
  <si>
    <t>"B4FG1-92"(</t>
    <phoneticPr fontId="4" type="noConversion"/>
  </si>
  <si>
    <t>"B4FG1-102"(</t>
    <phoneticPr fontId="4" type="noConversion"/>
  </si>
  <si>
    <t>"B4FG1-101"(</t>
    <phoneticPr fontId="4" type="noConversion"/>
  </si>
  <si>
    <t>"B4Fb1-A1"(</t>
    <phoneticPr fontId="4" type="noConversion"/>
  </si>
  <si>
    <t>"B4FG2-83"(</t>
    <phoneticPr fontId="4" type="noConversion"/>
  </si>
  <si>
    <t>"B4Fb1-C1"(</t>
    <phoneticPr fontId="4" type="noConversion"/>
  </si>
  <si>
    <t>"B4FB1-D'2"(</t>
    <phoneticPr fontId="4" type="noConversion"/>
  </si>
  <si>
    <t>"B4FB1-B7"(</t>
    <phoneticPr fontId="4" type="noConversion"/>
  </si>
  <si>
    <t>"B4FB1-C7"(</t>
    <phoneticPr fontId="4" type="noConversion"/>
  </si>
  <si>
    <t>"B4Fb1-55"(</t>
    <phoneticPr fontId="4" type="noConversion"/>
  </si>
  <si>
    <t>"B4FB1-B4"(</t>
    <phoneticPr fontId="4" type="noConversion"/>
  </si>
  <si>
    <t>"B4FB2-C4"(</t>
    <phoneticPr fontId="4" type="noConversion"/>
  </si>
  <si>
    <t>"B4FB1-B1"(</t>
    <phoneticPr fontId="4" type="noConversion"/>
  </si>
  <si>
    <t>"B4FB1-B2"(</t>
    <phoneticPr fontId="4" type="noConversion"/>
  </si>
  <si>
    <t>"B4FB1-B3"(</t>
    <phoneticPr fontId="4" type="noConversion"/>
  </si>
  <si>
    <t>"B4FB1-B5"(</t>
    <phoneticPr fontId="4" type="noConversion"/>
  </si>
  <si>
    <t>"B4FB1-B6"(</t>
    <phoneticPr fontId="4" type="noConversion"/>
  </si>
  <si>
    <t>"B4FB1-B8"(</t>
    <phoneticPr fontId="4" type="noConversion"/>
  </si>
  <si>
    <t>"B4FB2-C2"(</t>
    <phoneticPr fontId="4" type="noConversion"/>
  </si>
  <si>
    <t>"B4FB2-C3"(</t>
    <phoneticPr fontId="4" type="noConversion"/>
  </si>
  <si>
    <t>"B4FB1-C5"(</t>
    <phoneticPr fontId="4" type="noConversion"/>
  </si>
  <si>
    <t>"B4FB1-C6"(</t>
    <phoneticPr fontId="4" type="noConversion"/>
  </si>
  <si>
    <t>"B4FB1-D7"(</t>
    <phoneticPr fontId="4" type="noConversion"/>
  </si>
  <si>
    <t>"B4FB1-E8"(</t>
    <phoneticPr fontId="4" type="noConversion"/>
  </si>
  <si>
    <t>"B4FB2-C'2"(</t>
    <phoneticPr fontId="4" type="noConversion"/>
  </si>
  <si>
    <t>"B4Fb1-A2"(</t>
    <phoneticPr fontId="4" type="noConversion"/>
  </si>
  <si>
    <t>"B4Fb1-51"(</t>
    <phoneticPr fontId="4" type="noConversion"/>
  </si>
  <si>
    <t>"B4Fb1-52"(</t>
    <phoneticPr fontId="4" type="noConversion"/>
  </si>
  <si>
    <t>"B4Fb1-15"(</t>
    <phoneticPr fontId="4" type="noConversion"/>
  </si>
  <si>
    <t>"B4FB1-F8"(</t>
    <phoneticPr fontId="4" type="noConversion"/>
  </si>
  <si>
    <t>"B4Fb1-36"(</t>
    <phoneticPr fontId="4" type="noConversion"/>
  </si>
  <si>
    <t>"B4Fb2-73"(</t>
    <phoneticPr fontId="4" type="noConversion"/>
  </si>
  <si>
    <t>"B4Fb1-76"(</t>
    <phoneticPr fontId="4" type="noConversion"/>
  </si>
  <si>
    <t>"B4FG2-63"(</t>
    <phoneticPr fontId="4" type="noConversion"/>
  </si>
  <si>
    <t>"B4Fb2-E5"(</t>
    <phoneticPr fontId="4" type="noConversion"/>
  </si>
  <si>
    <t>"B4Fb2-E4"(</t>
    <phoneticPr fontId="4" type="noConversion"/>
  </si>
  <si>
    <t>"B4FG2-64"(</t>
    <phoneticPr fontId="4" type="noConversion"/>
  </si>
  <si>
    <t>"B4FB1-C'1"(</t>
    <phoneticPr fontId="4" type="noConversion"/>
  </si>
  <si>
    <t>"B4FG1-93"(</t>
    <phoneticPr fontId="4" type="noConversion"/>
  </si>
  <si>
    <t>"B4FB2-D3"(</t>
    <phoneticPr fontId="4" type="noConversion"/>
  </si>
  <si>
    <t>"B4FB1-D2"(</t>
    <phoneticPr fontId="4" type="noConversion"/>
  </si>
  <si>
    <t>"B4FG2-84"(</t>
    <phoneticPr fontId="4" type="noConversion"/>
  </si>
  <si>
    <t>"B4FG2-85"(</t>
    <phoneticPr fontId="4" type="noConversion"/>
  </si>
  <si>
    <t>"B4Fb1-E1"(</t>
    <phoneticPr fontId="4" type="noConversion"/>
  </si>
  <si>
    <t>"B4Fb1-D1"(</t>
    <phoneticPr fontId="4" type="noConversion"/>
  </si>
  <si>
    <t>"B4Fb2-74"(</t>
    <phoneticPr fontId="4" type="noConversion"/>
  </si>
  <si>
    <t>"B4Fb2-75"(</t>
    <phoneticPr fontId="4" type="noConversion"/>
  </si>
  <si>
    <t>"B4Fb2-D5"(</t>
    <phoneticPr fontId="4" type="noConversion"/>
  </si>
  <si>
    <t>"B4Fb2-D4"(</t>
    <phoneticPr fontId="4" type="noConversion"/>
  </si>
  <si>
    <t>"B4Fb2-D3"(</t>
    <phoneticPr fontId="4" type="noConversion"/>
  </si>
  <si>
    <t>"B4Fb2-D2"(</t>
    <phoneticPr fontId="4" type="noConversion"/>
  </si>
  <si>
    <t>"B4Fb2-E3"(</t>
    <phoneticPr fontId="4" type="noConversion"/>
  </si>
  <si>
    <t>"B4Fb2-E2"(</t>
    <phoneticPr fontId="4" type="noConversion"/>
  </si>
  <si>
    <t>B4</t>
  </si>
  <si>
    <t>80*200)</t>
  </si>
  <si>
    <t>TOP1</t>
  </si>
  <si>
    <t>#8</t>
    <phoneticPr fontId="4" type="noConversion"/>
  </si>
  <si>
    <t>TOP2</t>
  </si>
  <si>
    <t>BOT2</t>
  </si>
  <si>
    <t>BOT1</t>
  </si>
  <si>
    <t>STIR</t>
  </si>
  <si>
    <t>#4@12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</si>
  <si>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</si>
  <si>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</si>
  <si>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</si>
  <si>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</si>
  <si>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</si>
  <si>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</si>
  <si>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</si>
  <si>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</si>
  <si>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</si>
  <si>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</si>
  <si>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</si>
  <si>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</si>
  <si>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120*280)</t>
  </si>
  <si>
    <t>F.NO=XX-9</t>
  </si>
  <si>
    <t>2#4@12</t>
  </si>
  <si>
    <t>F.NO=24-1</t>
  </si>
  <si>
    <t>"B4FG2-85"(</t>
  </si>
  <si>
    <t>"B4FG1-86"(</t>
  </si>
  <si>
    <t>"B4FG1-87"(</t>
  </si>
  <si>
    <t>F.NO=XX-4</t>
  </si>
  <si>
    <t>"B4FG1-91"(</t>
  </si>
  <si>
    <t>"B4FG1-92"(</t>
  </si>
  <si>
    <t>"B4FG1-93"(</t>
  </si>
  <si>
    <t>F.NO=YY-7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</si>
  <si>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</si>
  <si>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</si>
  <si>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</si>
  <si>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</si>
  <si>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</si>
  <si>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</si>
  <si>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</si>
  <si>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</si>
  <si>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</si>
  <si>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</si>
  <si>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</si>
  <si>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"B4FB2-C2"(</t>
  </si>
  <si>
    <t>"B4FB2-C3"(</t>
  </si>
  <si>
    <t>"B4FB2-C4"(</t>
  </si>
  <si>
    <t>"B4FB1-C5"(</t>
  </si>
  <si>
    <t>"B4FB1-C6"(</t>
  </si>
  <si>
    <t>2#5@12</t>
  </si>
  <si>
    <t>"B4FB1-C7"(</t>
  </si>
  <si>
    <t>"B4FB1-C8"(</t>
  </si>
  <si>
    <t>F.NO=-67-1</t>
  </si>
  <si>
    <t>"B4FB1-C'1"(</t>
  </si>
  <si>
    <t>"B4FB2-C'2"(</t>
  </si>
  <si>
    <t>F.NO=YY-11</t>
  </si>
  <si>
    <t>"B4FB1-D2"(</t>
  </si>
  <si>
    <t>"B4FB2-D3"(</t>
  </si>
  <si>
    <t>"B4FB2-D4"(</t>
  </si>
  <si>
    <t>"B4FB1-D5"(</t>
  </si>
  <si>
    <t>"B4FB1-D6"(</t>
  </si>
  <si>
    <t>"B4FB1-D7"(</t>
  </si>
  <si>
    <t>"B4FB1-D8"(</t>
  </si>
  <si>
    <t>F.NO=-65-1</t>
  </si>
  <si>
    <t>"B4FB1-D'2"(</t>
  </si>
  <si>
    <t>"B4FB2-D'3"(</t>
  </si>
  <si>
    <t>"B4FB2-D'4"(</t>
  </si>
  <si>
    <t>"B4FB1-D'5"(</t>
  </si>
  <si>
    <t>"B4FB1-D'6"(</t>
  </si>
  <si>
    <t>"B4FB1-E7"(</t>
  </si>
  <si>
    <t>"B4FB1-E8"(</t>
  </si>
  <si>
    <t>F.NO=-65-2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</si>
  <si>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</si>
  <si>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</si>
  <si>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</si>
  <si>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</si>
  <si>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</si>
  <si>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</si>
  <si>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</si>
  <si>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</si>
  <si>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</si>
  <si>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"B4Fb1-11"(</t>
  </si>
  <si>
    <t>60*200)</t>
  </si>
  <si>
    <t>"B4Fb1-12"(</t>
  </si>
  <si>
    <t>#4@15</t>
  </si>
  <si>
    <t>"B4Fb1-13"(</t>
  </si>
  <si>
    <t>"B4Fb1-14"(</t>
  </si>
  <si>
    <t>"B4Fb1-15"(</t>
  </si>
  <si>
    <t>F.NO=XX-26</t>
  </si>
  <si>
    <t>"B4Fb1-21"(</t>
  </si>
  <si>
    <t>F.NO=XX-25</t>
  </si>
  <si>
    <t>"B4Fb1-22"(</t>
  </si>
  <si>
    <t>"B4Fb1-23"(</t>
  </si>
  <si>
    <t>"B4Fb1-24"(</t>
  </si>
  <si>
    <t>F.NO=25-17</t>
  </si>
  <si>
    <t>"B4Fb1-26"(</t>
  </si>
  <si>
    <t>F.NO=XX-22</t>
  </si>
  <si>
    <t>"B4Fb1-31"(</t>
  </si>
  <si>
    <t>"B4Fb1-32"(</t>
  </si>
  <si>
    <t>"B4Fb1-33"(</t>
  </si>
  <si>
    <t>"B4Fb1-34"(</t>
  </si>
  <si>
    <t>F.NO=25-14</t>
  </si>
  <si>
    <t>"B4Fb1-35"(</t>
  </si>
  <si>
    <t>F.NO=24-4</t>
  </si>
  <si>
    <t>"B4Fb1-36"(</t>
  </si>
  <si>
    <t>F.NO=XX-18</t>
  </si>
  <si>
    <t>"B4Fb1-41"(</t>
  </si>
  <si>
    <t>"B4Fb1-42"(</t>
  </si>
  <si>
    <t>"B4Fb1-43"(</t>
  </si>
  <si>
    <t>"B4Fb1-44"(</t>
  </si>
  <si>
    <t>F.NO=24-3</t>
  </si>
  <si>
    <t>"B4Fb1-45"(</t>
  </si>
  <si>
    <t>"B4Fb1-46"(</t>
  </si>
  <si>
    <t>F.NO=XX-14</t>
  </si>
  <si>
    <t>"B4Fb1-51"(</t>
  </si>
  <si>
    <t>"B4Fb1-52"(</t>
  </si>
  <si>
    <t>F.NO=25-6</t>
  </si>
  <si>
    <t>"B4Fb1-55"(</t>
  </si>
  <si>
    <t>F.NO=25-8</t>
  </si>
  <si>
    <t>"B4Fb1-56"(</t>
  </si>
  <si>
    <t>F.NO=XX-11</t>
  </si>
  <si>
    <t>"B4Fb1-61"(</t>
  </si>
  <si>
    <t>"B4Fb1-62"(</t>
  </si>
  <si>
    <t>F.NO=XX-8</t>
  </si>
  <si>
    <t>"B4Fb1-71"(</t>
  </si>
  <si>
    <t>"B4Fb1-72"(</t>
  </si>
  <si>
    <t>F.NO=25-2</t>
  </si>
  <si>
    <t>"B4Fb2-73"(</t>
  </si>
  <si>
    <t>100*280)</t>
  </si>
  <si>
    <t>"B4Fb2-74"(</t>
  </si>
  <si>
    <t>"B4Fb2-75"(</t>
  </si>
  <si>
    <t>"B4Fb1-76"(</t>
  </si>
  <si>
    <t>"B4Fb1-77"(</t>
  </si>
  <si>
    <t>F.NO=YY-10</t>
  </si>
  <si>
    <t>"B4Fb1-C1"(</t>
  </si>
  <si>
    <t>F.NO=-69-1</t>
  </si>
  <si>
    <t>"B4Fb1-D1"(</t>
  </si>
  <si>
    <t>"B4Fb2-D2"(</t>
  </si>
  <si>
    <t>"B4Fb2-D3"(</t>
  </si>
  <si>
    <t>"B4Fb2-D4"(</t>
  </si>
  <si>
    <t>"B4Fb2-D5"(</t>
  </si>
  <si>
    <t>F.NO=-70-1</t>
  </si>
  <si>
    <t>"B4Fb1-E1"(</t>
  </si>
  <si>
    <t>"B4Fb2-E2"(</t>
  </si>
  <si>
    <t>"B4Fb2-E3"(</t>
  </si>
  <si>
    <t>"B4Fb2-E4"(</t>
  </si>
  <si>
    <t>"B4Fb2-E5"(</t>
  </si>
  <si>
    <t>F.NO=YY-4</t>
  </si>
  <si>
    <t>"B4Fb1-A1"(</t>
  </si>
  <si>
    <t>"B4Fb1-A2"(</t>
  </si>
  <si>
    <t>F.NO=XX-1</t>
  </si>
  <si>
    <t>"B4FG1-101"(</t>
  </si>
  <si>
    <t>"B4FG1-102"(</t>
  </si>
  <si>
    <t>左端</t>
    <phoneticPr fontId="4" type="noConversion"/>
  </si>
  <si>
    <t>中端</t>
    <phoneticPr fontId="4" type="noConversion"/>
  </si>
  <si>
    <t>右端</t>
    <phoneticPr fontId="4" type="noConversion"/>
  </si>
  <si>
    <t>BY6-0</t>
  </si>
  <si>
    <t>TOP</t>
    <phoneticPr fontId="4" type="noConversion"/>
  </si>
  <si>
    <t>BOT</t>
    <phoneticPr fontId="4" type="noConversion"/>
  </si>
  <si>
    <t>STIR</t>
    <phoneticPr fontId="4" type="noConversion"/>
  </si>
  <si>
    <t>SBY6-1</t>
    <phoneticPr fontId="4" type="noConversion"/>
  </si>
  <si>
    <t>SBY6-2</t>
    <phoneticPr fontId="4" type="noConversion"/>
  </si>
  <si>
    <t>SBY6-3</t>
    <phoneticPr fontId="4" type="noConversion"/>
  </si>
  <si>
    <t>SBY6-4</t>
    <phoneticPr fontId="4" type="noConversion"/>
  </si>
  <si>
    <t>SBY6-5</t>
    <phoneticPr fontId="4" type="noConversion"/>
  </si>
  <si>
    <t>SGX2'-3</t>
    <phoneticPr fontId="4" type="noConversion"/>
  </si>
  <si>
    <t>SGX3'-3</t>
    <phoneticPr fontId="4" type="noConversion"/>
  </si>
  <si>
    <t>SGX5'-3</t>
    <phoneticPr fontId="4" type="noConversion"/>
  </si>
  <si>
    <t>SGX1'-1</t>
    <phoneticPr fontId="4" type="noConversion"/>
  </si>
  <si>
    <t>SGX2'-1</t>
    <phoneticPr fontId="4" type="noConversion"/>
  </si>
  <si>
    <t>SGX3'-1</t>
    <phoneticPr fontId="4" type="noConversion"/>
  </si>
  <si>
    <t>SGX4'-1</t>
    <phoneticPr fontId="4" type="noConversion"/>
  </si>
  <si>
    <t>SGX5'-1</t>
    <phoneticPr fontId="4" type="noConversion"/>
  </si>
  <si>
    <t>SGX6'-1</t>
    <phoneticPr fontId="4" type="noConversion"/>
  </si>
  <si>
    <t>BY5-0</t>
    <phoneticPr fontId="4" type="noConversion"/>
  </si>
  <si>
    <t>SBY5-2</t>
    <phoneticPr fontId="4" type="noConversion"/>
  </si>
  <si>
    <t>SBY5-3</t>
    <phoneticPr fontId="4" type="noConversion"/>
  </si>
  <si>
    <t>SBY5-4</t>
    <phoneticPr fontId="4" type="noConversion"/>
  </si>
  <si>
    <t>SBY5-5</t>
    <phoneticPr fontId="4" type="noConversion"/>
  </si>
  <si>
    <t>SGX2'-2</t>
    <phoneticPr fontId="4" type="noConversion"/>
  </si>
  <si>
    <t>SGX1'-2</t>
    <phoneticPr fontId="4" type="noConversion"/>
  </si>
  <si>
    <t>SGX3'-2</t>
    <phoneticPr fontId="4" type="noConversion"/>
  </si>
  <si>
    <t>SGX5'-2</t>
    <phoneticPr fontId="4" type="noConversion"/>
  </si>
  <si>
    <t>SBY4-2</t>
    <phoneticPr fontId="4" type="noConversion"/>
  </si>
  <si>
    <t>SBY4-3</t>
    <phoneticPr fontId="4" type="noConversion"/>
  </si>
  <si>
    <t>SGX4'-3</t>
    <phoneticPr fontId="4" type="noConversion"/>
  </si>
  <si>
    <t>SBY4-4</t>
    <phoneticPr fontId="4" type="noConversion"/>
  </si>
  <si>
    <t>update</t>
    <phoneticPr fontId="3" type="noConversion"/>
  </si>
  <si>
    <t>2017.02.05</t>
    <phoneticPr fontId="3" type="noConversion"/>
  </si>
  <si>
    <t>subject</t>
    <phoneticPr fontId="3" type="noConversion"/>
  </si>
  <si>
    <t>地梁VBA</t>
    <phoneticPr fontId="3" type="noConversion"/>
  </si>
  <si>
    <t>NOTICE</t>
    <phoneticPr fontId="4" type="noConversion"/>
  </si>
  <si>
    <t>1.使用前請先詳閱此頁</t>
    <phoneticPr fontId="4" type="noConversion"/>
  </si>
  <si>
    <t>2.程式仍在發展中，可能會有BUG。</t>
    <phoneticPr fontId="4" type="noConversion"/>
  </si>
  <si>
    <t>WEB</t>
    <phoneticPr fontId="4" type="noConversion"/>
  </si>
  <si>
    <t xml:space="preserve">樑寬 = </t>
    <phoneticPr fontId="4" type="noConversion"/>
  </si>
  <si>
    <t xml:space="preserve">樑深 = </t>
    <phoneticPr fontId="4" type="noConversion"/>
  </si>
  <si>
    <t>(BS+FS)厚度=</t>
    <phoneticPr fontId="4" type="noConversion"/>
  </si>
  <si>
    <t>號數=</t>
    <phoneticPr fontId="4" type="noConversion"/>
  </si>
  <si>
    <t xml:space="preserve">面積= </t>
    <phoneticPr fontId="4" type="noConversion"/>
  </si>
  <si>
    <t>S2=</t>
    <phoneticPr fontId="4" type="noConversion"/>
  </si>
  <si>
    <t>單邊需要根數</t>
    <phoneticPr fontId="4" type="noConversion"/>
  </si>
  <si>
    <t>兩側總鋼筋量</t>
    <phoneticPr fontId="4" type="noConversion"/>
  </si>
  <si>
    <t>(cm^2)</t>
    <phoneticPr fontId="4" type="noConversion"/>
  </si>
  <si>
    <t>若改為</t>
    <phoneticPr fontId="4" type="noConversion"/>
  </si>
  <si>
    <t>號筋</t>
    <phoneticPr fontId="4" type="noConversion"/>
  </si>
  <si>
    <t>面積</t>
    <phoneticPr fontId="4" type="noConversion"/>
  </si>
  <si>
    <t>兩側總鋼筋量</t>
    <phoneticPr fontId="4" type="noConversion"/>
  </si>
  <si>
    <t>號的</t>
    <phoneticPr fontId="4" type="noConversion"/>
  </si>
  <si>
    <t>S</t>
    <phoneticPr fontId="4" type="noConversion"/>
  </si>
  <si>
    <t>單邊根數</t>
    <phoneticPr fontId="4" type="noConversion"/>
  </si>
  <si>
    <t>號的</t>
    <phoneticPr fontId="4" type="noConversion"/>
  </si>
  <si>
    <t>工作筋</t>
    <phoneticPr fontId="4" type="noConversion"/>
  </si>
  <si>
    <t>Update</t>
    <phoneticPr fontId="4" type="noConversion"/>
  </si>
  <si>
    <t>2017-0714</t>
    <phoneticPr fontId="4" type="noConversion"/>
  </si>
  <si>
    <t>Project</t>
    <phoneticPr fontId="4" type="noConversion"/>
  </si>
  <si>
    <r>
      <rPr>
        <sz val="12"/>
        <color theme="1"/>
        <rFont val="細明體"/>
        <family val="3"/>
        <charset val="136"/>
      </rPr>
      <t>瑞光市場</t>
    </r>
    <phoneticPr fontId="4" type="noConversion"/>
  </si>
  <si>
    <t>Subject</t>
    <phoneticPr fontId="4" type="noConversion"/>
  </si>
  <si>
    <t>參數設定</t>
    <phoneticPr fontId="4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</si>
  <si>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4" type="noConversion"/>
  </si>
  <si>
    <t>B4</t>
    <phoneticPr fontId="4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</si>
  <si>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</si>
  <si>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</si>
  <si>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主筋號數</t>
    </r>
    <phoneticPr fontId="4" type="noConversion"/>
  </si>
  <si>
    <r>
      <rPr>
        <sz val="12"/>
        <color theme="1"/>
        <rFont val="微軟正黑體"/>
        <family val="2"/>
        <charset val="136"/>
      </rPr>
      <t>箍筋號數</t>
    </r>
    <phoneticPr fontId="4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</si>
  <si>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</si>
  <si>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4" type="noConversion"/>
  </si>
  <si>
    <t>地梁設定→</t>
    <phoneticPr fontId="4" type="noConversion"/>
  </si>
  <si>
    <t>Width</t>
    <phoneticPr fontId="4" type="noConversion"/>
  </si>
  <si>
    <t>Depth</t>
    <phoneticPr fontId="4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</si>
  <si>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4" type="noConversion"/>
  </si>
  <si>
    <r>
      <rPr>
        <sz val="12"/>
        <color theme="1"/>
        <rFont val="微軟正黑體"/>
        <family val="2"/>
        <charset val="136"/>
      </rPr>
      <t>腰筋配置</t>
    </r>
    <phoneticPr fontId="4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</si>
  <si>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4" type="noConversion"/>
  </si>
  <si>
    <t>#</t>
    <phoneticPr fontId="4" type="noConversion"/>
  </si>
  <si>
    <t>(cm)</t>
    <phoneticPr fontId="4" type="noConversion"/>
  </si>
  <si>
    <t>(cm)</t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</si>
  <si>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</si>
  <si>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4" type="noConversion"/>
  </si>
  <si>
    <r>
      <rPr>
        <sz val="12"/>
        <color theme="1"/>
        <rFont val="微軟正黑體"/>
        <family val="2"/>
        <charset val="136"/>
      </rPr>
      <t>支數</t>
    </r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</si>
  <si>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</si>
  <si>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上左</t>
    </r>
    <phoneticPr fontId="4" type="noConversion"/>
  </si>
  <si>
    <r>
      <rPr>
        <sz val="12"/>
        <color theme="1"/>
        <rFont val="微軟正黑體"/>
        <family val="2"/>
        <charset val="136"/>
      </rPr>
      <t>上中</t>
    </r>
    <phoneticPr fontId="4" type="noConversion"/>
  </si>
  <si>
    <r>
      <rPr>
        <sz val="12"/>
        <color theme="1"/>
        <rFont val="微軟正黑體"/>
        <family val="2"/>
        <charset val="136"/>
      </rPr>
      <t>上右</t>
    </r>
    <phoneticPr fontId="4" type="noConversion"/>
  </si>
  <si>
    <r>
      <rPr>
        <sz val="12"/>
        <color theme="1"/>
        <rFont val="微軟正黑體"/>
        <family val="2"/>
        <charset val="136"/>
      </rPr>
      <t>下左</t>
    </r>
    <phoneticPr fontId="4" type="noConversion"/>
  </si>
  <si>
    <r>
      <rPr>
        <sz val="12"/>
        <color theme="1"/>
        <rFont val="微軟正黑體"/>
        <family val="2"/>
        <charset val="136"/>
      </rPr>
      <t>下中</t>
    </r>
    <phoneticPr fontId="4" type="noConversion"/>
  </si>
  <si>
    <r>
      <rPr>
        <sz val="12"/>
        <color theme="1"/>
        <rFont val="微軟正黑體"/>
        <family val="2"/>
        <charset val="136"/>
      </rPr>
      <t>下右</t>
    </r>
    <phoneticPr fontId="4" type="noConversion"/>
  </si>
  <si>
    <t>UPDATE</t>
    <phoneticPr fontId="3" type="noConversion"/>
  </si>
  <si>
    <t>PROJECT</t>
    <phoneticPr fontId="3" type="noConversion"/>
  </si>
  <si>
    <t>地梁配筋</t>
  </si>
  <si>
    <t>SUBJECT</t>
    <phoneticPr fontId="3" type="noConversion"/>
  </si>
  <si>
    <t>樓層名稱</t>
    <phoneticPr fontId="3" type="noConversion"/>
  </si>
  <si>
    <t>保護層
cm</t>
    <phoneticPr fontId="3" type="noConversion"/>
  </si>
  <si>
    <t>主筋最小中心距
Db</t>
    <phoneticPr fontId="3" type="noConversion"/>
  </si>
  <si>
    <t>主筋直徑
mm</t>
    <phoneticPr fontId="3" type="noConversion"/>
  </si>
  <si>
    <t>箍筋直徑
mm</t>
    <phoneticPr fontId="3" type="noConversion"/>
  </si>
  <si>
    <r>
      <rPr>
        <sz val="12"/>
        <color theme="1"/>
        <rFont val="微軟正黑體"/>
        <family val="2"/>
        <charset val="136"/>
      </rPr>
      <t xml:space="preserve">腰筋直徑
</t>
    </r>
    <r>
      <rPr>
        <sz val="12"/>
        <color theme="1"/>
        <rFont val="Calibri"/>
        <family val="2"/>
      </rPr>
      <t>mm</t>
    </r>
    <phoneticPr fontId="3" type="noConversion"/>
  </si>
  <si>
    <t>非圍束區最大箍筋間距
cm</t>
    <phoneticPr fontId="3" type="noConversion"/>
  </si>
  <si>
    <t>圍束區最大箍筋間距
cm</t>
    <phoneticPr fontId="3" type="noConversion"/>
  </si>
  <si>
    <t>筏基版厚度
cm</t>
    <phoneticPr fontId="3" type="noConversion"/>
  </si>
  <si>
    <t>上層版厚度
cm</t>
    <phoneticPr fontId="3" type="noConversion"/>
  </si>
  <si>
    <t>腰筋替代格式</t>
    <phoneticPr fontId="3" type="noConversion"/>
  </si>
  <si>
    <t>FB</t>
    <phoneticPr fontId="3" type="noConversion"/>
  </si>
  <si>
    <t>3#4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</si>
  <si>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</si>
  <si>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</si>
  <si>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</si>
  <si>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</si>
  <si>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</si>
  <si>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4" type="noConversion"/>
  </si>
  <si>
    <r>
      <t xml:space="preserve">Welcome to the version 2.0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</si>
  <si>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4" type="noConversion"/>
  </si>
  <si>
    <r>
      <rPr>
        <sz val="12"/>
        <color theme="1"/>
        <rFont val="微軟正黑體"/>
        <family val="2"/>
        <charset val="136"/>
      </rPr>
      <t>修正雙箍</t>
    </r>
    <phoneticPr fontId="4" type="noConversion"/>
  </si>
  <si>
    <r>
      <t xml:space="preserve">Welcome to the version 1.0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</si>
  <si>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4" type="noConversion"/>
  </si>
  <si>
    <r>
      <rPr>
        <sz val="12"/>
        <color rgb="FFFF0000"/>
        <rFont val="微軟正黑體"/>
        <family val="2"/>
        <charset val="136"/>
      </rPr>
      <t>地梁配筋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</si>
  <si>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4" type="noConversion"/>
  </si>
  <si>
    <t>#7</t>
    <phoneticPr fontId="4" type="noConversion"/>
  </si>
  <si>
    <t>VArea cm^2/cm</t>
    <phoneticPr fontId="4" type="noConversion"/>
  </si>
  <si>
    <t>BName</t>
    <phoneticPr fontId="4" type="noConversion"/>
  </si>
  <si>
    <t>VSpacing</t>
    <phoneticPr fontId="4" type="noConversion"/>
  </si>
  <si>
    <t>F.NO=XX-19</t>
  </si>
  <si>
    <t>"B4FG1-1"(</t>
  </si>
  <si>
    <t>100*250)</t>
  </si>
  <si>
    <t>"B4FG1-2"(</t>
  </si>
  <si>
    <t>"B4FG1-3"(</t>
  </si>
  <si>
    <t>"B4FG1-4"(</t>
  </si>
  <si>
    <t>"B4FG1-5"(</t>
  </si>
  <si>
    <t>F.NO=XX-12</t>
  </si>
  <si>
    <t>"B4FG2-1"(</t>
  </si>
  <si>
    <t>"B4FG2-2"(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</si>
  <si>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</si>
  <si>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</si>
  <si>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</si>
  <si>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</si>
  <si>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</si>
  <si>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</si>
  <si>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</si>
  <si>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</si>
  <si>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F.NO=XX-2</t>
  </si>
  <si>
    <t>"B4FG4-1"(</t>
  </si>
  <si>
    <t>"B4FG4-2"(</t>
  </si>
  <si>
    <t>"B4FG4-3"(</t>
  </si>
  <si>
    <t>F.NO=YY-3</t>
  </si>
  <si>
    <t>"B4FBA-1"(</t>
  </si>
  <si>
    <t>"B4FBA-2"(</t>
  </si>
  <si>
    <t>"B4FBA-3"(</t>
  </si>
  <si>
    <t>"B4FBA-4"(</t>
  </si>
  <si>
    <t>"B4FBA-5"(</t>
  </si>
  <si>
    <t>F.NO=YY-8</t>
  </si>
  <si>
    <t>"B4FBB-1"(</t>
  </si>
  <si>
    <t>"B4FBB-2"(</t>
  </si>
  <si>
    <t>"B4FBB-3"(</t>
  </si>
  <si>
    <t>"B4FBB-4"(</t>
  </si>
  <si>
    <t>"B4FBB-5"(</t>
  </si>
  <si>
    <t>F.NO=YY-12</t>
  </si>
  <si>
    <t>"B4FBC-2"(</t>
  </si>
  <si>
    <t>"B4FBC-3"(</t>
  </si>
  <si>
    <t>"B4FBC-4"(</t>
  </si>
  <si>
    <t>"B4FBC-5"(</t>
  </si>
  <si>
    <t>F.NO=YY-17</t>
  </si>
  <si>
    <t>"B4FBD-2"(</t>
  </si>
  <si>
    <t>"B4FBD-3"(</t>
  </si>
  <si>
    <t>"B4FBD-4"(</t>
  </si>
  <si>
    <t>"B4FBD-5"(</t>
  </si>
  <si>
    <t>"B4FWB1"(</t>
  </si>
  <si>
    <t>60*250)</t>
  </si>
  <si>
    <t>F.NO=XX-5</t>
  </si>
  <si>
    <t>"B4Fb3-1"(</t>
  </si>
  <si>
    <t>"B4Fb3-2"(</t>
  </si>
  <si>
    <t>"B4Fb3-3"(</t>
  </si>
  <si>
    <t>"B4Fb3-4"(</t>
  </si>
  <si>
    <t>"B4Fb2"(</t>
  </si>
  <si>
    <t>F.NO=XX-15</t>
  </si>
  <si>
    <t>"B4Fb1-1"(</t>
  </si>
  <si>
    <t>"B4Fb1-2"(</t>
  </si>
  <si>
    <t>"B4Fb1-3"(</t>
  </si>
  <si>
    <t>"B4Fb1-4"(</t>
  </si>
  <si>
    <t>F.NO=YY-5</t>
  </si>
  <si>
    <t>"B4Fb4"(</t>
  </si>
  <si>
    <t>F.NO=YY-19</t>
  </si>
  <si>
    <t>"B4Fb5-1"(</t>
  </si>
  <si>
    <t>"B4Fb5-2"(</t>
  </si>
  <si>
    <t>"B4Fb5-3"(</t>
  </si>
  <si>
    <t>F.NO=YY-22</t>
  </si>
  <si>
    <t>"B4Fb6-1"(</t>
  </si>
  <si>
    <t>"B4Fb6-2"(</t>
  </si>
  <si>
    <t>"B4Fb6-3"(</t>
  </si>
  <si>
    <t>BarSize</t>
    <phoneticPr fontId="4" type="noConversion"/>
  </si>
  <si>
    <t xml:space="preserve">BarArea </t>
    <phoneticPr fontId="4" type="noConversion"/>
  </si>
  <si>
    <t>2#4</t>
    <phoneticPr fontId="3" type="noConversion"/>
  </si>
  <si>
    <t>2#5</t>
    <phoneticPr fontId="3" type="noConversion"/>
  </si>
  <si>
    <t>#8</t>
    <phoneticPr fontId="3" type="noConversion"/>
  </si>
  <si>
    <t>#7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</si>
</sst>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D&quot;0"/>
    <numFmt numFmtId="177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b/>
      <sz val="12"/>
      <color rgb="FFFA7D00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theme="1"/>
      <name val="Calibri"/>
      <family val="2"/>
      <charset val="136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1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>
      <alignment vertical="center"/>
    </xf>
    <xf numFmtId="0" fontId="21" fillId="0" borderId="0"/>
  </cellStyleXfs>
  <cellXfs count="69">
    <xf numFmtId="0" fontId="0" fillId="0" borderId="0" xfId="0">
      <alignment vertical="center"/>
    </xf>
    <xf numFmtId="0" fontId="0" fillId="0" borderId="0" xfId="0" applyAlignment="1"/>
    <xf numFmtId="0" fontId="6" fillId="3" borderId="2" xfId="2" applyFont="1" applyFill="1" applyBorder="1" applyAlignment="1">
      <alignment horizontal="center"/>
    </xf>
    <xf numFmtId="0" fontId="6" fillId="3" borderId="2" xfId="3" applyFont="1" applyFill="1" applyBorder="1" applyAlignment="1">
      <alignment horizontal="center"/>
    </xf>
    <xf numFmtId="0" fontId="6" fillId="0" borderId="3" xfId="2" applyFont="1" applyFill="1" applyBorder="1" applyAlignment="1">
      <alignment wrapText="1"/>
    </xf>
    <xf numFmtId="0" fontId="6" fillId="0" borderId="3" xfId="2" applyFont="1" applyFill="1" applyBorder="1" applyAlignment="1">
      <alignment horizontal="right" wrapText="1"/>
    </xf>
    <xf numFmtId="0" fontId="6" fillId="0" borderId="3" xfId="3" applyFont="1" applyFill="1" applyBorder="1" applyAlignment="1">
      <alignment horizontal="right" wrapText="1"/>
    </xf>
    <xf numFmtId="0" fontId="6" fillId="0" borderId="3" xfId="3" applyFont="1" applyFill="1" applyBorder="1" applyAlignment="1">
      <alignment wrapText="1"/>
    </xf>
    <xf numFmtId="0" fontId="6" fillId="0" borderId="3" xfId="4" applyFont="1" applyFill="1" applyBorder="1" applyAlignment="1">
      <alignment wrapText="1"/>
    </xf>
    <xf numFmtId="0" fontId="6" fillId="0" borderId="3" xfId="4" applyFont="1" applyFill="1" applyBorder="1" applyAlignment="1">
      <alignment horizontal="right" wrapText="1"/>
    </xf>
    <xf numFmtId="0" fontId="8" fillId="0" borderId="0" xfId="4" applyFont="1"/>
    <xf numFmtId="0" fontId="0" fillId="0" borderId="4" xfId="0" applyBorder="1" applyAlignment="1"/>
    <xf numFmtId="49" fontId="0" fillId="0" borderId="0" xfId="0" applyNumberFormat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10" fillId="0" borderId="0" xfId="0" applyFont="1" applyAlignment="1"/>
    <xf numFmtId="0" fontId="11" fillId="0" borderId="0" xfId="0" applyFont="1" applyAlignment="1">
      <alignment horizontal="center"/>
    </xf>
    <xf numFmtId="0" fontId="11" fillId="0" borderId="0" xfId="0" applyFont="1" applyAlignment="1"/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1" fillId="4" borderId="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11" fillId="7" borderId="13" xfId="0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4" fillId="0" borderId="0" xfId="5" applyFont="1" applyAlignment="1">
      <alignment horizontal="center" vertical="center"/>
    </xf>
    <xf numFmtId="14" fontId="14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0" fontId="15" fillId="0" borderId="0" xfId="5" applyNumberFormat="1" applyFont="1" applyBorder="1" applyAlignment="1">
      <alignment horizontal="center" vertical="center"/>
    </xf>
    <xf numFmtId="0" fontId="15" fillId="0" borderId="0" xfId="5" applyFont="1" applyBorder="1" applyAlignment="1">
      <alignment horizontal="center" vertical="center"/>
    </xf>
    <xf numFmtId="176" fontId="15" fillId="0" borderId="0" xfId="5" applyNumberFormat="1" applyFont="1" applyBorder="1" applyAlignment="1">
      <alignment horizontal="center" vertical="center"/>
    </xf>
    <xf numFmtId="0" fontId="13" fillId="0" borderId="18" xfId="5" applyNumberFormat="1" applyFont="1" applyBorder="1" applyAlignment="1">
      <alignment horizontal="center" vertical="center" wrapText="1"/>
    </xf>
    <xf numFmtId="0" fontId="13" fillId="0" borderId="18" xfId="5" applyFont="1" applyBorder="1" applyAlignment="1">
      <alignment horizontal="center" vertical="center" wrapText="1"/>
    </xf>
    <xf numFmtId="176" fontId="16" fillId="0" borderId="18" xfId="5" applyNumberFormat="1" applyFont="1" applyBorder="1" applyAlignment="1">
      <alignment horizontal="center" vertical="center" wrapText="1"/>
    </xf>
    <xf numFmtId="0" fontId="14" fillId="0" borderId="0" xfId="5" applyNumberFormat="1" applyFont="1" applyAlignment="1">
      <alignment horizontal="center" vertical="center"/>
    </xf>
    <xf numFmtId="0" fontId="14" fillId="0" borderId="0" xfId="5" applyNumberFormat="1" applyFont="1" applyBorder="1" applyAlignment="1">
      <alignment horizontal="center" vertical="center"/>
    </xf>
    <xf numFmtId="176" fontId="14" fillId="0" borderId="0" xfId="5" applyNumberFormat="1" applyFont="1" applyAlignment="1">
      <alignment horizontal="center" vertical="center"/>
    </xf>
    <xf numFmtId="0" fontId="14" fillId="9" borderId="0" xfId="5" applyFont="1" applyFill="1" applyAlignment="1">
      <alignment horizontal="left" vertical="center"/>
    </xf>
    <xf numFmtId="0" fontId="15" fillId="9" borderId="0" xfId="5" applyNumberFormat="1" applyFont="1" applyFill="1" applyAlignment="1">
      <alignment horizontal="left" vertical="center"/>
    </xf>
    <xf numFmtId="0" fontId="19" fillId="9" borderId="0" xfId="6" applyFont="1" applyFill="1" applyAlignment="1">
      <alignment horizontal="left" vertical="center"/>
    </xf>
    <xf numFmtId="0" fontId="14" fillId="9" borderId="19" xfId="5" applyFont="1" applyFill="1" applyBorder="1" applyAlignment="1">
      <alignment horizontal="left" vertical="center"/>
    </xf>
    <xf numFmtId="0" fontId="14" fillId="9" borderId="0" xfId="7" applyFont="1" applyFill="1" applyAlignment="1">
      <alignment horizontal="center" vertical="center"/>
    </xf>
    <xf numFmtId="0" fontId="14" fillId="9" borderId="0" xfId="7" applyFont="1" applyFill="1" applyAlignment="1">
      <alignment horizontal="left" vertical="center"/>
    </xf>
    <xf numFmtId="0" fontId="14" fillId="9" borderId="19" xfId="7" applyFont="1" applyFill="1" applyBorder="1" applyAlignment="1">
      <alignment horizontal="left" vertical="center"/>
    </xf>
    <xf numFmtId="0" fontId="15" fillId="9" borderId="0" xfId="5" applyFont="1" applyFill="1" applyAlignment="1">
      <alignment horizontal="left" vertical="center"/>
    </xf>
    <xf numFmtId="177" fontId="15" fillId="9" borderId="0" xfId="5" applyNumberFormat="1" applyFont="1" applyFill="1" applyAlignment="1">
      <alignment horizontal="left" vertical="center"/>
    </xf>
    <xf numFmtId="0" fontId="7" fillId="2" borderId="1" xfId="1" applyFont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9" fillId="0" borderId="0" xfId="4" applyFont="1" applyAlignment="1">
      <alignment horizontal="center" vertical="center"/>
    </xf>
    <xf numFmtId="0" fontId="11" fillId="6" borderId="8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8" borderId="8" xfId="0" applyFont="1" applyFill="1" applyBorder="1" applyAlignment="1">
      <alignment horizontal="center"/>
    </xf>
    <xf numFmtId="0" fontId="21" fillId="0" borderId="0" xfId="8"/>
  </cellXfs>
  <cellStyles count="9">
    <cellStyle name="一般" xfId="0" builtinId="0"/>
    <cellStyle name="一般 2" xfId="5" xr:uid="{00000000-0005-0000-0000-000001000000}"/>
    <cellStyle name="一般 2 2" xfId="7" xr:uid="{00000000-0005-0000-0000-000002000000}"/>
    <cellStyle name="一般 3" xfId="8" xr:uid="{00000000-0005-0000-0000-000037000000}"/>
    <cellStyle name="一般_SAFE" xfId="2" xr:uid="{00000000-0005-0000-0000-000003000000}"/>
    <cellStyle name="一般_SAFE_1" xfId="4" xr:uid="{00000000-0005-0000-0000-000004000000}"/>
    <cellStyle name="一般_工作表1" xfId="3" xr:uid="{00000000-0005-0000-0000-000005000000}"/>
    <cellStyle name="計算方式" xfId="1" builtinId="22"/>
    <cellStyle name="超連結 2" xfId="6" xr:uid="{00000000-0005-0000-0000-000007000000}"/>
  </cellStyles>
  <dxfs count="3"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2324"/>
  <sheetViews>
    <sheetView workbookViewId="0">
      <selection activeCell="D28" sqref="D28"/>
    </sheetView>
  </sheetViews>
  <sheetFormatPr defaultColWidth="9" defaultRowHeight="16.2" x14ac:dyDescent="0.3"/>
  <cols>
    <col min="1" max="3" width="9" style="1"/>
    <col min="4" max="4" width="13.6640625" style="1" customWidth="1"/>
    <col min="5" max="5" width="11" style="1" customWidth="1"/>
    <col min="6" max="6" width="11.21875" style="1" customWidth="1"/>
    <col min="7" max="7" width="11.44140625" style="1" customWidth="1"/>
    <col min="8" max="8" width="11.21875" style="1" customWidth="1"/>
    <col min="9" max="9" width="9.88671875" style="1" customWidth="1"/>
    <col min="10" max="16384" width="9" style="1"/>
  </cols>
  <sheetData>
    <row r="1" spans="1:17" x14ac:dyDescent="0.3">
      <c r="A1" s="2" t="s">
        <v>267</v>
      </c>
      <c r="B1" s="2" t="s">
        <v>268</v>
      </c>
      <c r="C1" s="2" t="s">
        <v>269</v>
      </c>
      <c r="D1" s="2" t="s">
        <v>270</v>
      </c>
      <c r="E1" s="2" t="s">
        <v>271</v>
      </c>
      <c r="F1" s="2" t="s">
        <v>272</v>
      </c>
      <c r="G1" s="2" t="s">
        <v>273</v>
      </c>
      <c r="H1" s="2" t="s">
        <v>274</v>
      </c>
      <c r="I1" s="2" t="s">
        <v>275</v>
      </c>
      <c r="J1" s="2" t="s">
        <v>276</v>
      </c>
      <c r="K1" s="2" t="s">
        <v>277</v>
      </c>
      <c r="L1" s="2" t="s">
        <v>278</v>
      </c>
      <c r="M1" s="2" t="s">
        <v>279</v>
      </c>
      <c r="N1" s="3"/>
      <c r="O1" s="3"/>
      <c r="P1" s="3"/>
      <c r="Q1" s="3"/>
    </row>
    <row r="2" spans="1:17" x14ac:dyDescent="0.3">
      <c r="A2" s="4" t="s">
        <v>142</v>
      </c>
      <c r="B2" s="4" t="s">
        <v>280</v>
      </c>
      <c r="C2" s="4" t="s">
        <v>281</v>
      </c>
      <c r="D2" s="4" t="s">
        <v>282</v>
      </c>
      <c r="E2" s="5">
        <v>-62853399.658203103</v>
      </c>
      <c r="F2" s="5">
        <v>94.488142058253302</v>
      </c>
      <c r="G2" s="4" t="s">
        <v>283</v>
      </c>
      <c r="H2" s="5">
        <v>3083359.90905762</v>
      </c>
      <c r="I2" s="5">
        <v>4.3874830589629701</v>
      </c>
      <c r="J2" s="4" t="s">
        <v>282</v>
      </c>
      <c r="K2" s="5">
        <v>93949.783325195298</v>
      </c>
      <c r="L2" s="5">
        <v>6.6959013929590597E-2</v>
      </c>
      <c r="M2" s="4" t="s">
        <v>284</v>
      </c>
      <c r="N2" s="6"/>
      <c r="O2" s="7"/>
      <c r="P2" s="6"/>
      <c r="Q2" s="6"/>
    </row>
    <row r="3" spans="1:17" x14ac:dyDescent="0.3">
      <c r="A3" s="4" t="s">
        <v>142</v>
      </c>
      <c r="B3" s="4" t="s">
        <v>280</v>
      </c>
      <c r="C3" s="4" t="s">
        <v>285</v>
      </c>
      <c r="D3" s="4" t="s">
        <v>282</v>
      </c>
      <c r="E3" s="5">
        <v>-83161968.994140595</v>
      </c>
      <c r="F3" s="5">
        <v>161.15074977278701</v>
      </c>
      <c r="G3" s="4" t="s">
        <v>262</v>
      </c>
      <c r="H3" s="5">
        <v>0</v>
      </c>
      <c r="I3" s="5">
        <v>33.477053511887803</v>
      </c>
      <c r="J3" s="4" t="s">
        <v>282</v>
      </c>
      <c r="K3" s="5">
        <v>87453.430175781294</v>
      </c>
      <c r="L3" s="5">
        <v>6.6959013929590597E-2</v>
      </c>
      <c r="M3" s="4" t="s">
        <v>284</v>
      </c>
      <c r="N3" s="6"/>
      <c r="O3" s="7"/>
      <c r="P3" s="6"/>
      <c r="Q3" s="6"/>
    </row>
    <row r="4" spans="1:17" x14ac:dyDescent="0.3">
      <c r="A4" s="4" t="s">
        <v>142</v>
      </c>
      <c r="B4" s="4" t="s">
        <v>280</v>
      </c>
      <c r="C4" s="4" t="s">
        <v>286</v>
      </c>
      <c r="D4" s="4" t="s">
        <v>287</v>
      </c>
      <c r="E4" s="5">
        <v>-52504388.427734397</v>
      </c>
      <c r="F4" s="5">
        <v>78.129321336746202</v>
      </c>
      <c r="G4" s="4" t="s">
        <v>283</v>
      </c>
      <c r="H4" s="5">
        <v>82790087.890625</v>
      </c>
      <c r="I4" s="5">
        <v>127.05223634839101</v>
      </c>
      <c r="J4" s="4" t="s">
        <v>283</v>
      </c>
      <c r="K4" s="5">
        <v>198486.465454102</v>
      </c>
      <c r="L4" s="5">
        <v>0.16902073984965699</v>
      </c>
      <c r="M4" s="4" t="s">
        <v>284</v>
      </c>
      <c r="N4" s="6"/>
      <c r="O4" s="7"/>
      <c r="P4" s="6"/>
      <c r="Q4" s="6"/>
    </row>
    <row r="5" spans="1:17" x14ac:dyDescent="0.3">
      <c r="A5" s="4" t="s">
        <v>124</v>
      </c>
      <c r="B5" s="4" t="s">
        <v>280</v>
      </c>
      <c r="C5" s="4" t="s">
        <v>281</v>
      </c>
      <c r="D5" s="4" t="s">
        <v>288</v>
      </c>
      <c r="E5" s="5">
        <v>-38398760.986328103</v>
      </c>
      <c r="F5" s="5">
        <v>56.378636509180097</v>
      </c>
      <c r="G5" s="4" t="s">
        <v>283</v>
      </c>
      <c r="H5" s="5">
        <v>1361747.9324340799</v>
      </c>
      <c r="I5" s="5">
        <v>1.9348910427652299</v>
      </c>
      <c r="J5" s="4" t="s">
        <v>283</v>
      </c>
      <c r="K5" s="5">
        <v>158993.19458007801</v>
      </c>
      <c r="L5" s="5">
        <v>0.101759226527065</v>
      </c>
      <c r="M5" s="4" t="s">
        <v>284</v>
      </c>
      <c r="N5" s="6"/>
      <c r="O5" s="7"/>
      <c r="P5" s="6"/>
      <c r="Q5" s="6"/>
    </row>
    <row r="6" spans="1:17" x14ac:dyDescent="0.3">
      <c r="A6" s="4" t="s">
        <v>124</v>
      </c>
      <c r="B6" s="4" t="s">
        <v>280</v>
      </c>
      <c r="C6" s="4" t="s">
        <v>285</v>
      </c>
      <c r="D6" s="4" t="s">
        <v>282</v>
      </c>
      <c r="E6" s="5">
        <v>-65902545.166015603</v>
      </c>
      <c r="F6" s="5">
        <v>99.376421421766295</v>
      </c>
      <c r="G6" s="4" t="s">
        <v>262</v>
      </c>
      <c r="H6" s="5">
        <v>0</v>
      </c>
      <c r="I6" s="5">
        <v>0</v>
      </c>
      <c r="J6" s="4" t="s">
        <v>289</v>
      </c>
      <c r="K6" s="5">
        <v>231275.970458984</v>
      </c>
      <c r="L6" s="5">
        <v>0.22486499510705499</v>
      </c>
      <c r="M6" s="4" t="s">
        <v>284</v>
      </c>
      <c r="N6" s="6"/>
      <c r="O6" s="7"/>
      <c r="P6" s="6"/>
      <c r="Q6" s="6"/>
    </row>
    <row r="7" spans="1:17" x14ac:dyDescent="0.3">
      <c r="A7" s="4" t="s">
        <v>124</v>
      </c>
      <c r="B7" s="4" t="s">
        <v>280</v>
      </c>
      <c r="C7" s="4" t="s">
        <v>286</v>
      </c>
      <c r="D7" s="4" t="s">
        <v>287</v>
      </c>
      <c r="E7" s="5">
        <v>-25212380.981445301</v>
      </c>
      <c r="F7" s="5">
        <v>36.574471741914699</v>
      </c>
      <c r="G7" s="4" t="s">
        <v>289</v>
      </c>
      <c r="H7" s="5">
        <v>89306317.138671905</v>
      </c>
      <c r="I7" s="5">
        <v>138.02084140479599</v>
      </c>
      <c r="J7" s="4" t="s">
        <v>288</v>
      </c>
      <c r="K7" s="5">
        <v>327432.73925781302</v>
      </c>
      <c r="L7" s="5">
        <v>0.38863082882016903</v>
      </c>
      <c r="M7" s="4" t="s">
        <v>284</v>
      </c>
      <c r="N7" s="6"/>
      <c r="O7" s="7"/>
      <c r="P7" s="6"/>
      <c r="Q7" s="6"/>
    </row>
    <row r="8" spans="1:17" x14ac:dyDescent="0.3">
      <c r="A8" s="4" t="s">
        <v>126</v>
      </c>
      <c r="B8" s="4" t="s">
        <v>280</v>
      </c>
      <c r="C8" s="4" t="s">
        <v>281</v>
      </c>
      <c r="D8" s="4" t="s">
        <v>262</v>
      </c>
      <c r="E8" s="5">
        <v>0</v>
      </c>
      <c r="F8" s="5">
        <v>0</v>
      </c>
      <c r="G8" s="4" t="s">
        <v>289</v>
      </c>
      <c r="H8" s="5">
        <v>75697375.488281295</v>
      </c>
      <c r="I8" s="5">
        <v>115.300631150603</v>
      </c>
      <c r="J8" s="4" t="s">
        <v>289</v>
      </c>
      <c r="K8" s="5">
        <v>307092.25463867199</v>
      </c>
      <c r="L8" s="5">
        <v>0.35398870240896901</v>
      </c>
      <c r="M8" s="4" t="s">
        <v>284</v>
      </c>
      <c r="N8" s="6"/>
      <c r="O8" s="7"/>
      <c r="P8" s="6"/>
      <c r="Q8" s="6"/>
    </row>
    <row r="9" spans="1:17" x14ac:dyDescent="0.3">
      <c r="A9" s="4" t="s">
        <v>126</v>
      </c>
      <c r="B9" s="4" t="s">
        <v>280</v>
      </c>
      <c r="C9" s="4" t="s">
        <v>285</v>
      </c>
      <c r="D9" s="4" t="s">
        <v>289</v>
      </c>
      <c r="E9" s="5">
        <v>-37559378.051757798</v>
      </c>
      <c r="F9" s="5">
        <v>55.103199556469903</v>
      </c>
      <c r="G9" s="4" t="s">
        <v>290</v>
      </c>
      <c r="H9" s="5">
        <v>24007585.144042999</v>
      </c>
      <c r="I9" s="5">
        <v>34.789165947586298</v>
      </c>
      <c r="J9" s="4" t="s">
        <v>289</v>
      </c>
      <c r="K9" s="5">
        <v>312818.51196289097</v>
      </c>
      <c r="L9" s="5">
        <v>0.36374116316437699</v>
      </c>
      <c r="M9" s="4" t="s">
        <v>284</v>
      </c>
      <c r="N9" s="6"/>
      <c r="O9" s="7"/>
      <c r="P9" s="6"/>
      <c r="Q9" s="6"/>
    </row>
    <row r="10" spans="1:17" x14ac:dyDescent="0.3">
      <c r="A10" s="4" t="s">
        <v>126</v>
      </c>
      <c r="B10" s="4" t="s">
        <v>280</v>
      </c>
      <c r="C10" s="4" t="s">
        <v>286</v>
      </c>
      <c r="D10" s="4" t="s">
        <v>289</v>
      </c>
      <c r="E10" s="5">
        <v>-77433239.746093795</v>
      </c>
      <c r="F10" s="5">
        <v>118.15913952887099</v>
      </c>
      <c r="G10" s="4" t="s">
        <v>291</v>
      </c>
      <c r="H10" s="5">
        <v>58281787.109375</v>
      </c>
      <c r="I10" s="5">
        <v>87.218191474676104</v>
      </c>
      <c r="J10" s="4" t="s">
        <v>289</v>
      </c>
      <c r="K10" s="5">
        <v>198723.20556640599</v>
      </c>
      <c r="L10" s="5">
        <v>0.16942394431680399</v>
      </c>
      <c r="M10" s="4" t="s">
        <v>284</v>
      </c>
      <c r="N10" s="6"/>
      <c r="O10" s="7"/>
      <c r="P10" s="6"/>
      <c r="Q10" s="6"/>
    </row>
    <row r="11" spans="1:17" x14ac:dyDescent="0.3">
      <c r="A11" s="4" t="s">
        <v>51</v>
      </c>
      <c r="B11" s="4" t="s">
        <v>280</v>
      </c>
      <c r="C11" s="4" t="s">
        <v>281</v>
      </c>
      <c r="D11" s="4" t="s">
        <v>288</v>
      </c>
      <c r="E11" s="5">
        <v>-42721136.474609397</v>
      </c>
      <c r="F11" s="5">
        <v>63.8486910611391</v>
      </c>
      <c r="G11" s="4" t="s">
        <v>262</v>
      </c>
      <c r="H11" s="5">
        <v>0</v>
      </c>
      <c r="I11" s="5">
        <v>0</v>
      </c>
      <c r="J11" s="4" t="s">
        <v>288</v>
      </c>
      <c r="K11" s="5">
        <v>223822.57080078099</v>
      </c>
      <c r="L11" s="5">
        <v>0.25442703627049901</v>
      </c>
      <c r="M11" s="4" t="s">
        <v>284</v>
      </c>
      <c r="N11" s="6"/>
      <c r="O11" s="7"/>
      <c r="P11" s="6"/>
      <c r="Q11" s="6"/>
    </row>
    <row r="12" spans="1:17" x14ac:dyDescent="0.3">
      <c r="A12" s="4" t="s">
        <v>51</v>
      </c>
      <c r="B12" s="4" t="s">
        <v>280</v>
      </c>
      <c r="C12" s="4" t="s">
        <v>285</v>
      </c>
      <c r="D12" s="4" t="s">
        <v>288</v>
      </c>
      <c r="E12" s="5">
        <v>-58514880.371093802</v>
      </c>
      <c r="F12" s="5">
        <v>89.345751330256505</v>
      </c>
      <c r="G12" s="4" t="s">
        <v>262</v>
      </c>
      <c r="H12" s="5">
        <v>0</v>
      </c>
      <c r="I12" s="5">
        <v>0</v>
      </c>
      <c r="J12" s="4" t="s">
        <v>289</v>
      </c>
      <c r="K12" s="5">
        <v>143035.43090820301</v>
      </c>
      <c r="L12" s="5">
        <v>0.116837408859283</v>
      </c>
      <c r="M12" s="4" t="s">
        <v>284</v>
      </c>
      <c r="N12" s="6"/>
      <c r="O12" s="7"/>
      <c r="P12" s="6"/>
      <c r="Q12" s="6"/>
    </row>
    <row r="13" spans="1:17" x14ac:dyDescent="0.3">
      <c r="A13" s="4" t="s">
        <v>51</v>
      </c>
      <c r="B13" s="4" t="s">
        <v>280</v>
      </c>
      <c r="C13" s="4" t="s">
        <v>286</v>
      </c>
      <c r="D13" s="4" t="s">
        <v>291</v>
      </c>
      <c r="E13" s="5">
        <v>-23440765.380859401</v>
      </c>
      <c r="F13" s="5">
        <v>34.190851729363203</v>
      </c>
      <c r="G13" s="4" t="s">
        <v>289</v>
      </c>
      <c r="H13" s="5">
        <v>54943835.449218802</v>
      </c>
      <c r="I13" s="5">
        <v>83.477366715669604</v>
      </c>
      <c r="J13" s="4" t="s">
        <v>282</v>
      </c>
      <c r="K13" s="5">
        <v>171230.01098632801</v>
      </c>
      <c r="L13" s="5">
        <v>0.16485597006976599</v>
      </c>
      <c r="M13" s="4" t="s">
        <v>284</v>
      </c>
      <c r="N13" s="6"/>
      <c r="O13" s="7"/>
      <c r="P13" s="6"/>
      <c r="Q13" s="6"/>
    </row>
    <row r="14" spans="1:17" x14ac:dyDescent="0.3">
      <c r="A14" s="4" t="s">
        <v>53</v>
      </c>
      <c r="B14" s="4" t="s">
        <v>280</v>
      </c>
      <c r="C14" s="4" t="s">
        <v>281</v>
      </c>
      <c r="D14" s="4" t="s">
        <v>262</v>
      </c>
      <c r="E14" s="5">
        <v>0</v>
      </c>
      <c r="F14" s="5">
        <v>0</v>
      </c>
      <c r="G14" s="4" t="s">
        <v>289</v>
      </c>
      <c r="H14" s="5">
        <v>55103198.2421875</v>
      </c>
      <c r="I14" s="5">
        <v>83.737922832369804</v>
      </c>
      <c r="J14" s="4" t="s">
        <v>289</v>
      </c>
      <c r="K14" s="5">
        <v>142356.65893554699</v>
      </c>
      <c r="L14" s="5">
        <v>0.115681358147413</v>
      </c>
      <c r="M14" s="4" t="s">
        <v>284</v>
      </c>
      <c r="N14" s="6"/>
      <c r="O14" s="7"/>
      <c r="P14" s="6"/>
      <c r="Q14" s="6"/>
    </row>
    <row r="15" spans="1:17" x14ac:dyDescent="0.3">
      <c r="A15" s="4" t="s">
        <v>53</v>
      </c>
      <c r="B15" s="4" t="s">
        <v>280</v>
      </c>
      <c r="C15" s="4" t="s">
        <v>285</v>
      </c>
      <c r="D15" s="4" t="s">
        <v>292</v>
      </c>
      <c r="E15" s="5">
        <v>-9925029.75463867</v>
      </c>
      <c r="F15" s="5">
        <v>14.2463308293372</v>
      </c>
      <c r="G15" s="4" t="s">
        <v>293</v>
      </c>
      <c r="H15" s="5">
        <v>14350498.962402301</v>
      </c>
      <c r="I15" s="5">
        <v>20.705331116914699</v>
      </c>
      <c r="J15" s="4" t="s">
        <v>289</v>
      </c>
      <c r="K15" s="5">
        <v>143670.48645019499</v>
      </c>
      <c r="L15" s="5">
        <v>0.117918977048248</v>
      </c>
      <c r="M15" s="4" t="s">
        <v>284</v>
      </c>
      <c r="N15" s="6"/>
      <c r="O15" s="7"/>
      <c r="P15" s="6"/>
      <c r="Q15" s="6"/>
    </row>
    <row r="16" spans="1:17" x14ac:dyDescent="0.3">
      <c r="A16" s="4" t="s">
        <v>53</v>
      </c>
      <c r="B16" s="4" t="s">
        <v>280</v>
      </c>
      <c r="C16" s="4" t="s">
        <v>286</v>
      </c>
      <c r="D16" s="4" t="s">
        <v>289</v>
      </c>
      <c r="E16" s="5">
        <v>-14666787.7197266</v>
      </c>
      <c r="F16" s="5">
        <v>21.169565152376901</v>
      </c>
      <c r="G16" s="4" t="s">
        <v>291</v>
      </c>
      <c r="H16" s="5">
        <v>28681811.5234375</v>
      </c>
      <c r="I16" s="5">
        <v>42.105689644813502</v>
      </c>
      <c r="J16" s="4" t="s">
        <v>294</v>
      </c>
      <c r="K16" s="5">
        <v>115979.89654541</v>
      </c>
      <c r="L16" s="5">
        <v>7.0758757647126899E-2</v>
      </c>
      <c r="M16" s="4" t="s">
        <v>284</v>
      </c>
      <c r="N16" s="6"/>
      <c r="O16" s="7"/>
      <c r="P16" s="6"/>
      <c r="Q16" s="6"/>
    </row>
    <row r="17" spans="1:17" x14ac:dyDescent="0.3">
      <c r="A17" s="4" t="s">
        <v>112</v>
      </c>
      <c r="B17" s="4" t="s">
        <v>280</v>
      </c>
      <c r="C17" s="4" t="s">
        <v>281</v>
      </c>
      <c r="D17" s="4" t="s">
        <v>288</v>
      </c>
      <c r="E17" s="5">
        <v>-58502423.095703103</v>
      </c>
      <c r="F17" s="5">
        <v>87.567456066608401</v>
      </c>
      <c r="G17" s="4" t="s">
        <v>294</v>
      </c>
      <c r="H17" s="5">
        <v>694577.12173461902</v>
      </c>
      <c r="I17" s="5">
        <v>0.98636191978584997</v>
      </c>
      <c r="J17" s="4" t="s">
        <v>288</v>
      </c>
      <c r="K17" s="5">
        <v>199344.329833984</v>
      </c>
      <c r="L17" s="5">
        <v>0.170481775421649</v>
      </c>
      <c r="M17" s="4" t="s">
        <v>284</v>
      </c>
      <c r="N17" s="6"/>
      <c r="O17" s="7"/>
      <c r="P17" s="6"/>
      <c r="Q17" s="6"/>
    </row>
    <row r="18" spans="1:17" x14ac:dyDescent="0.3">
      <c r="A18" s="4" t="s">
        <v>112</v>
      </c>
      <c r="B18" s="4" t="s">
        <v>280</v>
      </c>
      <c r="C18" s="4" t="s">
        <v>285</v>
      </c>
      <c r="D18" s="4" t="s">
        <v>288</v>
      </c>
      <c r="E18" s="5">
        <v>-83480133.056640595</v>
      </c>
      <c r="F18" s="5">
        <v>128.20582836866399</v>
      </c>
      <c r="G18" s="4" t="s">
        <v>262</v>
      </c>
      <c r="H18" s="5">
        <v>0</v>
      </c>
      <c r="I18" s="5">
        <v>0</v>
      </c>
      <c r="J18" s="4" t="s">
        <v>289</v>
      </c>
      <c r="K18" s="5">
        <v>275893.49365234398</v>
      </c>
      <c r="L18" s="5">
        <v>0.30085365287959598</v>
      </c>
      <c r="M18" s="4" t="s">
        <v>284</v>
      </c>
      <c r="N18" s="6"/>
      <c r="O18" s="7"/>
      <c r="P18" s="6"/>
      <c r="Q18" s="6"/>
    </row>
    <row r="19" spans="1:17" x14ac:dyDescent="0.3">
      <c r="A19" s="4" t="s">
        <v>112</v>
      </c>
      <c r="B19" s="4" t="s">
        <v>280</v>
      </c>
      <c r="C19" s="4" t="s">
        <v>286</v>
      </c>
      <c r="D19" s="4" t="s">
        <v>291</v>
      </c>
      <c r="E19" s="5">
        <v>-35421615.6005859</v>
      </c>
      <c r="F19" s="5">
        <v>51.8641481176019</v>
      </c>
      <c r="G19" s="4" t="s">
        <v>289</v>
      </c>
      <c r="H19" s="5">
        <v>104813037.109375</v>
      </c>
      <c r="I19" s="5">
        <v>164.83385115861901</v>
      </c>
      <c r="J19" s="4" t="s">
        <v>289</v>
      </c>
      <c r="K19" s="5">
        <v>390493.25561523403</v>
      </c>
      <c r="L19" s="5">
        <v>0.49603004008531598</v>
      </c>
      <c r="M19" s="4" t="s">
        <v>284</v>
      </c>
      <c r="N19" s="6"/>
      <c r="O19" s="7"/>
      <c r="P19" s="6"/>
      <c r="Q19" s="6"/>
    </row>
    <row r="20" spans="1:17" x14ac:dyDescent="0.3">
      <c r="A20" s="4" t="s">
        <v>114</v>
      </c>
      <c r="B20" s="4" t="s">
        <v>280</v>
      </c>
      <c r="C20" s="4" t="s">
        <v>281</v>
      </c>
      <c r="D20" s="4" t="s">
        <v>262</v>
      </c>
      <c r="E20" s="5">
        <v>0</v>
      </c>
      <c r="F20" s="5">
        <v>0</v>
      </c>
      <c r="G20" s="4" t="s">
        <v>289</v>
      </c>
      <c r="H20" s="5">
        <v>102264013.671875</v>
      </c>
      <c r="I20" s="5">
        <v>160.35415232181501</v>
      </c>
      <c r="J20" s="4" t="s">
        <v>289</v>
      </c>
      <c r="K20" s="5">
        <v>318260.498046875</v>
      </c>
      <c r="L20" s="5">
        <v>0.373009475879371</v>
      </c>
      <c r="M20" s="4" t="s">
        <v>284</v>
      </c>
      <c r="N20" s="6"/>
      <c r="O20" s="7"/>
      <c r="P20" s="6"/>
      <c r="Q20" s="6"/>
    </row>
    <row r="21" spans="1:17" x14ac:dyDescent="0.3">
      <c r="A21" s="4" t="s">
        <v>114</v>
      </c>
      <c r="B21" s="4" t="s">
        <v>280</v>
      </c>
      <c r="C21" s="4" t="s">
        <v>285</v>
      </c>
      <c r="D21" s="4" t="s">
        <v>289</v>
      </c>
      <c r="E21" s="5">
        <v>-12563362.884521499</v>
      </c>
      <c r="F21" s="5">
        <v>18.0228927638382</v>
      </c>
      <c r="G21" s="4" t="s">
        <v>293</v>
      </c>
      <c r="H21" s="5">
        <v>40144442.7490234</v>
      </c>
      <c r="I21" s="5">
        <v>59.037813916802399</v>
      </c>
      <c r="J21" s="4" t="s">
        <v>289</v>
      </c>
      <c r="K21" s="5">
        <v>323986.75537109398</v>
      </c>
      <c r="L21" s="5">
        <v>0.38276193663477898</v>
      </c>
      <c r="M21" s="4" t="s">
        <v>284</v>
      </c>
      <c r="N21" s="6"/>
      <c r="O21" s="7"/>
      <c r="P21" s="6"/>
      <c r="Q21" s="6"/>
    </row>
    <row r="22" spans="1:17" x14ac:dyDescent="0.3">
      <c r="A22" s="4" t="s">
        <v>114</v>
      </c>
      <c r="B22" s="4" t="s">
        <v>280</v>
      </c>
      <c r="C22" s="4" t="s">
        <v>286</v>
      </c>
      <c r="D22" s="4" t="s">
        <v>289</v>
      </c>
      <c r="E22" s="5">
        <v>-49651568.603515603</v>
      </c>
      <c r="F22" s="5">
        <v>73.680835776031003</v>
      </c>
      <c r="G22" s="4" t="s">
        <v>291</v>
      </c>
      <c r="H22" s="5">
        <v>88800000</v>
      </c>
      <c r="I22" s="5">
        <v>137.162478640676</v>
      </c>
      <c r="J22" s="4" t="s">
        <v>291</v>
      </c>
      <c r="K22" s="5">
        <v>262106.689453125</v>
      </c>
      <c r="L22" s="5">
        <v>0.27737319469451899</v>
      </c>
      <c r="M22" s="4" t="s">
        <v>284</v>
      </c>
      <c r="N22" s="6"/>
      <c r="O22" s="7"/>
      <c r="P22" s="6"/>
      <c r="Q22" s="6"/>
    </row>
    <row r="23" spans="1:17" x14ac:dyDescent="0.3">
      <c r="A23" s="4" t="s">
        <v>246</v>
      </c>
      <c r="B23" s="4" t="s">
        <v>280</v>
      </c>
      <c r="C23" s="4" t="s">
        <v>281</v>
      </c>
      <c r="D23" s="4" t="s">
        <v>293</v>
      </c>
      <c r="E23" s="5">
        <v>-82144732.666015595</v>
      </c>
      <c r="F23" s="5">
        <v>125.97503140568701</v>
      </c>
      <c r="G23" s="4" t="s">
        <v>262</v>
      </c>
      <c r="H23" s="5">
        <v>0</v>
      </c>
      <c r="I23" s="5">
        <v>0</v>
      </c>
      <c r="J23" s="4" t="s">
        <v>293</v>
      </c>
      <c r="K23" s="5">
        <v>25465.562820434599</v>
      </c>
      <c r="L23" s="5">
        <v>0</v>
      </c>
      <c r="M23" s="4" t="s">
        <v>284</v>
      </c>
      <c r="N23" s="6"/>
      <c r="O23" s="7"/>
      <c r="P23" s="6"/>
      <c r="Q23" s="6"/>
    </row>
    <row r="24" spans="1:17" x14ac:dyDescent="0.3">
      <c r="A24" s="4" t="s">
        <v>246</v>
      </c>
      <c r="B24" s="4" t="s">
        <v>280</v>
      </c>
      <c r="C24" s="4" t="s">
        <v>285</v>
      </c>
      <c r="D24" s="4" t="s">
        <v>293</v>
      </c>
      <c r="E24" s="5">
        <v>-79016851.806640595</v>
      </c>
      <c r="F24" s="5">
        <v>120.776789262891</v>
      </c>
      <c r="G24" s="4" t="s">
        <v>262</v>
      </c>
      <c r="H24" s="5">
        <v>0</v>
      </c>
      <c r="I24" s="5">
        <v>0</v>
      </c>
      <c r="J24" s="4" t="s">
        <v>282</v>
      </c>
      <c r="K24" s="5">
        <v>232268.61572265599</v>
      </c>
      <c r="L24" s="5">
        <v>0.22655555512756101</v>
      </c>
      <c r="M24" s="4" t="s">
        <v>284</v>
      </c>
      <c r="N24" s="6"/>
      <c r="O24" s="7"/>
      <c r="P24" s="6"/>
      <c r="Q24" s="6"/>
    </row>
    <row r="25" spans="1:17" x14ac:dyDescent="0.3">
      <c r="A25" s="4" t="s">
        <v>246</v>
      </c>
      <c r="B25" s="4" t="s">
        <v>280</v>
      </c>
      <c r="C25" s="4" t="s">
        <v>286</v>
      </c>
      <c r="D25" s="4" t="s">
        <v>294</v>
      </c>
      <c r="E25" s="5">
        <v>-16702438.354492201</v>
      </c>
      <c r="F25" s="5">
        <v>24.047286715358499</v>
      </c>
      <c r="G25" s="4" t="s">
        <v>289</v>
      </c>
      <c r="H25" s="5">
        <v>5583968.73474121</v>
      </c>
      <c r="I25" s="5">
        <v>7.9626258229836804</v>
      </c>
      <c r="J25" s="4" t="s">
        <v>282</v>
      </c>
      <c r="K25" s="5">
        <v>224109.237670898</v>
      </c>
      <c r="L25" s="5">
        <v>0.21265922114253</v>
      </c>
      <c r="M25" s="4" t="s">
        <v>284</v>
      </c>
      <c r="N25" s="6"/>
      <c r="O25" s="7"/>
      <c r="P25" s="6"/>
      <c r="Q25" s="6"/>
    </row>
    <row r="26" spans="1:17" x14ac:dyDescent="0.3">
      <c r="A26" s="4" t="s">
        <v>134</v>
      </c>
      <c r="B26" s="4" t="s">
        <v>280</v>
      </c>
      <c r="C26" s="4" t="s">
        <v>281</v>
      </c>
      <c r="D26" s="4" t="s">
        <v>287</v>
      </c>
      <c r="E26" s="5">
        <v>-9869835.6628418006</v>
      </c>
      <c r="F26" s="5">
        <v>14.1259434167296</v>
      </c>
      <c r="G26" s="4" t="s">
        <v>289</v>
      </c>
      <c r="H26" s="5">
        <v>37965740.966796897</v>
      </c>
      <c r="I26" s="5">
        <v>55.720410309732003</v>
      </c>
      <c r="J26" s="4" t="s">
        <v>282</v>
      </c>
      <c r="K26" s="5">
        <v>22986.021041870099</v>
      </c>
      <c r="L26" s="5">
        <v>0</v>
      </c>
      <c r="M26" s="4" t="s">
        <v>284</v>
      </c>
      <c r="N26" s="6"/>
      <c r="O26" s="7"/>
      <c r="P26" s="6"/>
      <c r="Q26" s="6"/>
    </row>
    <row r="27" spans="1:17" x14ac:dyDescent="0.3">
      <c r="A27" s="4" t="s">
        <v>134</v>
      </c>
      <c r="B27" s="4" t="s">
        <v>280</v>
      </c>
      <c r="C27" s="4" t="s">
        <v>285</v>
      </c>
      <c r="D27" s="4" t="s">
        <v>287</v>
      </c>
      <c r="E27" s="5">
        <v>-14423593.1396484</v>
      </c>
      <c r="F27" s="5">
        <v>20.724998321384199</v>
      </c>
      <c r="G27" s="4" t="s">
        <v>289</v>
      </c>
      <c r="H27" s="5">
        <v>27809292.6025391</v>
      </c>
      <c r="I27" s="5">
        <v>40.436130948364699</v>
      </c>
      <c r="J27" s="4" t="s">
        <v>289</v>
      </c>
      <c r="K27" s="5">
        <v>13839.625358581499</v>
      </c>
      <c r="L27" s="5">
        <v>0</v>
      </c>
      <c r="M27" s="4" t="s">
        <v>284</v>
      </c>
      <c r="N27" s="6"/>
      <c r="O27" s="7"/>
      <c r="P27" s="6"/>
      <c r="Q27" s="6"/>
    </row>
    <row r="28" spans="1:17" x14ac:dyDescent="0.3">
      <c r="A28" s="4" t="s">
        <v>134</v>
      </c>
      <c r="B28" s="4" t="s">
        <v>280</v>
      </c>
      <c r="C28" s="4" t="s">
        <v>286</v>
      </c>
      <c r="D28" s="4" t="s">
        <v>295</v>
      </c>
      <c r="E28" s="5">
        <v>-6274258.4228515597</v>
      </c>
      <c r="F28" s="5">
        <v>8.95223114639521</v>
      </c>
      <c r="G28" s="4" t="s">
        <v>296</v>
      </c>
      <c r="H28" s="5">
        <v>23389933.776855499</v>
      </c>
      <c r="I28" s="5">
        <v>33.875433728098898</v>
      </c>
      <c r="J28" s="4" t="s">
        <v>292</v>
      </c>
      <c r="K28" s="5">
        <v>12496.6640472412</v>
      </c>
      <c r="L28" s="5">
        <v>0</v>
      </c>
      <c r="M28" s="4" t="s">
        <v>284</v>
      </c>
      <c r="N28" s="6"/>
      <c r="O28" s="7"/>
      <c r="P28" s="6"/>
      <c r="Q28" s="6"/>
    </row>
    <row r="29" spans="1:17" x14ac:dyDescent="0.3">
      <c r="A29" s="4" t="s">
        <v>43</v>
      </c>
      <c r="B29" s="4" t="s">
        <v>280</v>
      </c>
      <c r="C29" s="4" t="s">
        <v>281</v>
      </c>
      <c r="D29" s="4" t="s">
        <v>288</v>
      </c>
      <c r="E29" s="5">
        <v>-46845266.723632798</v>
      </c>
      <c r="F29" s="5">
        <v>70.395260117948098</v>
      </c>
      <c r="G29" s="4" t="s">
        <v>262</v>
      </c>
      <c r="H29" s="5">
        <v>0</v>
      </c>
      <c r="I29" s="5">
        <v>0</v>
      </c>
      <c r="J29" s="4" t="s">
        <v>288</v>
      </c>
      <c r="K29" s="5">
        <v>240126.28173828099</v>
      </c>
      <c r="L29" s="5">
        <v>0.28219411615282303</v>
      </c>
      <c r="M29" s="4" t="s">
        <v>284</v>
      </c>
      <c r="N29" s="6"/>
      <c r="O29" s="7"/>
      <c r="P29" s="6"/>
      <c r="Q29" s="6"/>
    </row>
    <row r="30" spans="1:17" x14ac:dyDescent="0.3">
      <c r="A30" s="4" t="s">
        <v>43</v>
      </c>
      <c r="B30" s="4" t="s">
        <v>280</v>
      </c>
      <c r="C30" s="4" t="s">
        <v>285</v>
      </c>
      <c r="D30" s="4" t="s">
        <v>288</v>
      </c>
      <c r="E30" s="5">
        <v>-62927825.927734397</v>
      </c>
      <c r="F30" s="5">
        <v>96.686221659183502</v>
      </c>
      <c r="G30" s="4" t="s">
        <v>262</v>
      </c>
      <c r="H30" s="5">
        <v>0</v>
      </c>
      <c r="I30" s="5">
        <v>0</v>
      </c>
      <c r="J30" s="4" t="s">
        <v>289</v>
      </c>
      <c r="K30" s="5">
        <v>147564.72778320301</v>
      </c>
      <c r="L30" s="5">
        <v>0.124551297631115</v>
      </c>
      <c r="M30" s="4" t="s">
        <v>284</v>
      </c>
      <c r="N30" s="6"/>
      <c r="O30" s="7"/>
      <c r="P30" s="6"/>
      <c r="Q30" s="6"/>
    </row>
    <row r="31" spans="1:17" x14ac:dyDescent="0.3">
      <c r="A31" s="4" t="s">
        <v>43</v>
      </c>
      <c r="B31" s="4" t="s">
        <v>280</v>
      </c>
      <c r="C31" s="4" t="s">
        <v>286</v>
      </c>
      <c r="D31" s="4" t="s">
        <v>291</v>
      </c>
      <c r="E31" s="5">
        <v>-26935363.769531298</v>
      </c>
      <c r="F31" s="5">
        <v>39.456551894545598</v>
      </c>
      <c r="G31" s="4" t="s">
        <v>289</v>
      </c>
      <c r="H31" s="5">
        <v>54649859.619140603</v>
      </c>
      <c r="I31" s="5">
        <v>82.997055724263205</v>
      </c>
      <c r="J31" s="4" t="s">
        <v>289</v>
      </c>
      <c r="K31" s="5">
        <v>180122.25341796901</v>
      </c>
      <c r="L31" s="5">
        <v>0.180000462569296</v>
      </c>
      <c r="M31" s="4" t="s">
        <v>284</v>
      </c>
      <c r="N31" s="6"/>
      <c r="O31" s="7"/>
      <c r="P31" s="6"/>
      <c r="Q31" s="6"/>
    </row>
    <row r="32" spans="1:17" x14ac:dyDescent="0.3">
      <c r="A32" s="4" t="s">
        <v>45</v>
      </c>
      <c r="B32" s="4" t="s">
        <v>280</v>
      </c>
      <c r="C32" s="4" t="s">
        <v>281</v>
      </c>
      <c r="D32" s="4" t="s">
        <v>262</v>
      </c>
      <c r="E32" s="5">
        <v>0</v>
      </c>
      <c r="F32" s="5">
        <v>0</v>
      </c>
      <c r="G32" s="4" t="s">
        <v>289</v>
      </c>
      <c r="H32" s="5">
        <v>55771337.890625</v>
      </c>
      <c r="I32" s="5">
        <v>84.831640124320998</v>
      </c>
      <c r="J32" s="4" t="s">
        <v>297</v>
      </c>
      <c r="K32" s="5">
        <v>141890.762329102</v>
      </c>
      <c r="L32" s="5">
        <v>0.114887894596905</v>
      </c>
      <c r="M32" s="4" t="s">
        <v>284</v>
      </c>
      <c r="N32" s="6"/>
      <c r="O32" s="7"/>
      <c r="P32" s="6"/>
      <c r="Q32" s="6"/>
    </row>
    <row r="33" spans="1:17" x14ac:dyDescent="0.3">
      <c r="A33" s="4" t="s">
        <v>45</v>
      </c>
      <c r="B33" s="4" t="s">
        <v>280</v>
      </c>
      <c r="C33" s="4" t="s">
        <v>285</v>
      </c>
      <c r="D33" s="4" t="s">
        <v>292</v>
      </c>
      <c r="E33" s="5">
        <v>-11085063.1713867</v>
      </c>
      <c r="F33" s="5">
        <v>15.932876849547</v>
      </c>
      <c r="G33" s="4" t="s">
        <v>293</v>
      </c>
      <c r="H33" s="5">
        <v>20725250.244140599</v>
      </c>
      <c r="I33" s="5">
        <v>30.1307928748429</v>
      </c>
      <c r="J33" s="4" t="s">
        <v>289</v>
      </c>
      <c r="K33" s="5">
        <v>125284.286499023</v>
      </c>
      <c r="L33" s="5">
        <v>8.6605193791911006E-2</v>
      </c>
      <c r="M33" s="4" t="s">
        <v>284</v>
      </c>
      <c r="N33" s="6"/>
      <c r="O33" s="7"/>
      <c r="P33" s="6"/>
      <c r="Q33" s="6"/>
    </row>
    <row r="34" spans="1:17" x14ac:dyDescent="0.3">
      <c r="A34" s="4" t="s">
        <v>45</v>
      </c>
      <c r="B34" s="4" t="s">
        <v>280</v>
      </c>
      <c r="C34" s="4" t="s">
        <v>286</v>
      </c>
      <c r="D34" s="4" t="s">
        <v>289</v>
      </c>
      <c r="E34" s="5">
        <v>-3157178.8787841802</v>
      </c>
      <c r="F34" s="5">
        <v>4.4968145084567404</v>
      </c>
      <c r="G34" s="4" t="s">
        <v>291</v>
      </c>
      <c r="H34" s="5">
        <v>26731555.175781298</v>
      </c>
      <c r="I34" s="5">
        <v>39.148172363638899</v>
      </c>
      <c r="J34" s="4" t="s">
        <v>294</v>
      </c>
      <c r="K34" s="5">
        <v>123026.32904052699</v>
      </c>
      <c r="L34" s="5">
        <v>8.2759629003703594E-2</v>
      </c>
      <c r="M34" s="4" t="s">
        <v>284</v>
      </c>
      <c r="N34" s="6"/>
      <c r="O34" s="7"/>
      <c r="P34" s="6"/>
      <c r="Q34" s="6"/>
    </row>
    <row r="35" spans="1:17" x14ac:dyDescent="0.3">
      <c r="A35" s="4" t="s">
        <v>234</v>
      </c>
      <c r="B35" s="4" t="s">
        <v>280</v>
      </c>
      <c r="C35" s="4" t="s">
        <v>281</v>
      </c>
      <c r="D35" s="4" t="s">
        <v>293</v>
      </c>
      <c r="E35" s="5">
        <v>-118217663.574219</v>
      </c>
      <c r="F35" s="5">
        <v>121.469320729375</v>
      </c>
      <c r="G35" s="4" t="s">
        <v>298</v>
      </c>
      <c r="H35" s="5">
        <v>133500903.32031301</v>
      </c>
      <c r="I35" s="5">
        <v>137.81632296741</v>
      </c>
      <c r="J35" s="4" t="s">
        <v>283</v>
      </c>
      <c r="K35" s="5">
        <v>394198.73046875</v>
      </c>
      <c r="L35" s="5">
        <v>0.216217688284814</v>
      </c>
      <c r="M35" s="4" t="s">
        <v>284</v>
      </c>
      <c r="N35" s="6"/>
      <c r="O35" s="7"/>
      <c r="P35" s="6"/>
      <c r="Q35" s="6"/>
    </row>
    <row r="36" spans="1:17" x14ac:dyDescent="0.3">
      <c r="A36" s="4" t="s">
        <v>234</v>
      </c>
      <c r="B36" s="4" t="s">
        <v>280</v>
      </c>
      <c r="C36" s="4" t="s">
        <v>285</v>
      </c>
      <c r="D36" s="4" t="s">
        <v>293</v>
      </c>
      <c r="E36" s="5">
        <v>-177059887.69531301</v>
      </c>
      <c r="F36" s="5">
        <v>185.308493673801</v>
      </c>
      <c r="G36" s="4" t="s">
        <v>298</v>
      </c>
      <c r="H36" s="5">
        <v>34328106.689453103</v>
      </c>
      <c r="I36" s="5">
        <v>34.416688140481703</v>
      </c>
      <c r="J36" s="4" t="s">
        <v>282</v>
      </c>
      <c r="K36" s="5">
        <v>177317.26074218799</v>
      </c>
      <c r="L36" s="5">
        <v>0.100438517984003</v>
      </c>
      <c r="M36" s="4" t="s">
        <v>284</v>
      </c>
      <c r="N36" s="6"/>
      <c r="O36" s="7"/>
      <c r="P36" s="6"/>
      <c r="Q36" s="6"/>
    </row>
    <row r="37" spans="1:17" x14ac:dyDescent="0.3">
      <c r="A37" s="4" t="s">
        <v>234</v>
      </c>
      <c r="B37" s="4" t="s">
        <v>280</v>
      </c>
      <c r="C37" s="4" t="s">
        <v>286</v>
      </c>
      <c r="D37" s="4" t="s">
        <v>293</v>
      </c>
      <c r="E37" s="5">
        <v>-171405822.75390601</v>
      </c>
      <c r="F37" s="5">
        <v>179.06585708260499</v>
      </c>
      <c r="G37" s="4" t="s">
        <v>262</v>
      </c>
      <c r="H37" s="5">
        <v>0</v>
      </c>
      <c r="I37" s="5">
        <v>0</v>
      </c>
      <c r="J37" s="4" t="s">
        <v>292</v>
      </c>
      <c r="K37" s="5">
        <v>50197.883605957002</v>
      </c>
      <c r="L37" s="5">
        <v>0</v>
      </c>
      <c r="M37" s="4" t="s">
        <v>284</v>
      </c>
      <c r="N37" s="6"/>
      <c r="O37" s="7"/>
      <c r="P37" s="6"/>
      <c r="Q37" s="6"/>
    </row>
    <row r="38" spans="1:17" x14ac:dyDescent="0.3">
      <c r="A38" s="4" t="s">
        <v>136</v>
      </c>
      <c r="B38" s="4" t="s">
        <v>280</v>
      </c>
      <c r="C38" s="4" t="s">
        <v>281</v>
      </c>
      <c r="D38" s="4" t="s">
        <v>282</v>
      </c>
      <c r="E38" s="5">
        <v>-43171743.7744141</v>
      </c>
      <c r="F38" s="5">
        <v>63.670733943581602</v>
      </c>
      <c r="G38" s="4" t="s">
        <v>292</v>
      </c>
      <c r="H38" s="5">
        <v>17464686.584472701</v>
      </c>
      <c r="I38" s="5">
        <v>25.1615606248379</v>
      </c>
      <c r="J38" s="4" t="s">
        <v>282</v>
      </c>
      <c r="K38" s="5">
        <v>159446.10595703099</v>
      </c>
      <c r="L38" s="5">
        <v>0.10253059444949</v>
      </c>
      <c r="M38" s="4" t="s">
        <v>284</v>
      </c>
      <c r="N38" s="6"/>
      <c r="O38" s="7"/>
      <c r="P38" s="6"/>
      <c r="Q38" s="6"/>
    </row>
    <row r="39" spans="1:17" x14ac:dyDescent="0.3">
      <c r="A39" s="4" t="s">
        <v>136</v>
      </c>
      <c r="B39" s="4" t="s">
        <v>280</v>
      </c>
      <c r="C39" s="4" t="s">
        <v>285</v>
      </c>
      <c r="D39" s="4" t="s">
        <v>282</v>
      </c>
      <c r="E39" s="5">
        <v>-61772058.105468802</v>
      </c>
      <c r="F39" s="5">
        <v>92.762205749750095</v>
      </c>
      <c r="G39" s="4" t="s">
        <v>262</v>
      </c>
      <c r="H39" s="5">
        <v>0</v>
      </c>
      <c r="I39" s="5">
        <v>0</v>
      </c>
      <c r="J39" s="4" t="s">
        <v>294</v>
      </c>
      <c r="K39" s="5">
        <v>28391.416549682599</v>
      </c>
      <c r="L39" s="5">
        <v>0</v>
      </c>
      <c r="M39" s="4" t="s">
        <v>284</v>
      </c>
      <c r="N39" s="6"/>
      <c r="O39" s="7"/>
      <c r="P39" s="6"/>
      <c r="Q39" s="6"/>
    </row>
    <row r="40" spans="1:17" x14ac:dyDescent="0.3">
      <c r="A40" s="4" t="s">
        <v>136</v>
      </c>
      <c r="B40" s="4" t="s">
        <v>280</v>
      </c>
      <c r="C40" s="4" t="s">
        <v>286</v>
      </c>
      <c r="D40" s="4" t="s">
        <v>294</v>
      </c>
      <c r="E40" s="5">
        <v>-53722357.177734397</v>
      </c>
      <c r="F40" s="5">
        <v>80.036427825689302</v>
      </c>
      <c r="G40" s="4" t="s">
        <v>283</v>
      </c>
      <c r="H40" s="5">
        <v>1994457.81707764</v>
      </c>
      <c r="I40" s="5">
        <v>2.83541332464665</v>
      </c>
      <c r="J40" s="4" t="s">
        <v>282</v>
      </c>
      <c r="K40" s="5">
        <v>35426.300048828103</v>
      </c>
      <c r="L40" s="5">
        <v>0</v>
      </c>
      <c r="M40" s="4" t="s">
        <v>284</v>
      </c>
      <c r="N40" s="6"/>
      <c r="O40" s="7"/>
      <c r="P40" s="6"/>
      <c r="Q40" s="6"/>
    </row>
    <row r="41" spans="1:17" x14ac:dyDescent="0.3">
      <c r="A41" s="4" t="s">
        <v>248</v>
      </c>
      <c r="B41" s="4" t="s">
        <v>280</v>
      </c>
      <c r="C41" s="4" t="s">
        <v>281</v>
      </c>
      <c r="D41" s="4" t="s">
        <v>293</v>
      </c>
      <c r="E41" s="5">
        <v>-19755015.563964799</v>
      </c>
      <c r="F41" s="5">
        <v>28.518771287053799</v>
      </c>
      <c r="G41" s="4" t="s">
        <v>294</v>
      </c>
      <c r="H41" s="5">
        <v>110867639.160156</v>
      </c>
      <c r="I41" s="5">
        <v>175.59446394443501</v>
      </c>
      <c r="J41" s="4" t="s">
        <v>294</v>
      </c>
      <c r="K41" s="5">
        <v>201018.24951171901</v>
      </c>
      <c r="L41" s="5">
        <v>0.17333265859633701</v>
      </c>
      <c r="M41" s="4" t="s">
        <v>284</v>
      </c>
      <c r="N41" s="6"/>
      <c r="O41" s="7"/>
      <c r="P41" s="6"/>
      <c r="Q41" s="6"/>
    </row>
    <row r="42" spans="1:17" x14ac:dyDescent="0.3">
      <c r="A42" s="4" t="s">
        <v>248</v>
      </c>
      <c r="B42" s="4" t="s">
        <v>280</v>
      </c>
      <c r="C42" s="4" t="s">
        <v>285</v>
      </c>
      <c r="D42" s="4" t="s">
        <v>293</v>
      </c>
      <c r="E42" s="5">
        <v>-90165887.451171905</v>
      </c>
      <c r="F42" s="5">
        <v>139.48046602308801</v>
      </c>
      <c r="G42" s="4" t="s">
        <v>291</v>
      </c>
      <c r="H42" s="5">
        <v>32082342.529296901</v>
      </c>
      <c r="I42" s="5">
        <v>46.830913051962902</v>
      </c>
      <c r="J42" s="4" t="s">
        <v>282</v>
      </c>
      <c r="K42" s="5">
        <v>55347.389221191399</v>
      </c>
      <c r="L42" s="5">
        <v>6.6959013929590597E-2</v>
      </c>
      <c r="M42" s="4" t="s">
        <v>284</v>
      </c>
      <c r="N42" s="6"/>
      <c r="O42" s="7"/>
      <c r="P42" s="6"/>
      <c r="Q42" s="6"/>
    </row>
    <row r="43" spans="1:17" x14ac:dyDescent="0.3">
      <c r="A43" s="4" t="s">
        <v>248</v>
      </c>
      <c r="B43" s="4" t="s">
        <v>280</v>
      </c>
      <c r="C43" s="4" t="s">
        <v>286</v>
      </c>
      <c r="D43" s="4" t="s">
        <v>293</v>
      </c>
      <c r="E43" s="5">
        <v>-90153973.388671905</v>
      </c>
      <c r="F43" s="5">
        <v>139.46021907031499</v>
      </c>
      <c r="G43" s="4" t="s">
        <v>262</v>
      </c>
      <c r="H43" s="5">
        <v>0</v>
      </c>
      <c r="I43" s="5">
        <v>0</v>
      </c>
      <c r="J43" s="4" t="s">
        <v>293</v>
      </c>
      <c r="K43" s="5">
        <v>34603.507995605498</v>
      </c>
      <c r="L43" s="5">
        <v>0</v>
      </c>
      <c r="M43" s="4" t="s">
        <v>284</v>
      </c>
      <c r="N43" s="6"/>
      <c r="O43" s="7"/>
      <c r="P43" s="6"/>
      <c r="Q43" s="6"/>
    </row>
    <row r="44" spans="1:17" x14ac:dyDescent="0.3">
      <c r="A44" s="4" t="s">
        <v>108</v>
      </c>
      <c r="B44" s="4" t="s">
        <v>280</v>
      </c>
      <c r="C44" s="4" t="s">
        <v>281</v>
      </c>
      <c r="D44" s="4" t="s">
        <v>288</v>
      </c>
      <c r="E44" s="5">
        <v>-61756457.519531302</v>
      </c>
      <c r="F44" s="5">
        <v>92.737339437007904</v>
      </c>
      <c r="G44" s="4" t="s">
        <v>291</v>
      </c>
      <c r="H44" s="5">
        <v>516433.85887146002</v>
      </c>
      <c r="I44" s="5">
        <v>0.73327268182765704</v>
      </c>
      <c r="J44" s="4" t="s">
        <v>288</v>
      </c>
      <c r="K44" s="5">
        <v>208530.83801269499</v>
      </c>
      <c r="L44" s="5">
        <v>0.186127447523177</v>
      </c>
      <c r="M44" s="4" t="s">
        <v>284</v>
      </c>
      <c r="N44" s="6"/>
      <c r="O44" s="7"/>
      <c r="P44" s="6"/>
      <c r="Q44" s="6"/>
    </row>
    <row r="45" spans="1:17" x14ac:dyDescent="0.3">
      <c r="A45" s="4" t="s">
        <v>108</v>
      </c>
      <c r="B45" s="4" t="s">
        <v>280</v>
      </c>
      <c r="C45" s="4" t="s">
        <v>285</v>
      </c>
      <c r="D45" s="4" t="s">
        <v>288</v>
      </c>
      <c r="E45" s="5">
        <v>-87131982.421875</v>
      </c>
      <c r="F45" s="5">
        <v>134.34202410280699</v>
      </c>
      <c r="G45" s="4" t="s">
        <v>262</v>
      </c>
      <c r="H45" s="5">
        <v>0</v>
      </c>
      <c r="I45" s="5">
        <v>0</v>
      </c>
      <c r="J45" s="4" t="s">
        <v>289</v>
      </c>
      <c r="K45" s="5">
        <v>263419.25048828102</v>
      </c>
      <c r="L45" s="5">
        <v>0.27960862498730399</v>
      </c>
      <c r="M45" s="4" t="s">
        <v>284</v>
      </c>
      <c r="N45" s="6"/>
      <c r="O45" s="7"/>
      <c r="P45" s="6"/>
      <c r="Q45" s="6"/>
    </row>
    <row r="46" spans="1:17" x14ac:dyDescent="0.3">
      <c r="A46" s="4" t="s">
        <v>108</v>
      </c>
      <c r="B46" s="4" t="s">
        <v>280</v>
      </c>
      <c r="C46" s="4" t="s">
        <v>286</v>
      </c>
      <c r="D46" s="4" t="s">
        <v>291</v>
      </c>
      <c r="E46" s="5">
        <v>-34035882.568359397</v>
      </c>
      <c r="F46" s="5">
        <v>49.771582707762697</v>
      </c>
      <c r="G46" s="4" t="s">
        <v>289</v>
      </c>
      <c r="H46" s="5">
        <v>92785626.220703095</v>
      </c>
      <c r="I46" s="5">
        <v>143.947759643197</v>
      </c>
      <c r="J46" s="4" t="s">
        <v>289</v>
      </c>
      <c r="K46" s="5">
        <v>381922.66845703102</v>
      </c>
      <c r="L46" s="5">
        <v>0.48143337480723902</v>
      </c>
      <c r="M46" s="4" t="s">
        <v>284</v>
      </c>
      <c r="N46" s="6"/>
      <c r="O46" s="7"/>
      <c r="P46" s="6"/>
      <c r="Q46" s="6"/>
    </row>
    <row r="47" spans="1:17" x14ac:dyDescent="0.3">
      <c r="A47" s="4" t="s">
        <v>110</v>
      </c>
      <c r="B47" s="4" t="s">
        <v>280</v>
      </c>
      <c r="C47" s="4" t="s">
        <v>281</v>
      </c>
      <c r="D47" s="4" t="s">
        <v>262</v>
      </c>
      <c r="E47" s="5">
        <v>0</v>
      </c>
      <c r="F47" s="5">
        <v>0</v>
      </c>
      <c r="G47" s="4" t="s">
        <v>289</v>
      </c>
      <c r="H47" s="5">
        <v>90993414.306640595</v>
      </c>
      <c r="I47" s="5">
        <v>140.88854193687399</v>
      </c>
      <c r="J47" s="4" t="s">
        <v>289</v>
      </c>
      <c r="K47" s="5">
        <v>275644.43969726597</v>
      </c>
      <c r="L47" s="5">
        <v>0.300429505296052</v>
      </c>
      <c r="M47" s="4" t="s">
        <v>284</v>
      </c>
      <c r="N47" s="6"/>
      <c r="O47" s="7"/>
      <c r="P47" s="6"/>
      <c r="Q47" s="6"/>
    </row>
    <row r="48" spans="1:17" x14ac:dyDescent="0.3">
      <c r="A48" s="4" t="s">
        <v>110</v>
      </c>
      <c r="B48" s="4" t="s">
        <v>280</v>
      </c>
      <c r="C48" s="4" t="s">
        <v>285</v>
      </c>
      <c r="D48" s="4" t="s">
        <v>288</v>
      </c>
      <c r="E48" s="5">
        <v>-8506514.73999024</v>
      </c>
      <c r="F48" s="5">
        <v>12.160465121269199</v>
      </c>
      <c r="G48" s="4" t="s">
        <v>293</v>
      </c>
      <c r="H48" s="5">
        <v>38602526.855468802</v>
      </c>
      <c r="I48" s="5">
        <v>56.688571348786397</v>
      </c>
      <c r="J48" s="4" t="s">
        <v>289</v>
      </c>
      <c r="K48" s="5">
        <v>281370.69702148403</v>
      </c>
      <c r="L48" s="5">
        <v>0.31018198933452401</v>
      </c>
      <c r="M48" s="4" t="s">
        <v>284</v>
      </c>
      <c r="N48" s="6"/>
      <c r="O48" s="7"/>
      <c r="P48" s="6"/>
      <c r="Q48" s="6"/>
    </row>
    <row r="49" spans="1:17" x14ac:dyDescent="0.3">
      <c r="A49" s="4" t="s">
        <v>110</v>
      </c>
      <c r="B49" s="4" t="s">
        <v>280</v>
      </c>
      <c r="C49" s="4" t="s">
        <v>286</v>
      </c>
      <c r="D49" s="4" t="s">
        <v>289</v>
      </c>
      <c r="E49" s="5">
        <v>-34925109.863281302</v>
      </c>
      <c r="F49" s="5">
        <v>51.113753579556899</v>
      </c>
      <c r="G49" s="4" t="s">
        <v>291</v>
      </c>
      <c r="H49" s="5">
        <v>84567279.052734405</v>
      </c>
      <c r="I49" s="5">
        <v>130.02705760300199</v>
      </c>
      <c r="J49" s="4" t="s">
        <v>291</v>
      </c>
      <c r="K49" s="5">
        <v>254645.278930664</v>
      </c>
      <c r="L49" s="5">
        <v>0.26466555427759902</v>
      </c>
      <c r="M49" s="4" t="s">
        <v>284</v>
      </c>
      <c r="N49" s="6"/>
      <c r="O49" s="7"/>
      <c r="P49" s="6"/>
      <c r="Q49" s="6"/>
    </row>
    <row r="50" spans="1:17" x14ac:dyDescent="0.3">
      <c r="A50" s="4" t="s">
        <v>63</v>
      </c>
      <c r="B50" s="4" t="s">
        <v>280</v>
      </c>
      <c r="C50" s="4" t="s">
        <v>281</v>
      </c>
      <c r="D50" s="4" t="s">
        <v>289</v>
      </c>
      <c r="E50" s="5">
        <v>-30157034.301757801</v>
      </c>
      <c r="F50" s="5">
        <v>44.352682307362599</v>
      </c>
      <c r="G50" s="4" t="s">
        <v>291</v>
      </c>
      <c r="H50" s="5">
        <v>26859484.863281298</v>
      </c>
      <c r="I50" s="5">
        <v>39.341724477708297</v>
      </c>
      <c r="J50" s="4" t="s">
        <v>282</v>
      </c>
      <c r="K50" s="5">
        <v>77602.981567382798</v>
      </c>
      <c r="L50" s="5">
        <v>5.02192589920014E-2</v>
      </c>
      <c r="M50" s="4" t="s">
        <v>284</v>
      </c>
      <c r="N50" s="6"/>
      <c r="O50" s="7"/>
      <c r="P50" s="6"/>
      <c r="Q50" s="6"/>
    </row>
    <row r="51" spans="1:17" x14ac:dyDescent="0.3">
      <c r="A51" s="4" t="s">
        <v>63</v>
      </c>
      <c r="B51" s="4" t="s">
        <v>280</v>
      </c>
      <c r="C51" s="4" t="s">
        <v>285</v>
      </c>
      <c r="D51" s="4" t="s">
        <v>282</v>
      </c>
      <c r="E51" s="5">
        <v>-54937921.142578103</v>
      </c>
      <c r="F51" s="5">
        <v>83.467699587345095</v>
      </c>
      <c r="G51" s="4" t="s">
        <v>262</v>
      </c>
      <c r="H51" s="5">
        <v>0</v>
      </c>
      <c r="I51" s="5">
        <v>0</v>
      </c>
      <c r="J51" s="4" t="s">
        <v>282</v>
      </c>
      <c r="K51" s="5">
        <v>46385.280609130903</v>
      </c>
      <c r="L51" s="5">
        <v>5.02192589920014E-2</v>
      </c>
      <c r="M51" s="4" t="s">
        <v>284</v>
      </c>
      <c r="N51" s="6"/>
      <c r="O51" s="7"/>
      <c r="P51" s="6"/>
      <c r="Q51" s="6"/>
    </row>
    <row r="52" spans="1:17" x14ac:dyDescent="0.3">
      <c r="A52" s="4" t="s">
        <v>63</v>
      </c>
      <c r="B52" s="4" t="s">
        <v>280</v>
      </c>
      <c r="C52" s="4" t="s">
        <v>286</v>
      </c>
      <c r="D52" s="4" t="s">
        <v>294</v>
      </c>
      <c r="E52" s="5">
        <v>-51069741.8212891</v>
      </c>
      <c r="F52" s="5">
        <v>77.180946245789499</v>
      </c>
      <c r="G52" s="4" t="s">
        <v>262</v>
      </c>
      <c r="H52" s="5">
        <v>0</v>
      </c>
      <c r="I52" s="5">
        <v>0</v>
      </c>
      <c r="J52" s="4" t="s">
        <v>294</v>
      </c>
      <c r="K52" s="5">
        <v>51473.327636718801</v>
      </c>
      <c r="L52" s="5">
        <v>5.02192589920014E-2</v>
      </c>
      <c r="M52" s="4" t="s">
        <v>284</v>
      </c>
      <c r="N52" s="6"/>
      <c r="O52" s="7"/>
      <c r="P52" s="6"/>
      <c r="Q52" s="6"/>
    </row>
    <row r="53" spans="1:17" x14ac:dyDescent="0.3">
      <c r="A53" s="4" t="s">
        <v>120</v>
      </c>
      <c r="B53" s="4" t="s">
        <v>280</v>
      </c>
      <c r="C53" s="4" t="s">
        <v>281</v>
      </c>
      <c r="D53" s="4" t="s">
        <v>287</v>
      </c>
      <c r="E53" s="5">
        <v>-41743246.4599609</v>
      </c>
      <c r="F53" s="5">
        <v>61.481180600822</v>
      </c>
      <c r="G53" s="4" t="s">
        <v>289</v>
      </c>
      <c r="H53" s="5">
        <v>146594982.91015601</v>
      </c>
      <c r="I53" s="5">
        <v>242.994725704193</v>
      </c>
      <c r="J53" s="4" t="s">
        <v>289</v>
      </c>
      <c r="K53" s="5">
        <v>46166.702270507798</v>
      </c>
      <c r="L53" s="5">
        <v>0</v>
      </c>
      <c r="M53" s="4" t="s">
        <v>284</v>
      </c>
      <c r="N53" s="6"/>
      <c r="O53" s="7"/>
      <c r="P53" s="6"/>
      <c r="Q53" s="6"/>
    </row>
    <row r="54" spans="1:17" x14ac:dyDescent="0.3">
      <c r="A54" s="4" t="s">
        <v>120</v>
      </c>
      <c r="B54" s="4" t="s">
        <v>280</v>
      </c>
      <c r="C54" s="4" t="s">
        <v>285</v>
      </c>
      <c r="D54" s="4" t="s">
        <v>287</v>
      </c>
      <c r="E54" s="5">
        <v>-34948770.1416016</v>
      </c>
      <c r="F54" s="5">
        <v>51.149497739970698</v>
      </c>
      <c r="G54" s="4" t="s">
        <v>289</v>
      </c>
      <c r="H54" s="5">
        <v>98632391.357421905</v>
      </c>
      <c r="I54" s="5">
        <v>154.02205288410201</v>
      </c>
      <c r="J54" s="4" t="s">
        <v>289</v>
      </c>
      <c r="K54" s="5">
        <v>48262.607574462898</v>
      </c>
      <c r="L54" s="5">
        <v>0</v>
      </c>
      <c r="M54" s="4" t="s">
        <v>284</v>
      </c>
      <c r="N54" s="6"/>
      <c r="O54" s="7"/>
      <c r="P54" s="6"/>
      <c r="Q54" s="6"/>
    </row>
    <row r="55" spans="1:17" x14ac:dyDescent="0.3">
      <c r="A55" s="4" t="s">
        <v>120</v>
      </c>
      <c r="B55" s="4" t="s">
        <v>280</v>
      </c>
      <c r="C55" s="4" t="s">
        <v>286</v>
      </c>
      <c r="D55" s="4" t="s">
        <v>262</v>
      </c>
      <c r="E55" s="5">
        <v>0</v>
      </c>
      <c r="F55" s="5">
        <v>0</v>
      </c>
      <c r="G55" s="4" t="s">
        <v>291</v>
      </c>
      <c r="H55" s="5">
        <v>81892724.609375</v>
      </c>
      <c r="I55" s="5">
        <v>125.554827973247</v>
      </c>
      <c r="J55" s="4" t="s">
        <v>299</v>
      </c>
      <c r="K55" s="5">
        <v>25693.843841552702</v>
      </c>
      <c r="L55" s="5">
        <v>0</v>
      </c>
      <c r="M55" s="4" t="s">
        <v>284</v>
      </c>
      <c r="N55" s="6"/>
      <c r="O55" s="7"/>
      <c r="P55" s="6"/>
      <c r="Q55" s="6"/>
    </row>
    <row r="56" spans="1:17" x14ac:dyDescent="0.3">
      <c r="A56" s="4" t="s">
        <v>232</v>
      </c>
      <c r="B56" s="4" t="s">
        <v>280</v>
      </c>
      <c r="C56" s="4" t="s">
        <v>281</v>
      </c>
      <c r="D56" s="4" t="s">
        <v>295</v>
      </c>
      <c r="E56" s="5">
        <v>-3212836.0748291002</v>
      </c>
      <c r="F56" s="5">
        <v>72.736237198114395</v>
      </c>
      <c r="G56" s="4" t="s">
        <v>300</v>
      </c>
      <c r="H56" s="5">
        <v>81656762.6953125</v>
      </c>
      <c r="I56" s="5">
        <v>152.53368765115701</v>
      </c>
      <c r="J56" s="4" t="s">
        <v>287</v>
      </c>
      <c r="K56" s="5">
        <v>197438.78173828099</v>
      </c>
      <c r="L56" s="5">
        <v>0.100438517984003</v>
      </c>
      <c r="M56" s="4" t="s">
        <v>284</v>
      </c>
      <c r="N56" s="6"/>
      <c r="O56" s="7"/>
      <c r="P56" s="6"/>
      <c r="Q56" s="6"/>
    </row>
    <row r="57" spans="1:17" x14ac:dyDescent="0.3">
      <c r="A57" s="4" t="s">
        <v>232</v>
      </c>
      <c r="B57" s="4" t="s">
        <v>280</v>
      </c>
      <c r="C57" s="4" t="s">
        <v>285</v>
      </c>
      <c r="D57" s="4" t="s">
        <v>295</v>
      </c>
      <c r="E57" s="5">
        <v>-3901113.8916015602</v>
      </c>
      <c r="F57" s="5">
        <v>73.421071283519296</v>
      </c>
      <c r="G57" s="4" t="s">
        <v>289</v>
      </c>
      <c r="H57" s="5">
        <v>52999822.998046897</v>
      </c>
      <c r="I57" s="5">
        <v>122.962351888418</v>
      </c>
      <c r="J57" s="4" t="s">
        <v>293</v>
      </c>
      <c r="K57" s="5">
        <v>210873.870849609</v>
      </c>
      <c r="L57" s="5">
        <v>0.100438517984003</v>
      </c>
      <c r="M57" s="4" t="s">
        <v>284</v>
      </c>
      <c r="N57" s="6"/>
      <c r="O57" s="7"/>
      <c r="P57" s="6"/>
      <c r="Q57" s="6"/>
    </row>
    <row r="58" spans="1:17" x14ac:dyDescent="0.3">
      <c r="A58" s="4" t="s">
        <v>232</v>
      </c>
      <c r="B58" s="4" t="s">
        <v>280</v>
      </c>
      <c r="C58" s="4" t="s">
        <v>286</v>
      </c>
      <c r="D58" s="4" t="s">
        <v>293</v>
      </c>
      <c r="E58" s="5">
        <v>-63928503.417968802</v>
      </c>
      <c r="F58" s="5">
        <v>64.637805335223703</v>
      </c>
      <c r="G58" s="4" t="s">
        <v>289</v>
      </c>
      <c r="H58" s="5">
        <v>107510961.91406301</v>
      </c>
      <c r="I58" s="5">
        <v>110.110938549042</v>
      </c>
      <c r="J58" s="4" t="s">
        <v>283</v>
      </c>
      <c r="K58" s="5">
        <v>271877.28881835903</v>
      </c>
      <c r="L58" s="5">
        <v>0.100438517984003</v>
      </c>
      <c r="M58" s="4" t="s">
        <v>284</v>
      </c>
      <c r="N58" s="6"/>
      <c r="O58" s="7"/>
      <c r="P58" s="6"/>
      <c r="Q58" s="6"/>
    </row>
    <row r="59" spans="1:17" x14ac:dyDescent="0.3">
      <c r="A59" s="4" t="s">
        <v>122</v>
      </c>
      <c r="B59" s="4" t="s">
        <v>280</v>
      </c>
      <c r="C59" s="4" t="s">
        <v>281</v>
      </c>
      <c r="D59" s="4" t="s">
        <v>289</v>
      </c>
      <c r="E59" s="5">
        <v>-44828961.181640603</v>
      </c>
      <c r="F59" s="5">
        <v>66.218576394021497</v>
      </c>
      <c r="G59" s="4" t="s">
        <v>291</v>
      </c>
      <c r="H59" s="5">
        <v>96560681.152343795</v>
      </c>
      <c r="I59" s="5">
        <v>150.43566934764399</v>
      </c>
      <c r="J59" s="4" t="s">
        <v>294</v>
      </c>
      <c r="K59" s="5">
        <v>102991.073608398</v>
      </c>
      <c r="L59" s="5">
        <v>6.6959013929590597E-2</v>
      </c>
      <c r="M59" s="4" t="s">
        <v>284</v>
      </c>
      <c r="N59" s="6"/>
      <c r="O59" s="7"/>
      <c r="P59" s="6"/>
      <c r="Q59" s="6"/>
    </row>
    <row r="60" spans="1:17" x14ac:dyDescent="0.3">
      <c r="A60" s="4" t="s">
        <v>122</v>
      </c>
      <c r="B60" s="4" t="s">
        <v>280</v>
      </c>
      <c r="C60" s="4" t="s">
        <v>285</v>
      </c>
      <c r="D60" s="4" t="s">
        <v>294</v>
      </c>
      <c r="E60" s="5">
        <v>-81696197.509765595</v>
      </c>
      <c r="F60" s="5">
        <v>125.227309763432</v>
      </c>
      <c r="G60" s="4" t="s">
        <v>291</v>
      </c>
      <c r="H60" s="5">
        <v>11809640.502929701</v>
      </c>
      <c r="I60" s="5">
        <v>16.930572455748901</v>
      </c>
      <c r="J60" s="4" t="s">
        <v>294</v>
      </c>
      <c r="K60" s="5">
        <v>108234.153747559</v>
      </c>
      <c r="L60" s="5">
        <v>6.6959013929590597E-2</v>
      </c>
      <c r="M60" s="4" t="s">
        <v>284</v>
      </c>
      <c r="N60" s="6"/>
      <c r="O60" s="7"/>
      <c r="P60" s="6"/>
      <c r="Q60" s="6"/>
    </row>
    <row r="61" spans="1:17" x14ac:dyDescent="0.3">
      <c r="A61" s="4" t="s">
        <v>122</v>
      </c>
      <c r="B61" s="4" t="s">
        <v>280</v>
      </c>
      <c r="C61" s="4" t="s">
        <v>286</v>
      </c>
      <c r="D61" s="4" t="s">
        <v>294</v>
      </c>
      <c r="E61" s="5">
        <v>-77856481.933593795</v>
      </c>
      <c r="F61" s="5">
        <v>118.857827037573</v>
      </c>
      <c r="G61" s="4" t="s">
        <v>283</v>
      </c>
      <c r="H61" s="5">
        <v>2379009.8190307599</v>
      </c>
      <c r="I61" s="5">
        <v>3.3832088229246402</v>
      </c>
      <c r="J61" s="4" t="s">
        <v>294</v>
      </c>
      <c r="K61" s="5">
        <v>44726.577758789099</v>
      </c>
      <c r="L61" s="5">
        <v>0</v>
      </c>
      <c r="M61" s="4" t="s">
        <v>284</v>
      </c>
      <c r="N61" s="6"/>
      <c r="O61" s="7"/>
      <c r="P61" s="6"/>
      <c r="Q61" s="6"/>
    </row>
    <row r="62" spans="1:17" x14ac:dyDescent="0.3">
      <c r="A62" s="4" t="s">
        <v>250</v>
      </c>
      <c r="B62" s="4" t="s">
        <v>280</v>
      </c>
      <c r="C62" s="4" t="s">
        <v>281</v>
      </c>
      <c r="D62" s="4" t="s">
        <v>262</v>
      </c>
      <c r="E62" s="5">
        <v>0</v>
      </c>
      <c r="F62" s="5">
        <v>0</v>
      </c>
      <c r="G62" s="4" t="s">
        <v>287</v>
      </c>
      <c r="H62" s="5">
        <v>73951983.642578095</v>
      </c>
      <c r="I62" s="5">
        <v>112.437661737204</v>
      </c>
      <c r="J62" s="4" t="s">
        <v>294</v>
      </c>
      <c r="K62" s="5">
        <v>114162.284851074</v>
      </c>
      <c r="L62" s="5">
        <v>6.6959013929590597E-2</v>
      </c>
      <c r="M62" s="4" t="s">
        <v>284</v>
      </c>
      <c r="N62" s="6"/>
      <c r="O62" s="7"/>
      <c r="P62" s="6"/>
      <c r="Q62" s="6"/>
    </row>
    <row r="63" spans="1:17" x14ac:dyDescent="0.3">
      <c r="A63" s="4" t="s">
        <v>250</v>
      </c>
      <c r="B63" s="4" t="s">
        <v>280</v>
      </c>
      <c r="C63" s="4" t="s">
        <v>285</v>
      </c>
      <c r="D63" s="4" t="s">
        <v>294</v>
      </c>
      <c r="E63" s="5">
        <v>-58771270.751953103</v>
      </c>
      <c r="F63" s="5">
        <v>121.47030793130401</v>
      </c>
      <c r="G63" s="4" t="s">
        <v>287</v>
      </c>
      <c r="H63" s="5">
        <v>14105149.841308599</v>
      </c>
      <c r="I63" s="5">
        <v>53.738863207399802</v>
      </c>
      <c r="J63" s="4" t="s">
        <v>294</v>
      </c>
      <c r="K63" s="5">
        <v>251063.06457519499</v>
      </c>
      <c r="L63" s="5">
        <v>0.30100923031568499</v>
      </c>
      <c r="M63" s="4" t="s">
        <v>284</v>
      </c>
      <c r="N63" s="6"/>
      <c r="O63" s="7"/>
      <c r="P63" s="6"/>
      <c r="Q63" s="6"/>
    </row>
    <row r="64" spans="1:17" x14ac:dyDescent="0.3">
      <c r="A64" s="4" t="s">
        <v>250</v>
      </c>
      <c r="B64" s="4" t="s">
        <v>280</v>
      </c>
      <c r="C64" s="4" t="s">
        <v>286</v>
      </c>
      <c r="D64" s="4" t="s">
        <v>292</v>
      </c>
      <c r="E64" s="5">
        <v>-17203201.293945301</v>
      </c>
      <c r="F64" s="5">
        <v>24.779145605862102</v>
      </c>
      <c r="G64" s="4" t="s">
        <v>282</v>
      </c>
      <c r="H64" s="5">
        <v>101304541.015625</v>
      </c>
      <c r="I64" s="5">
        <v>158.67553651332901</v>
      </c>
      <c r="J64" s="4" t="s">
        <v>294</v>
      </c>
      <c r="K64" s="5">
        <v>89295.722961425796</v>
      </c>
      <c r="L64" s="5">
        <v>6.6959013929590597E-2</v>
      </c>
      <c r="M64" s="4" t="s">
        <v>284</v>
      </c>
      <c r="N64" s="6"/>
      <c r="O64" s="7"/>
      <c r="P64" s="6"/>
      <c r="Q64" s="6"/>
    </row>
    <row r="65" spans="1:17" x14ac:dyDescent="0.3">
      <c r="A65" s="4" t="s">
        <v>98</v>
      </c>
      <c r="B65" s="4" t="s">
        <v>280</v>
      </c>
      <c r="C65" s="4" t="s">
        <v>281</v>
      </c>
      <c r="D65" s="4" t="s">
        <v>288</v>
      </c>
      <c r="E65" s="5">
        <v>-63657037.353515603</v>
      </c>
      <c r="F65" s="5">
        <v>95.773413777351394</v>
      </c>
      <c r="G65" s="4" t="s">
        <v>291</v>
      </c>
      <c r="H65" s="5">
        <v>580344.62928771996</v>
      </c>
      <c r="I65" s="5">
        <v>0.82406237197574195</v>
      </c>
      <c r="J65" s="4" t="s">
        <v>288</v>
      </c>
      <c r="K65" s="5">
        <v>217420.44067382801</v>
      </c>
      <c r="L65" s="5">
        <v>0.20126744639128399</v>
      </c>
      <c r="M65" s="4" t="s">
        <v>284</v>
      </c>
      <c r="N65" s="6"/>
      <c r="O65" s="7"/>
      <c r="P65" s="6"/>
      <c r="Q65" s="6"/>
    </row>
    <row r="66" spans="1:17" x14ac:dyDescent="0.3">
      <c r="A66" s="4" t="s">
        <v>98</v>
      </c>
      <c r="B66" s="4" t="s">
        <v>280</v>
      </c>
      <c r="C66" s="4" t="s">
        <v>285</v>
      </c>
      <c r="D66" s="4" t="s">
        <v>288</v>
      </c>
      <c r="E66" s="5">
        <v>-90192163.0859375</v>
      </c>
      <c r="F66" s="5">
        <v>139.525141566992</v>
      </c>
      <c r="G66" s="4" t="s">
        <v>262</v>
      </c>
      <c r="H66" s="5">
        <v>0</v>
      </c>
      <c r="I66" s="5">
        <v>0</v>
      </c>
      <c r="J66" s="4" t="s">
        <v>288</v>
      </c>
      <c r="K66" s="5">
        <v>252403.961181641</v>
      </c>
      <c r="L66" s="5">
        <v>0.26084834244102201</v>
      </c>
      <c r="M66" s="4" t="s">
        <v>284</v>
      </c>
      <c r="N66" s="6"/>
      <c r="O66" s="7"/>
      <c r="P66" s="6"/>
      <c r="Q66" s="6"/>
    </row>
    <row r="67" spans="1:17" x14ac:dyDescent="0.3">
      <c r="A67" s="4" t="s">
        <v>98</v>
      </c>
      <c r="B67" s="4" t="s">
        <v>280</v>
      </c>
      <c r="C67" s="4" t="s">
        <v>286</v>
      </c>
      <c r="D67" s="4" t="s">
        <v>291</v>
      </c>
      <c r="E67" s="5">
        <v>-31151763.916015599</v>
      </c>
      <c r="F67" s="5">
        <v>45.4339105635881</v>
      </c>
      <c r="G67" s="4" t="s">
        <v>289</v>
      </c>
      <c r="H67" s="5">
        <v>76780767.822265595</v>
      </c>
      <c r="I67" s="5">
        <v>117.083378136158</v>
      </c>
      <c r="J67" s="4" t="s">
        <v>288</v>
      </c>
      <c r="K67" s="5">
        <v>372592.07153320301</v>
      </c>
      <c r="L67" s="5">
        <v>0.46554231084883202</v>
      </c>
      <c r="M67" s="4" t="s">
        <v>284</v>
      </c>
      <c r="N67" s="6"/>
      <c r="O67" s="7"/>
      <c r="P67" s="6"/>
      <c r="Q67" s="6"/>
    </row>
    <row r="68" spans="1:17" x14ac:dyDescent="0.3">
      <c r="A68" s="4" t="s">
        <v>100</v>
      </c>
      <c r="B68" s="4" t="s">
        <v>280</v>
      </c>
      <c r="C68" s="4" t="s">
        <v>281</v>
      </c>
      <c r="D68" s="4" t="s">
        <v>262</v>
      </c>
      <c r="E68" s="5">
        <v>0</v>
      </c>
      <c r="F68" s="5">
        <v>0</v>
      </c>
      <c r="G68" s="4" t="s">
        <v>289</v>
      </c>
      <c r="H68" s="5">
        <v>71792749.0234375</v>
      </c>
      <c r="I68" s="5">
        <v>108.911283314228</v>
      </c>
      <c r="J68" s="4" t="s">
        <v>288</v>
      </c>
      <c r="K68" s="5">
        <v>260804.47387695301</v>
      </c>
      <c r="L68" s="5">
        <v>0.27515538968145797</v>
      </c>
      <c r="M68" s="4" t="s">
        <v>284</v>
      </c>
      <c r="N68" s="6"/>
      <c r="O68" s="7"/>
      <c r="P68" s="6"/>
      <c r="Q68" s="6"/>
    </row>
    <row r="69" spans="1:17" x14ac:dyDescent="0.3">
      <c r="A69" s="4" t="s">
        <v>100</v>
      </c>
      <c r="B69" s="4" t="s">
        <v>280</v>
      </c>
      <c r="C69" s="4" t="s">
        <v>285</v>
      </c>
      <c r="D69" s="4" t="s">
        <v>288</v>
      </c>
      <c r="E69" s="5">
        <v>-14708894.3481445</v>
      </c>
      <c r="F69" s="5">
        <v>21.140198223292799</v>
      </c>
      <c r="G69" s="4" t="s">
        <v>293</v>
      </c>
      <c r="H69" s="5">
        <v>21037852.478027299</v>
      </c>
      <c r="I69" s="5">
        <v>30.405223369598399</v>
      </c>
      <c r="J69" s="4" t="s">
        <v>288</v>
      </c>
      <c r="K69" s="5">
        <v>267348.78540039097</v>
      </c>
      <c r="L69" s="5">
        <v>0.28630108572542701</v>
      </c>
      <c r="M69" s="4" t="s">
        <v>284</v>
      </c>
      <c r="N69" s="6"/>
      <c r="O69" s="7"/>
      <c r="P69" s="6"/>
      <c r="Q69" s="6"/>
    </row>
    <row r="70" spans="1:17" x14ac:dyDescent="0.3">
      <c r="A70" s="4" t="s">
        <v>100</v>
      </c>
      <c r="B70" s="4" t="s">
        <v>280</v>
      </c>
      <c r="C70" s="4" t="s">
        <v>286</v>
      </c>
      <c r="D70" s="4" t="s">
        <v>289</v>
      </c>
      <c r="E70" s="5">
        <v>-19009664.916992199</v>
      </c>
      <c r="F70" s="5">
        <v>27.4247070774436</v>
      </c>
      <c r="G70" s="4" t="s">
        <v>291</v>
      </c>
      <c r="H70" s="5">
        <v>62055078.125</v>
      </c>
      <c r="I70" s="5">
        <v>93.213561922311797</v>
      </c>
      <c r="J70" s="4" t="s">
        <v>294</v>
      </c>
      <c r="K70" s="5">
        <v>210558.975219727</v>
      </c>
      <c r="L70" s="5">
        <v>0.18958158325403901</v>
      </c>
      <c r="M70" s="4" t="s">
        <v>284</v>
      </c>
      <c r="N70" s="6"/>
      <c r="O70" s="7"/>
      <c r="P70" s="6"/>
      <c r="Q70" s="6"/>
    </row>
    <row r="71" spans="1:17" x14ac:dyDescent="0.3">
      <c r="A71" s="4" t="s">
        <v>106</v>
      </c>
      <c r="B71" s="4" t="s">
        <v>280</v>
      </c>
      <c r="C71" s="4" t="s">
        <v>281</v>
      </c>
      <c r="D71" s="4" t="s">
        <v>289</v>
      </c>
      <c r="E71" s="5">
        <v>-64461010.7421875</v>
      </c>
      <c r="F71" s="5">
        <v>65.186270512640505</v>
      </c>
      <c r="G71" s="4" t="s">
        <v>291</v>
      </c>
      <c r="H71" s="5">
        <v>80785003.662109405</v>
      </c>
      <c r="I71" s="5">
        <v>82.083772867918</v>
      </c>
      <c r="J71" s="4" t="s">
        <v>294</v>
      </c>
      <c r="K71" s="5">
        <v>43483.631134033203</v>
      </c>
      <c r="L71" s="5">
        <v>0</v>
      </c>
      <c r="M71" s="4" t="s">
        <v>284</v>
      </c>
      <c r="N71" s="6"/>
      <c r="O71" s="7"/>
      <c r="P71" s="6"/>
      <c r="Q71" s="6"/>
    </row>
    <row r="72" spans="1:17" x14ac:dyDescent="0.3">
      <c r="A72" s="4" t="s">
        <v>106</v>
      </c>
      <c r="B72" s="4" t="s">
        <v>280</v>
      </c>
      <c r="C72" s="4" t="s">
        <v>285</v>
      </c>
      <c r="D72" s="4" t="s">
        <v>289</v>
      </c>
      <c r="E72" s="5">
        <v>-71386157.2265625</v>
      </c>
      <c r="F72" s="5">
        <v>72.334664873778806</v>
      </c>
      <c r="G72" s="4" t="s">
        <v>291</v>
      </c>
      <c r="H72" s="5">
        <v>28095446.777343798</v>
      </c>
      <c r="I72" s="5">
        <v>28.1185959465802</v>
      </c>
      <c r="J72" s="4" t="s">
        <v>293</v>
      </c>
      <c r="K72" s="5">
        <v>62796.157836914099</v>
      </c>
      <c r="L72" s="5">
        <v>0</v>
      </c>
      <c r="M72" s="4" t="s">
        <v>284</v>
      </c>
      <c r="N72" s="6"/>
      <c r="O72" s="7"/>
      <c r="P72" s="6"/>
      <c r="Q72" s="6"/>
    </row>
    <row r="73" spans="1:17" x14ac:dyDescent="0.3">
      <c r="A73" s="4" t="s">
        <v>106</v>
      </c>
      <c r="B73" s="4" t="s">
        <v>280</v>
      </c>
      <c r="C73" s="4" t="s">
        <v>286</v>
      </c>
      <c r="D73" s="4" t="s">
        <v>300</v>
      </c>
      <c r="E73" s="5">
        <v>-65076800.537109397</v>
      </c>
      <c r="F73" s="5">
        <v>65.820724703371496</v>
      </c>
      <c r="G73" s="4" t="s">
        <v>292</v>
      </c>
      <c r="H73" s="5">
        <v>14480891.418457</v>
      </c>
      <c r="I73" s="5">
        <v>14.4378794357181</v>
      </c>
      <c r="J73" s="4" t="s">
        <v>292</v>
      </c>
      <c r="K73" s="5">
        <v>34759.738922119097</v>
      </c>
      <c r="L73" s="5">
        <v>0</v>
      </c>
      <c r="M73" s="4" t="s">
        <v>284</v>
      </c>
      <c r="N73" s="6"/>
      <c r="O73" s="7"/>
      <c r="P73" s="6"/>
      <c r="Q73" s="6"/>
    </row>
    <row r="74" spans="1:17" x14ac:dyDescent="0.3">
      <c r="A74" s="4" t="s">
        <v>258</v>
      </c>
      <c r="B74" s="4" t="s">
        <v>280</v>
      </c>
      <c r="C74" s="4" t="s">
        <v>281</v>
      </c>
      <c r="D74" s="4" t="s">
        <v>293</v>
      </c>
      <c r="E74" s="5">
        <v>-97468273.925781295</v>
      </c>
      <c r="F74" s="5">
        <v>99.525488913059206</v>
      </c>
      <c r="G74" s="4" t="s">
        <v>294</v>
      </c>
      <c r="H74" s="5">
        <v>10847178.649902301</v>
      </c>
      <c r="I74" s="5">
        <v>10.8040799386799</v>
      </c>
      <c r="J74" s="4" t="s">
        <v>301</v>
      </c>
      <c r="K74" s="5">
        <v>21659.679412841801</v>
      </c>
      <c r="L74" s="5">
        <v>0</v>
      </c>
      <c r="M74" s="4" t="s">
        <v>284</v>
      </c>
      <c r="N74" s="6"/>
      <c r="O74" s="7"/>
      <c r="P74" s="6"/>
      <c r="Q74" s="6"/>
    </row>
    <row r="75" spans="1:17" x14ac:dyDescent="0.3">
      <c r="A75" s="4" t="s">
        <v>258</v>
      </c>
      <c r="B75" s="4" t="s">
        <v>280</v>
      </c>
      <c r="C75" s="4" t="s">
        <v>285</v>
      </c>
      <c r="D75" s="4" t="s">
        <v>293</v>
      </c>
      <c r="E75" s="5">
        <v>-116543383.78906301</v>
      </c>
      <c r="F75" s="5">
        <v>119.688101112843</v>
      </c>
      <c r="G75" s="4" t="s">
        <v>289</v>
      </c>
      <c r="H75" s="5">
        <v>20133892.822265599</v>
      </c>
      <c r="I75" s="5">
        <v>20.105668809264898</v>
      </c>
      <c r="J75" s="4" t="s">
        <v>300</v>
      </c>
      <c r="K75" s="5">
        <v>91877.342224121094</v>
      </c>
      <c r="L75" s="5">
        <v>0</v>
      </c>
      <c r="M75" s="4" t="s">
        <v>284</v>
      </c>
      <c r="N75" s="6"/>
      <c r="O75" s="7"/>
      <c r="P75" s="6"/>
      <c r="Q75" s="6"/>
    </row>
    <row r="76" spans="1:17" x14ac:dyDescent="0.3">
      <c r="A76" s="4" t="s">
        <v>258</v>
      </c>
      <c r="B76" s="4" t="s">
        <v>280</v>
      </c>
      <c r="C76" s="4" t="s">
        <v>286</v>
      </c>
      <c r="D76" s="4" t="s">
        <v>291</v>
      </c>
      <c r="E76" s="5">
        <v>-58862530.517578103</v>
      </c>
      <c r="F76" s="5">
        <v>59.4286248087883</v>
      </c>
      <c r="G76" s="4" t="s">
        <v>289</v>
      </c>
      <c r="H76" s="5">
        <v>138394836.42578101</v>
      </c>
      <c r="I76" s="5">
        <v>143.08474026620399</v>
      </c>
      <c r="J76" s="4" t="s">
        <v>288</v>
      </c>
      <c r="K76" s="5">
        <v>136121.337890625</v>
      </c>
      <c r="L76" s="5">
        <v>0.100438517984003</v>
      </c>
      <c r="M76" s="4" t="s">
        <v>284</v>
      </c>
      <c r="N76" s="6"/>
      <c r="O76" s="7"/>
      <c r="P76" s="6"/>
      <c r="Q76" s="6"/>
    </row>
    <row r="77" spans="1:17" x14ac:dyDescent="0.3">
      <c r="A77" s="4" t="s">
        <v>102</v>
      </c>
      <c r="B77" s="4" t="s">
        <v>280</v>
      </c>
      <c r="C77" s="4" t="s">
        <v>281</v>
      </c>
      <c r="D77" s="4" t="s">
        <v>291</v>
      </c>
      <c r="E77" s="5">
        <v>-15869418.3349609</v>
      </c>
      <c r="F77" s="5">
        <v>22.831284441053899</v>
      </c>
      <c r="G77" s="4" t="s">
        <v>289</v>
      </c>
      <c r="H77" s="5">
        <v>100815515.136719</v>
      </c>
      <c r="I77" s="5">
        <v>157.821550965309</v>
      </c>
      <c r="J77" s="4" t="s">
        <v>289</v>
      </c>
      <c r="K77" s="5">
        <v>27414.077758789099</v>
      </c>
      <c r="L77" s="5">
        <v>0</v>
      </c>
      <c r="M77" s="4" t="s">
        <v>284</v>
      </c>
      <c r="N77" s="6"/>
      <c r="O77" s="7"/>
      <c r="P77" s="6"/>
      <c r="Q77" s="6"/>
    </row>
    <row r="78" spans="1:17" x14ac:dyDescent="0.3">
      <c r="A78" s="4" t="s">
        <v>102</v>
      </c>
      <c r="B78" s="4" t="s">
        <v>280</v>
      </c>
      <c r="C78" s="4" t="s">
        <v>285</v>
      </c>
      <c r="D78" s="4" t="s">
        <v>294</v>
      </c>
      <c r="E78" s="5">
        <v>-16727201.8432617</v>
      </c>
      <c r="F78" s="5">
        <v>24.083463940769398</v>
      </c>
      <c r="G78" s="4" t="s">
        <v>289</v>
      </c>
      <c r="H78" s="5">
        <v>55019964.599609397</v>
      </c>
      <c r="I78" s="5">
        <v>82.073463127017007</v>
      </c>
      <c r="J78" s="4" t="s">
        <v>294</v>
      </c>
      <c r="K78" s="5">
        <v>24883.050918579102</v>
      </c>
      <c r="L78" s="5">
        <v>0</v>
      </c>
      <c r="M78" s="4" t="s">
        <v>284</v>
      </c>
      <c r="N78" s="6"/>
      <c r="O78" s="7"/>
      <c r="P78" s="6"/>
      <c r="Q78" s="6"/>
    </row>
    <row r="79" spans="1:17" x14ac:dyDescent="0.3">
      <c r="A79" s="4" t="s">
        <v>102</v>
      </c>
      <c r="B79" s="4" t="s">
        <v>280</v>
      </c>
      <c r="C79" s="4" t="s">
        <v>286</v>
      </c>
      <c r="D79" s="4" t="s">
        <v>262</v>
      </c>
      <c r="E79" s="5">
        <v>0</v>
      </c>
      <c r="F79" s="5">
        <v>0</v>
      </c>
      <c r="G79" s="4" t="s">
        <v>291</v>
      </c>
      <c r="H79" s="5">
        <v>73902093.505859405</v>
      </c>
      <c r="I79" s="5">
        <v>112.35598474741001</v>
      </c>
      <c r="J79" s="4" t="s">
        <v>294</v>
      </c>
      <c r="K79" s="5">
        <v>33640.918731689497</v>
      </c>
      <c r="L79" s="5">
        <v>0</v>
      </c>
      <c r="M79" s="4" t="s">
        <v>284</v>
      </c>
      <c r="N79" s="6"/>
      <c r="O79" s="7"/>
      <c r="P79" s="6"/>
      <c r="Q79" s="6"/>
    </row>
    <row r="80" spans="1:17" x14ac:dyDescent="0.3">
      <c r="A80" s="4" t="s">
        <v>25</v>
      </c>
      <c r="B80" s="4" t="s">
        <v>280</v>
      </c>
      <c r="C80" s="4" t="s">
        <v>281</v>
      </c>
      <c r="D80" s="4" t="s">
        <v>288</v>
      </c>
      <c r="E80" s="5">
        <v>-50693820.190429702</v>
      </c>
      <c r="F80" s="5">
        <v>76.573761180043206</v>
      </c>
      <c r="G80" s="4" t="s">
        <v>262</v>
      </c>
      <c r="H80" s="5">
        <v>0</v>
      </c>
      <c r="I80" s="5">
        <v>0</v>
      </c>
      <c r="J80" s="4" t="s">
        <v>288</v>
      </c>
      <c r="K80" s="5">
        <v>259467.71240234401</v>
      </c>
      <c r="L80" s="5">
        <v>0.31513473950326398</v>
      </c>
      <c r="M80" s="4" t="s">
        <v>284</v>
      </c>
      <c r="N80" s="6"/>
      <c r="O80" s="7"/>
      <c r="P80" s="6"/>
      <c r="Q80" s="6"/>
    </row>
    <row r="81" spans="1:17" x14ac:dyDescent="0.3">
      <c r="A81" s="4" t="s">
        <v>25</v>
      </c>
      <c r="B81" s="4" t="s">
        <v>280</v>
      </c>
      <c r="C81" s="4" t="s">
        <v>285</v>
      </c>
      <c r="D81" s="4" t="s">
        <v>288</v>
      </c>
      <c r="E81" s="5">
        <v>-67897784.423828095</v>
      </c>
      <c r="F81" s="5">
        <v>105.075240135193</v>
      </c>
      <c r="G81" s="4" t="s">
        <v>262</v>
      </c>
      <c r="H81" s="5">
        <v>0</v>
      </c>
      <c r="I81" s="5">
        <v>0</v>
      </c>
      <c r="J81" s="4" t="s">
        <v>288</v>
      </c>
      <c r="K81" s="5">
        <v>141159.97314453099</v>
      </c>
      <c r="L81" s="5">
        <v>0.113643275108188</v>
      </c>
      <c r="M81" s="4" t="s">
        <v>284</v>
      </c>
      <c r="N81" s="6"/>
      <c r="O81" s="7"/>
      <c r="P81" s="6"/>
      <c r="Q81" s="6"/>
    </row>
    <row r="82" spans="1:17" x14ac:dyDescent="0.3">
      <c r="A82" s="4" t="s">
        <v>25</v>
      </c>
      <c r="B82" s="4" t="s">
        <v>280</v>
      </c>
      <c r="C82" s="4" t="s">
        <v>286</v>
      </c>
      <c r="D82" s="4" t="s">
        <v>291</v>
      </c>
      <c r="E82" s="5">
        <v>-24295230.1025391</v>
      </c>
      <c r="F82" s="5">
        <v>35.474088508635802</v>
      </c>
      <c r="G82" s="4" t="s">
        <v>288</v>
      </c>
      <c r="H82" s="5">
        <v>38573913.574218802</v>
      </c>
      <c r="I82" s="5">
        <v>57.340436615049803</v>
      </c>
      <c r="J82" s="4" t="s">
        <v>282</v>
      </c>
      <c r="K82" s="5">
        <v>173491.546630859</v>
      </c>
      <c r="L82" s="5">
        <v>0.16870760591700701</v>
      </c>
      <c r="M82" s="4" t="s">
        <v>284</v>
      </c>
      <c r="N82" s="6"/>
      <c r="O82" s="7"/>
      <c r="P82" s="6"/>
      <c r="Q82" s="6"/>
    </row>
    <row r="83" spans="1:17" x14ac:dyDescent="0.3">
      <c r="A83" s="4" t="s">
        <v>27</v>
      </c>
      <c r="B83" s="4" t="s">
        <v>280</v>
      </c>
      <c r="C83" s="4" t="s">
        <v>281</v>
      </c>
      <c r="D83" s="4" t="s">
        <v>262</v>
      </c>
      <c r="E83" s="5">
        <v>0</v>
      </c>
      <c r="F83" s="5">
        <v>0</v>
      </c>
      <c r="G83" s="4" t="s">
        <v>288</v>
      </c>
      <c r="H83" s="5">
        <v>38991680.908203103</v>
      </c>
      <c r="I83" s="5">
        <v>57.992707006633303</v>
      </c>
      <c r="J83" s="4" t="s">
        <v>288</v>
      </c>
      <c r="K83" s="5">
        <v>140197.83020019499</v>
      </c>
      <c r="L83" s="5">
        <v>0.112004647962749</v>
      </c>
      <c r="M83" s="4" t="s">
        <v>284</v>
      </c>
      <c r="N83" s="6"/>
      <c r="O83" s="7"/>
      <c r="P83" s="6"/>
      <c r="Q83" s="6"/>
    </row>
    <row r="84" spans="1:17" x14ac:dyDescent="0.3">
      <c r="A84" s="4" t="s">
        <v>27</v>
      </c>
      <c r="B84" s="4" t="s">
        <v>280</v>
      </c>
      <c r="C84" s="4" t="s">
        <v>285</v>
      </c>
      <c r="D84" s="4" t="s">
        <v>292</v>
      </c>
      <c r="E84" s="5">
        <v>-7135086.8225097703</v>
      </c>
      <c r="F84" s="5">
        <v>10.2087738923728</v>
      </c>
      <c r="G84" s="4" t="s">
        <v>295</v>
      </c>
      <c r="H84" s="5">
        <v>7249871.8261718797</v>
      </c>
      <c r="I84" s="5">
        <v>10.3743735235184</v>
      </c>
      <c r="J84" s="4" t="s">
        <v>288</v>
      </c>
      <c r="K84" s="5">
        <v>111164.772033691</v>
      </c>
      <c r="L84" s="5">
        <v>6.2558049103245097E-2</v>
      </c>
      <c r="M84" s="4" t="s">
        <v>284</v>
      </c>
      <c r="N84" s="6"/>
      <c r="O84" s="7"/>
      <c r="P84" s="6"/>
      <c r="Q84" s="6"/>
    </row>
    <row r="85" spans="1:17" x14ac:dyDescent="0.3">
      <c r="A85" s="4" t="s">
        <v>27</v>
      </c>
      <c r="B85" s="4" t="s">
        <v>280</v>
      </c>
      <c r="C85" s="4" t="s">
        <v>286</v>
      </c>
      <c r="D85" s="4" t="s">
        <v>288</v>
      </c>
      <c r="E85" s="5">
        <v>-2947259.5214843801</v>
      </c>
      <c r="F85" s="5">
        <v>4.1968267760239497</v>
      </c>
      <c r="G85" s="4" t="s">
        <v>291</v>
      </c>
      <c r="H85" s="5">
        <v>28338327.026367199</v>
      </c>
      <c r="I85" s="5">
        <v>41.583725251257398</v>
      </c>
      <c r="J85" s="4" t="s">
        <v>294</v>
      </c>
      <c r="K85" s="5">
        <v>112377.47192382799</v>
      </c>
      <c r="L85" s="5">
        <v>6.4623419893905507E-2</v>
      </c>
      <c r="M85" s="4" t="s">
        <v>284</v>
      </c>
      <c r="N85" s="6"/>
      <c r="O85" s="7"/>
      <c r="P85" s="6"/>
      <c r="Q85" s="6"/>
    </row>
    <row r="86" spans="1:17" x14ac:dyDescent="0.3">
      <c r="A86" s="4" t="s">
        <v>29</v>
      </c>
      <c r="B86" s="4" t="s">
        <v>280</v>
      </c>
      <c r="C86" s="4" t="s">
        <v>281</v>
      </c>
      <c r="D86" s="4" t="s">
        <v>289</v>
      </c>
      <c r="E86" s="5">
        <v>-7608358.00170899</v>
      </c>
      <c r="F86" s="5">
        <v>10.891840793192401</v>
      </c>
      <c r="G86" s="4" t="s">
        <v>291</v>
      </c>
      <c r="H86" s="5">
        <v>27798281.8603516</v>
      </c>
      <c r="I86" s="5">
        <v>40.764007717371001</v>
      </c>
      <c r="J86" s="4" t="s">
        <v>294</v>
      </c>
      <c r="K86" s="5">
        <v>119317.28363037101</v>
      </c>
      <c r="L86" s="5">
        <v>7.6442706631496493E-2</v>
      </c>
      <c r="M86" s="4" t="s">
        <v>284</v>
      </c>
      <c r="N86" s="6"/>
      <c r="O86" s="7"/>
      <c r="P86" s="6"/>
      <c r="Q86" s="6"/>
    </row>
    <row r="87" spans="1:17" x14ac:dyDescent="0.3">
      <c r="A87" s="4" t="s">
        <v>29</v>
      </c>
      <c r="B87" s="4" t="s">
        <v>280</v>
      </c>
      <c r="C87" s="4" t="s">
        <v>285</v>
      </c>
      <c r="D87" s="4" t="s">
        <v>289</v>
      </c>
      <c r="E87" s="5">
        <v>-16568368.5302734</v>
      </c>
      <c r="F87" s="5">
        <v>23.968063760548802</v>
      </c>
      <c r="G87" s="4" t="s">
        <v>262</v>
      </c>
      <c r="H87" s="5">
        <v>0</v>
      </c>
      <c r="I87" s="5">
        <v>0</v>
      </c>
      <c r="J87" s="4" t="s">
        <v>294</v>
      </c>
      <c r="K87" s="5">
        <v>97120.758056640596</v>
      </c>
      <c r="L87" s="5">
        <v>5.02192589920014E-2</v>
      </c>
      <c r="M87" s="4" t="s">
        <v>284</v>
      </c>
      <c r="N87" s="6"/>
      <c r="O87" s="7"/>
      <c r="P87" s="6"/>
      <c r="Q87" s="6"/>
    </row>
    <row r="88" spans="1:17" x14ac:dyDescent="0.3">
      <c r="A88" s="4" t="s">
        <v>29</v>
      </c>
      <c r="B88" s="4" t="s">
        <v>280</v>
      </c>
      <c r="C88" s="4" t="s">
        <v>286</v>
      </c>
      <c r="D88" s="4" t="s">
        <v>300</v>
      </c>
      <c r="E88" s="5">
        <v>-7805526.7333984403</v>
      </c>
      <c r="F88" s="5">
        <v>11.1766334157437</v>
      </c>
      <c r="G88" s="4" t="s">
        <v>296</v>
      </c>
      <c r="H88" s="5">
        <v>10430944.061279301</v>
      </c>
      <c r="I88" s="5">
        <v>14.981302665546499</v>
      </c>
      <c r="J88" s="4" t="s">
        <v>282</v>
      </c>
      <c r="K88" s="5">
        <v>79833.3740234375</v>
      </c>
      <c r="L88" s="5">
        <v>5.02192589920014E-2</v>
      </c>
      <c r="M88" s="4" t="s">
        <v>284</v>
      </c>
      <c r="N88" s="6"/>
      <c r="O88" s="7"/>
      <c r="P88" s="6"/>
      <c r="Q88" s="6"/>
    </row>
    <row r="89" spans="1:17" x14ac:dyDescent="0.3">
      <c r="A89" s="4" t="s">
        <v>214</v>
      </c>
      <c r="B89" s="4" t="s">
        <v>280</v>
      </c>
      <c r="C89" s="4" t="s">
        <v>281</v>
      </c>
      <c r="D89" s="4" t="s">
        <v>262</v>
      </c>
      <c r="E89" s="5">
        <v>0</v>
      </c>
      <c r="F89" s="5">
        <v>0</v>
      </c>
      <c r="G89" s="4" t="s">
        <v>282</v>
      </c>
      <c r="H89" s="5">
        <v>53813641.357421897</v>
      </c>
      <c r="I89" s="5">
        <v>80.179553478956194</v>
      </c>
      <c r="J89" s="4" t="s">
        <v>282</v>
      </c>
      <c r="K89" s="5">
        <v>154109.619140625</v>
      </c>
      <c r="L89" s="5">
        <v>9.3441951321437997E-2</v>
      </c>
      <c r="M89" s="4" t="s">
        <v>284</v>
      </c>
      <c r="N89" s="6"/>
      <c r="O89" s="7"/>
      <c r="P89" s="6"/>
      <c r="Q89" s="6"/>
    </row>
    <row r="90" spans="1:17" x14ac:dyDescent="0.3">
      <c r="A90" s="4" t="s">
        <v>214</v>
      </c>
      <c r="B90" s="4" t="s">
        <v>280</v>
      </c>
      <c r="C90" s="4" t="s">
        <v>285</v>
      </c>
      <c r="D90" s="4" t="s">
        <v>301</v>
      </c>
      <c r="E90" s="5">
        <v>-35907482.910156302</v>
      </c>
      <c r="F90" s="5">
        <v>52.5991478934884</v>
      </c>
      <c r="G90" s="4" t="s">
        <v>300</v>
      </c>
      <c r="H90" s="5">
        <v>15980529.7851563</v>
      </c>
      <c r="I90" s="5">
        <v>22.993376478552801</v>
      </c>
      <c r="J90" s="4" t="s">
        <v>297</v>
      </c>
      <c r="K90" s="5">
        <v>164728.34777831999</v>
      </c>
      <c r="L90" s="5">
        <v>0.111526832915843</v>
      </c>
      <c r="M90" s="4" t="s">
        <v>284</v>
      </c>
      <c r="N90" s="6"/>
      <c r="O90" s="7"/>
      <c r="P90" s="6"/>
      <c r="Q90" s="6"/>
    </row>
    <row r="91" spans="1:17" x14ac:dyDescent="0.3">
      <c r="A91" s="4" t="s">
        <v>214</v>
      </c>
      <c r="B91" s="4" t="s">
        <v>280</v>
      </c>
      <c r="C91" s="4" t="s">
        <v>286</v>
      </c>
      <c r="D91" s="4" t="s">
        <v>262</v>
      </c>
      <c r="E91" s="5">
        <v>0</v>
      </c>
      <c r="F91" s="5">
        <v>0</v>
      </c>
      <c r="G91" s="4" t="s">
        <v>289</v>
      </c>
      <c r="H91" s="5">
        <v>35175808.715820298</v>
      </c>
      <c r="I91" s="5">
        <v>51.492555066943197</v>
      </c>
      <c r="J91" s="4" t="s">
        <v>297</v>
      </c>
      <c r="K91" s="5">
        <v>160404.281616211</v>
      </c>
      <c r="L91" s="5">
        <v>0.104162481147796</v>
      </c>
      <c r="M91" s="4" t="s">
        <v>284</v>
      </c>
      <c r="N91" s="6"/>
      <c r="O91" s="7"/>
      <c r="P91" s="6"/>
      <c r="Q91" s="6"/>
    </row>
    <row r="92" spans="1:17" x14ac:dyDescent="0.3">
      <c r="A92" s="4" t="s">
        <v>31</v>
      </c>
      <c r="B92" s="4" t="s">
        <v>280</v>
      </c>
      <c r="C92" s="4" t="s">
        <v>281</v>
      </c>
      <c r="D92" s="4" t="s">
        <v>293</v>
      </c>
      <c r="E92" s="5">
        <v>-14594117.736816401</v>
      </c>
      <c r="F92" s="5">
        <v>21.062872838228898</v>
      </c>
      <c r="G92" s="4" t="s">
        <v>296</v>
      </c>
      <c r="H92" s="5">
        <v>16032276.916503901</v>
      </c>
      <c r="I92" s="5">
        <v>23.1778156012297</v>
      </c>
      <c r="J92" s="4" t="s">
        <v>282</v>
      </c>
      <c r="K92" s="5">
        <v>32675.769805908199</v>
      </c>
      <c r="L92" s="5">
        <v>0</v>
      </c>
      <c r="M92" s="4" t="s">
        <v>284</v>
      </c>
      <c r="N92" s="6"/>
      <c r="O92" s="7"/>
      <c r="P92" s="6"/>
      <c r="Q92" s="6"/>
    </row>
    <row r="93" spans="1:17" x14ac:dyDescent="0.3">
      <c r="A93" s="4" t="s">
        <v>31</v>
      </c>
      <c r="B93" s="4" t="s">
        <v>280</v>
      </c>
      <c r="C93" s="4" t="s">
        <v>285</v>
      </c>
      <c r="D93" s="4" t="s">
        <v>293</v>
      </c>
      <c r="E93" s="5">
        <v>-18459292.6025391</v>
      </c>
      <c r="F93" s="5">
        <v>26.763668283820198</v>
      </c>
      <c r="G93" s="4" t="s">
        <v>289</v>
      </c>
      <c r="H93" s="5">
        <v>6467298.88916016</v>
      </c>
      <c r="I93" s="5">
        <v>9.2462345492094808</v>
      </c>
      <c r="J93" s="4" t="s">
        <v>300</v>
      </c>
      <c r="K93" s="5">
        <v>37966.064453125</v>
      </c>
      <c r="L93" s="5">
        <v>5.02192589920014E-2</v>
      </c>
      <c r="M93" s="4" t="s">
        <v>284</v>
      </c>
      <c r="N93" s="6"/>
      <c r="O93" s="7"/>
      <c r="P93" s="6"/>
      <c r="Q93" s="6"/>
    </row>
    <row r="94" spans="1:17" x14ac:dyDescent="0.3">
      <c r="A94" s="4" t="s">
        <v>31</v>
      </c>
      <c r="B94" s="4" t="s">
        <v>280</v>
      </c>
      <c r="C94" s="4" t="s">
        <v>286</v>
      </c>
      <c r="D94" s="4" t="s">
        <v>262</v>
      </c>
      <c r="E94" s="5">
        <v>0</v>
      </c>
      <c r="F94" s="5">
        <v>18.5114797204733</v>
      </c>
      <c r="G94" s="4" t="s">
        <v>302</v>
      </c>
      <c r="H94" s="5">
        <v>27668945.3125</v>
      </c>
      <c r="I94" s="5">
        <v>59.079341590404503</v>
      </c>
      <c r="J94" s="4" t="s">
        <v>303</v>
      </c>
      <c r="K94" s="5">
        <v>13.277389109134701</v>
      </c>
      <c r="L94" s="5">
        <v>0.203184667043388</v>
      </c>
      <c r="M94" s="4" t="s">
        <v>284</v>
      </c>
      <c r="N94" s="6"/>
      <c r="O94" s="7"/>
      <c r="P94" s="6"/>
      <c r="Q94" s="6"/>
    </row>
    <row r="95" spans="1:17" x14ac:dyDescent="0.3">
      <c r="A95" s="4" t="s">
        <v>236</v>
      </c>
      <c r="B95" s="4" t="s">
        <v>280</v>
      </c>
      <c r="C95" s="4" t="s">
        <v>281</v>
      </c>
      <c r="D95" s="4" t="s">
        <v>288</v>
      </c>
      <c r="E95" s="5">
        <v>-12158614.349365201</v>
      </c>
      <c r="F95" s="5">
        <v>17.436138587072499</v>
      </c>
      <c r="G95" s="4" t="s">
        <v>288</v>
      </c>
      <c r="H95" s="5">
        <v>52687243.652343802</v>
      </c>
      <c r="I95" s="5">
        <v>78.415339812636404</v>
      </c>
      <c r="J95" s="4" t="s">
        <v>288</v>
      </c>
      <c r="K95" s="5">
        <v>75454.826354980498</v>
      </c>
      <c r="L95" s="5">
        <v>6.6959013929590597E-2</v>
      </c>
      <c r="M95" s="4" t="s">
        <v>284</v>
      </c>
      <c r="N95" s="6"/>
      <c r="O95" s="7"/>
      <c r="P95" s="6"/>
      <c r="Q95" s="6"/>
    </row>
    <row r="96" spans="1:17" x14ac:dyDescent="0.3">
      <c r="A96" s="4" t="s">
        <v>236</v>
      </c>
      <c r="B96" s="4" t="s">
        <v>280</v>
      </c>
      <c r="C96" s="4" t="s">
        <v>285</v>
      </c>
      <c r="D96" s="4" t="s">
        <v>288</v>
      </c>
      <c r="E96" s="5">
        <v>-60490594.482421897</v>
      </c>
      <c r="F96" s="5">
        <v>90.721976011991501</v>
      </c>
      <c r="G96" s="4" t="s">
        <v>304</v>
      </c>
      <c r="H96" s="5">
        <v>32273855.590820301</v>
      </c>
      <c r="I96" s="5">
        <v>47.118715010583401</v>
      </c>
      <c r="J96" s="4" t="s">
        <v>288</v>
      </c>
      <c r="K96" s="5">
        <v>115500.923156738</v>
      </c>
      <c r="L96" s="5">
        <v>6.6959013929590597E-2</v>
      </c>
      <c r="M96" s="4" t="s">
        <v>284</v>
      </c>
      <c r="N96" s="6"/>
      <c r="O96" s="7"/>
      <c r="P96" s="6"/>
      <c r="Q96" s="6"/>
    </row>
    <row r="97" spans="1:17" x14ac:dyDescent="0.3">
      <c r="A97" s="4" t="s">
        <v>236</v>
      </c>
      <c r="B97" s="4" t="s">
        <v>280</v>
      </c>
      <c r="C97" s="4" t="s">
        <v>286</v>
      </c>
      <c r="D97" s="4" t="s">
        <v>262</v>
      </c>
      <c r="E97" s="5">
        <v>0</v>
      </c>
      <c r="F97" s="5">
        <v>65.942509099841104</v>
      </c>
      <c r="G97" s="4" t="s">
        <v>287</v>
      </c>
      <c r="H97" s="5">
        <v>64722991.943359397</v>
      </c>
      <c r="I97" s="5">
        <v>163.424126803875</v>
      </c>
      <c r="J97" s="4" t="s">
        <v>302</v>
      </c>
      <c r="K97" s="5">
        <v>23.203363642096502</v>
      </c>
      <c r="L97" s="5">
        <v>0.50295558758079995</v>
      </c>
      <c r="M97" s="4" t="s">
        <v>284</v>
      </c>
      <c r="N97" s="6"/>
      <c r="O97" s="7"/>
      <c r="P97" s="6"/>
      <c r="Q97" s="6"/>
    </row>
    <row r="98" spans="1:17" x14ac:dyDescent="0.3">
      <c r="A98" s="4" t="s">
        <v>104</v>
      </c>
      <c r="B98" s="4" t="s">
        <v>280</v>
      </c>
      <c r="C98" s="4" t="s">
        <v>281</v>
      </c>
      <c r="D98" s="4" t="s">
        <v>289</v>
      </c>
      <c r="E98" s="5">
        <v>-26441650.390625</v>
      </c>
      <c r="F98" s="5">
        <v>38.400117773562698</v>
      </c>
      <c r="G98" s="4" t="s">
        <v>294</v>
      </c>
      <c r="H98" s="5">
        <v>83297302.246093795</v>
      </c>
      <c r="I98" s="5">
        <v>127.899991348386</v>
      </c>
      <c r="J98" s="4" t="s">
        <v>294</v>
      </c>
      <c r="K98" s="5">
        <v>99858.5586547852</v>
      </c>
      <c r="L98" s="5">
        <v>6.6959013929590597E-2</v>
      </c>
      <c r="M98" s="4" t="s">
        <v>284</v>
      </c>
      <c r="N98" s="6"/>
      <c r="O98" s="7"/>
      <c r="P98" s="6"/>
      <c r="Q98" s="6"/>
    </row>
    <row r="99" spans="1:17" x14ac:dyDescent="0.3">
      <c r="A99" s="4" t="s">
        <v>104</v>
      </c>
      <c r="B99" s="4" t="s">
        <v>280</v>
      </c>
      <c r="C99" s="4" t="s">
        <v>285</v>
      </c>
      <c r="D99" s="4" t="s">
        <v>294</v>
      </c>
      <c r="E99" s="5">
        <v>-84415191.650390595</v>
      </c>
      <c r="F99" s="5">
        <v>129.77199628949199</v>
      </c>
      <c r="G99" s="4" t="s">
        <v>287</v>
      </c>
      <c r="H99" s="5">
        <v>5919300.0793457003</v>
      </c>
      <c r="I99" s="5">
        <v>8.4432138828560692</v>
      </c>
      <c r="J99" s="4" t="s">
        <v>294</v>
      </c>
      <c r="K99" s="5">
        <v>68651.0009765625</v>
      </c>
      <c r="L99" s="5">
        <v>6.6959013929590597E-2</v>
      </c>
      <c r="M99" s="4" t="s">
        <v>284</v>
      </c>
      <c r="N99" s="6"/>
      <c r="O99" s="7"/>
      <c r="P99" s="6"/>
      <c r="Q99" s="6"/>
    </row>
    <row r="100" spans="1:17" x14ac:dyDescent="0.3">
      <c r="A100" s="4" t="s">
        <v>104</v>
      </c>
      <c r="B100" s="4" t="s">
        <v>280</v>
      </c>
      <c r="C100" s="4" t="s">
        <v>286</v>
      </c>
      <c r="D100" s="4" t="s">
        <v>294</v>
      </c>
      <c r="E100" s="5">
        <v>-81089263.916015595</v>
      </c>
      <c r="F100" s="5">
        <v>124.216750264168</v>
      </c>
      <c r="G100" s="4" t="s">
        <v>301</v>
      </c>
      <c r="H100" s="5">
        <v>3450812.9119873098</v>
      </c>
      <c r="I100" s="5">
        <v>4.91188024170697</v>
      </c>
      <c r="J100" s="4" t="s">
        <v>294</v>
      </c>
      <c r="K100" s="5">
        <v>36007.7705383301</v>
      </c>
      <c r="L100" s="5">
        <v>0</v>
      </c>
      <c r="M100" s="4" t="s">
        <v>284</v>
      </c>
      <c r="N100" s="6"/>
      <c r="O100" s="7"/>
      <c r="P100" s="6"/>
      <c r="Q100" s="6"/>
    </row>
    <row r="101" spans="1:17" x14ac:dyDescent="0.3">
      <c r="A101" s="4" t="s">
        <v>33</v>
      </c>
      <c r="B101" s="4" t="s">
        <v>280</v>
      </c>
      <c r="C101" s="4" t="s">
        <v>281</v>
      </c>
      <c r="D101" s="4" t="s">
        <v>294</v>
      </c>
      <c r="E101" s="5">
        <v>-3345949.17297363</v>
      </c>
      <c r="F101" s="5">
        <v>4.7667010221630299</v>
      </c>
      <c r="G101" s="4" t="s">
        <v>302</v>
      </c>
      <c r="H101" s="5">
        <v>37896069.3359375</v>
      </c>
      <c r="I101" s="5">
        <v>56.2836695462465</v>
      </c>
      <c r="J101" s="4" t="s">
        <v>288</v>
      </c>
      <c r="K101" s="5">
        <v>44274.181365966797</v>
      </c>
      <c r="L101" s="5">
        <v>5.02192589920014E-2</v>
      </c>
      <c r="M101" s="4" t="s">
        <v>284</v>
      </c>
      <c r="N101" s="6"/>
      <c r="O101" s="7"/>
      <c r="P101" s="6"/>
      <c r="Q101" s="6"/>
    </row>
    <row r="102" spans="1:17" x14ac:dyDescent="0.3">
      <c r="A102" s="4" t="s">
        <v>33</v>
      </c>
      <c r="B102" s="4" t="s">
        <v>280</v>
      </c>
      <c r="C102" s="4" t="s">
        <v>285</v>
      </c>
      <c r="D102" s="4" t="s">
        <v>292</v>
      </c>
      <c r="E102" s="5">
        <v>-9872274.7802734394</v>
      </c>
      <c r="F102" s="5">
        <v>14.1697400249541</v>
      </c>
      <c r="G102" s="4" t="s">
        <v>293</v>
      </c>
      <c r="H102" s="5">
        <v>11185444.6411133</v>
      </c>
      <c r="I102" s="5">
        <v>16.079036286100699</v>
      </c>
      <c r="J102" s="4" t="s">
        <v>294</v>
      </c>
      <c r="K102" s="5">
        <v>106107.574462891</v>
      </c>
      <c r="L102" s="5">
        <v>5.3945078980177599E-2</v>
      </c>
      <c r="M102" s="4" t="s">
        <v>284</v>
      </c>
      <c r="N102" s="6"/>
      <c r="O102" s="7"/>
      <c r="P102" s="6"/>
      <c r="Q102" s="6"/>
    </row>
    <row r="103" spans="1:17" x14ac:dyDescent="0.3">
      <c r="A103" s="4" t="s">
        <v>33</v>
      </c>
      <c r="B103" s="4" t="s">
        <v>280</v>
      </c>
      <c r="C103" s="4" t="s">
        <v>286</v>
      </c>
      <c r="D103" s="4" t="s">
        <v>262</v>
      </c>
      <c r="E103" s="5">
        <v>0</v>
      </c>
      <c r="F103" s="5">
        <v>0</v>
      </c>
      <c r="G103" s="4" t="s">
        <v>294</v>
      </c>
      <c r="H103" s="5">
        <v>42614172.363281302</v>
      </c>
      <c r="I103" s="5">
        <v>63.679898157715797</v>
      </c>
      <c r="J103" s="4" t="s">
        <v>294</v>
      </c>
      <c r="K103" s="5">
        <v>141287.353515625</v>
      </c>
      <c r="L103" s="5">
        <v>0.11386021506041299</v>
      </c>
      <c r="M103" s="4" t="s">
        <v>284</v>
      </c>
      <c r="N103" s="6"/>
      <c r="O103" s="7"/>
      <c r="P103" s="6"/>
      <c r="Q103" s="6"/>
    </row>
    <row r="104" spans="1:17" x14ac:dyDescent="0.3">
      <c r="A104" s="4" t="s">
        <v>252</v>
      </c>
      <c r="B104" s="4" t="s">
        <v>280</v>
      </c>
      <c r="C104" s="4" t="s">
        <v>281</v>
      </c>
      <c r="D104" s="4" t="s">
        <v>305</v>
      </c>
      <c r="E104" s="5">
        <v>-8459277.34375</v>
      </c>
      <c r="F104" s="5">
        <v>12.092445977032201</v>
      </c>
      <c r="G104" s="4" t="s">
        <v>294</v>
      </c>
      <c r="H104" s="5">
        <v>65728021.240234397</v>
      </c>
      <c r="I104" s="5">
        <v>99.095758050680203</v>
      </c>
      <c r="J104" s="4" t="s">
        <v>294</v>
      </c>
      <c r="K104" s="5">
        <v>160828.73535156299</v>
      </c>
      <c r="L104" s="5">
        <v>0.10488536208868</v>
      </c>
      <c r="M104" s="4" t="s">
        <v>284</v>
      </c>
      <c r="N104" s="6"/>
      <c r="O104" s="7"/>
      <c r="P104" s="6"/>
      <c r="Q104" s="6"/>
    </row>
    <row r="105" spans="1:17" x14ac:dyDescent="0.3">
      <c r="A105" s="4" t="s">
        <v>252</v>
      </c>
      <c r="B105" s="4" t="s">
        <v>280</v>
      </c>
      <c r="C105" s="4" t="s">
        <v>285</v>
      </c>
      <c r="D105" s="4" t="s">
        <v>294</v>
      </c>
      <c r="E105" s="5">
        <v>-61816357.421875</v>
      </c>
      <c r="F105" s="5">
        <v>92.832846567034693</v>
      </c>
      <c r="G105" s="4" t="s">
        <v>293</v>
      </c>
      <c r="H105" s="5">
        <v>28570132.4462891</v>
      </c>
      <c r="I105" s="5">
        <v>41.571035981178298</v>
      </c>
      <c r="J105" s="4" t="s">
        <v>294</v>
      </c>
      <c r="K105" s="5">
        <v>83027.557373046904</v>
      </c>
      <c r="L105" s="5">
        <v>6.6959013929590597E-2</v>
      </c>
      <c r="M105" s="4" t="s">
        <v>284</v>
      </c>
      <c r="N105" s="6"/>
      <c r="O105" s="7"/>
      <c r="P105" s="6"/>
      <c r="Q105" s="6"/>
    </row>
    <row r="106" spans="1:17" x14ac:dyDescent="0.3">
      <c r="A106" s="4" t="s">
        <v>252</v>
      </c>
      <c r="B106" s="4" t="s">
        <v>280</v>
      </c>
      <c r="C106" s="4" t="s">
        <v>286</v>
      </c>
      <c r="D106" s="4" t="s">
        <v>291</v>
      </c>
      <c r="E106" s="5">
        <v>-1015930.84335327</v>
      </c>
      <c r="F106" s="5">
        <v>1.44310339237563</v>
      </c>
      <c r="G106" s="4" t="s">
        <v>293</v>
      </c>
      <c r="H106" s="5">
        <v>70840850.830078095</v>
      </c>
      <c r="I106" s="5">
        <v>107.362037524581</v>
      </c>
      <c r="J106" s="4" t="s">
        <v>294</v>
      </c>
      <c r="K106" s="5">
        <v>62204.658508300803</v>
      </c>
      <c r="L106" s="5">
        <v>6.6959013929590597E-2</v>
      </c>
      <c r="M106" s="4" t="s">
        <v>284</v>
      </c>
      <c r="N106" s="6"/>
      <c r="O106" s="7"/>
      <c r="P106" s="6"/>
      <c r="Q106" s="6"/>
    </row>
    <row r="107" spans="1:17" x14ac:dyDescent="0.3">
      <c r="A107" s="4" t="s">
        <v>86</v>
      </c>
      <c r="B107" s="4" t="s">
        <v>280</v>
      </c>
      <c r="C107" s="4" t="s">
        <v>281</v>
      </c>
      <c r="D107" s="4" t="s">
        <v>288</v>
      </c>
      <c r="E107" s="5">
        <v>-64912200.927734397</v>
      </c>
      <c r="F107" s="5">
        <v>97.785228863358498</v>
      </c>
      <c r="G107" s="4" t="s">
        <v>291</v>
      </c>
      <c r="H107" s="5">
        <v>574467.94509887695</v>
      </c>
      <c r="I107" s="5">
        <v>0.81571371993050001</v>
      </c>
      <c r="J107" s="4" t="s">
        <v>288</v>
      </c>
      <c r="K107" s="5">
        <v>227164.932250977</v>
      </c>
      <c r="L107" s="5">
        <v>0.21786342840641701</v>
      </c>
      <c r="M107" s="4" t="s">
        <v>284</v>
      </c>
      <c r="N107" s="6"/>
      <c r="O107" s="7"/>
      <c r="P107" s="6"/>
      <c r="Q107" s="6"/>
    </row>
    <row r="108" spans="1:17" x14ac:dyDescent="0.3">
      <c r="A108" s="4" t="s">
        <v>86</v>
      </c>
      <c r="B108" s="4" t="s">
        <v>280</v>
      </c>
      <c r="C108" s="4" t="s">
        <v>285</v>
      </c>
      <c r="D108" s="4" t="s">
        <v>288</v>
      </c>
      <c r="E108" s="5">
        <v>-92896807.861328095</v>
      </c>
      <c r="F108" s="5">
        <v>144.13798227906199</v>
      </c>
      <c r="G108" s="4" t="s">
        <v>262</v>
      </c>
      <c r="H108" s="5">
        <v>0</v>
      </c>
      <c r="I108" s="5">
        <v>0</v>
      </c>
      <c r="J108" s="4" t="s">
        <v>288</v>
      </c>
      <c r="K108" s="5">
        <v>256233.154296875</v>
      </c>
      <c r="L108" s="5">
        <v>0.26736990548670297</v>
      </c>
      <c r="M108" s="4" t="s">
        <v>284</v>
      </c>
      <c r="N108" s="6"/>
      <c r="O108" s="7"/>
      <c r="P108" s="6"/>
      <c r="Q108" s="6"/>
    </row>
    <row r="109" spans="1:17" x14ac:dyDescent="0.3">
      <c r="A109" s="4" t="s">
        <v>86</v>
      </c>
      <c r="B109" s="4" t="s">
        <v>280</v>
      </c>
      <c r="C109" s="4" t="s">
        <v>286</v>
      </c>
      <c r="D109" s="4" t="s">
        <v>291</v>
      </c>
      <c r="E109" s="5">
        <v>-29611853.027343798</v>
      </c>
      <c r="F109" s="5">
        <v>43.127513490617297</v>
      </c>
      <c r="G109" s="4" t="s">
        <v>288</v>
      </c>
      <c r="H109" s="5">
        <v>75657916.259765595</v>
      </c>
      <c r="I109" s="5">
        <v>115.235783159733</v>
      </c>
      <c r="J109" s="4" t="s">
        <v>288</v>
      </c>
      <c r="K109" s="5">
        <v>377813.62915039097</v>
      </c>
      <c r="L109" s="5">
        <v>0.47443523071706301</v>
      </c>
      <c r="M109" s="4" t="s">
        <v>284</v>
      </c>
      <c r="N109" s="6"/>
      <c r="O109" s="7"/>
      <c r="P109" s="6"/>
      <c r="Q109" s="6"/>
    </row>
    <row r="110" spans="1:17" x14ac:dyDescent="0.3">
      <c r="A110" s="4" t="s">
        <v>88</v>
      </c>
      <c r="B110" s="4" t="s">
        <v>280</v>
      </c>
      <c r="C110" s="4" t="s">
        <v>281</v>
      </c>
      <c r="D110" s="4" t="s">
        <v>262</v>
      </c>
      <c r="E110" s="5">
        <v>0</v>
      </c>
      <c r="F110" s="5">
        <v>0</v>
      </c>
      <c r="G110" s="4" t="s">
        <v>288</v>
      </c>
      <c r="H110" s="5">
        <v>65440039.0625</v>
      </c>
      <c r="I110" s="5">
        <v>98.632890731096296</v>
      </c>
      <c r="J110" s="4" t="s">
        <v>288</v>
      </c>
      <c r="K110" s="5">
        <v>257588.25683593799</v>
      </c>
      <c r="L110" s="5">
        <v>0.26967776939272903</v>
      </c>
      <c r="M110" s="4" t="s">
        <v>284</v>
      </c>
      <c r="N110" s="6"/>
      <c r="O110" s="7"/>
      <c r="P110" s="6"/>
      <c r="Q110" s="6"/>
    </row>
    <row r="111" spans="1:17" x14ac:dyDescent="0.3">
      <c r="A111" s="4" t="s">
        <v>88</v>
      </c>
      <c r="B111" s="4" t="s">
        <v>280</v>
      </c>
      <c r="C111" s="4" t="s">
        <v>285</v>
      </c>
      <c r="D111" s="4" t="s">
        <v>288</v>
      </c>
      <c r="E111" s="5">
        <v>-13591496.2768555</v>
      </c>
      <c r="F111" s="5">
        <v>19.515230087563399</v>
      </c>
      <c r="G111" s="4" t="s">
        <v>289</v>
      </c>
      <c r="H111" s="5">
        <v>6700739.28833008</v>
      </c>
      <c r="I111" s="5">
        <v>9.5642247470095807</v>
      </c>
      <c r="J111" s="4" t="s">
        <v>288</v>
      </c>
      <c r="K111" s="5">
        <v>264132.53784179699</v>
      </c>
      <c r="L111" s="5">
        <v>0.28082346543669701</v>
      </c>
      <c r="M111" s="4" t="s">
        <v>284</v>
      </c>
      <c r="N111" s="6"/>
      <c r="O111" s="7"/>
      <c r="P111" s="6"/>
      <c r="Q111" s="6"/>
    </row>
    <row r="112" spans="1:17" x14ac:dyDescent="0.3">
      <c r="A112" s="4" t="s">
        <v>88</v>
      </c>
      <c r="B112" s="4" t="s">
        <v>280</v>
      </c>
      <c r="C112" s="4" t="s">
        <v>286</v>
      </c>
      <c r="D112" s="4" t="s">
        <v>288</v>
      </c>
      <c r="E112" s="5">
        <v>-9169394.6838378906</v>
      </c>
      <c r="F112" s="5">
        <v>13.1155492272228</v>
      </c>
      <c r="G112" s="4" t="s">
        <v>291</v>
      </c>
      <c r="H112" s="5">
        <v>42129519.653320298</v>
      </c>
      <c r="I112" s="5">
        <v>62.072640284895897</v>
      </c>
      <c r="J112" s="4" t="s">
        <v>294</v>
      </c>
      <c r="K112" s="5">
        <v>162381.820678711</v>
      </c>
      <c r="L112" s="5">
        <v>0.107530446257442</v>
      </c>
      <c r="M112" s="4" t="s">
        <v>284</v>
      </c>
      <c r="N112" s="6"/>
      <c r="O112" s="7"/>
      <c r="P112" s="6"/>
      <c r="Q112" s="6"/>
    </row>
    <row r="113" spans="1:17" x14ac:dyDescent="0.3">
      <c r="A113" s="4" t="s">
        <v>90</v>
      </c>
      <c r="B113" s="4" t="s">
        <v>280</v>
      </c>
      <c r="C113" s="4" t="s">
        <v>281</v>
      </c>
      <c r="D113" s="4" t="s">
        <v>289</v>
      </c>
      <c r="E113" s="5">
        <v>-12489199.0661621</v>
      </c>
      <c r="F113" s="5">
        <v>17.915347125381199</v>
      </c>
      <c r="G113" s="4" t="s">
        <v>294</v>
      </c>
      <c r="H113" s="5">
        <v>53340356.4453125</v>
      </c>
      <c r="I113" s="5">
        <v>79.4377736747265</v>
      </c>
      <c r="J113" s="4" t="s">
        <v>294</v>
      </c>
      <c r="K113" s="5">
        <v>241515.716552734</v>
      </c>
      <c r="L113" s="5">
        <v>0.24230442941188801</v>
      </c>
      <c r="M113" s="4" t="s">
        <v>284</v>
      </c>
      <c r="N113" s="6"/>
      <c r="O113" s="7"/>
      <c r="P113" s="6"/>
      <c r="Q113" s="6"/>
    </row>
    <row r="114" spans="1:17" x14ac:dyDescent="0.3">
      <c r="A114" s="4" t="s">
        <v>90</v>
      </c>
      <c r="B114" s="4" t="s">
        <v>280</v>
      </c>
      <c r="C114" s="4" t="s">
        <v>285</v>
      </c>
      <c r="D114" s="4" t="s">
        <v>289</v>
      </c>
      <c r="E114" s="5">
        <v>-22498461.9140625</v>
      </c>
      <c r="F114" s="5">
        <v>32.558429520577199</v>
      </c>
      <c r="G114" s="4" t="s">
        <v>291</v>
      </c>
      <c r="H114" s="5">
        <v>7668025.97045899</v>
      </c>
      <c r="I114" s="5">
        <v>10.9539297409356</v>
      </c>
      <c r="J114" s="4" t="s">
        <v>294</v>
      </c>
      <c r="K114" s="5">
        <v>247412.15515136701</v>
      </c>
      <c r="L114" s="5">
        <v>0.25234671775251599</v>
      </c>
      <c r="M114" s="4" t="s">
        <v>284</v>
      </c>
      <c r="N114" s="6"/>
      <c r="O114" s="7"/>
      <c r="P114" s="6"/>
      <c r="Q114" s="6"/>
    </row>
    <row r="115" spans="1:17" x14ac:dyDescent="0.3">
      <c r="A115" s="4" t="s">
        <v>90</v>
      </c>
      <c r="B115" s="4" t="s">
        <v>280</v>
      </c>
      <c r="C115" s="4" t="s">
        <v>286</v>
      </c>
      <c r="D115" s="4" t="s">
        <v>294</v>
      </c>
      <c r="E115" s="5">
        <v>-14197444.152832</v>
      </c>
      <c r="F115" s="5">
        <v>20.396027248352802</v>
      </c>
      <c r="G115" s="4" t="s">
        <v>288</v>
      </c>
      <c r="H115" s="5">
        <v>7575820.9228515597</v>
      </c>
      <c r="I115" s="5">
        <v>10.821357136592299</v>
      </c>
      <c r="J115" s="4" t="s">
        <v>288</v>
      </c>
      <c r="K115" s="5">
        <v>105169.677734375</v>
      </c>
      <c r="L115" s="5">
        <v>6.6959013929590597E-2</v>
      </c>
      <c r="M115" s="4" t="s">
        <v>284</v>
      </c>
      <c r="N115" s="6"/>
      <c r="O115" s="7"/>
      <c r="P115" s="6"/>
      <c r="Q115" s="6"/>
    </row>
    <row r="116" spans="1:17" x14ac:dyDescent="0.3">
      <c r="A116" s="4" t="s">
        <v>92</v>
      </c>
      <c r="B116" s="4" t="s">
        <v>280</v>
      </c>
      <c r="C116" s="4" t="s">
        <v>281</v>
      </c>
      <c r="D116" s="4" t="s">
        <v>295</v>
      </c>
      <c r="E116" s="5">
        <v>-11291040.802002</v>
      </c>
      <c r="F116" s="5">
        <v>16.179835656657801</v>
      </c>
      <c r="G116" s="4" t="s">
        <v>294</v>
      </c>
      <c r="H116" s="5">
        <v>1712177.46734619</v>
      </c>
      <c r="I116" s="5">
        <v>2.4335308989975601</v>
      </c>
      <c r="J116" s="4" t="s">
        <v>294</v>
      </c>
      <c r="K116" s="5">
        <v>69623.970031738296</v>
      </c>
      <c r="L116" s="5">
        <v>6.6959013929590597E-2</v>
      </c>
      <c r="M116" s="4" t="s">
        <v>284</v>
      </c>
      <c r="N116" s="6"/>
      <c r="O116" s="7"/>
      <c r="P116" s="6"/>
      <c r="Q116" s="6"/>
    </row>
    <row r="117" spans="1:17" x14ac:dyDescent="0.3">
      <c r="A117" s="4" t="s">
        <v>92</v>
      </c>
      <c r="B117" s="4" t="s">
        <v>280</v>
      </c>
      <c r="C117" s="4" t="s">
        <v>285</v>
      </c>
      <c r="D117" s="4" t="s">
        <v>291</v>
      </c>
      <c r="E117" s="5">
        <v>-16675343.322753901</v>
      </c>
      <c r="F117" s="5">
        <v>24.007707834243799</v>
      </c>
      <c r="G117" s="4" t="s">
        <v>289</v>
      </c>
      <c r="H117" s="5">
        <v>20633798.2177734</v>
      </c>
      <c r="I117" s="5">
        <v>29.8105785623193</v>
      </c>
      <c r="J117" s="4" t="s">
        <v>288</v>
      </c>
      <c r="K117" s="5">
        <v>88044.944763183594</v>
      </c>
      <c r="L117" s="5">
        <v>6.6959013929590597E-2</v>
      </c>
      <c r="M117" s="4" t="s">
        <v>284</v>
      </c>
      <c r="N117" s="6"/>
      <c r="O117" s="7"/>
      <c r="P117" s="6"/>
      <c r="Q117" s="6"/>
    </row>
    <row r="118" spans="1:17" x14ac:dyDescent="0.3">
      <c r="A118" s="4" t="s">
        <v>92</v>
      </c>
      <c r="B118" s="4" t="s">
        <v>280</v>
      </c>
      <c r="C118" s="4" t="s">
        <v>286</v>
      </c>
      <c r="D118" s="4" t="s">
        <v>291</v>
      </c>
      <c r="E118" s="5">
        <v>-11211785.888671899</v>
      </c>
      <c r="F118" s="5">
        <v>16.065164236351801</v>
      </c>
      <c r="G118" s="4" t="s">
        <v>288</v>
      </c>
      <c r="H118" s="5">
        <v>68392047.119140595</v>
      </c>
      <c r="I118" s="5">
        <v>103.391380980611</v>
      </c>
      <c r="J118" s="4" t="s">
        <v>288</v>
      </c>
      <c r="K118" s="5">
        <v>83909.5840454102</v>
      </c>
      <c r="L118" s="5">
        <v>6.6959013929590597E-2</v>
      </c>
      <c r="M118" s="4" t="s">
        <v>284</v>
      </c>
      <c r="N118" s="6"/>
      <c r="O118" s="7"/>
      <c r="P118" s="6"/>
      <c r="Q118" s="6"/>
    </row>
    <row r="119" spans="1:17" x14ac:dyDescent="0.3">
      <c r="A119" s="4" t="s">
        <v>35</v>
      </c>
      <c r="B119" s="4" t="s">
        <v>280</v>
      </c>
      <c r="C119" s="4" t="s">
        <v>281</v>
      </c>
      <c r="D119" s="4" t="s">
        <v>289</v>
      </c>
      <c r="E119" s="5">
        <v>-22340147.399902299</v>
      </c>
      <c r="F119" s="5">
        <v>32.541975378990202</v>
      </c>
      <c r="G119" s="4" t="s">
        <v>306</v>
      </c>
      <c r="H119" s="5">
        <v>39168643.1884766</v>
      </c>
      <c r="I119" s="5">
        <v>58.269225992262399</v>
      </c>
      <c r="J119" s="4" t="s">
        <v>294</v>
      </c>
      <c r="K119" s="5">
        <v>96898.124694824204</v>
      </c>
      <c r="L119" s="5">
        <v>5.02192589920014E-2</v>
      </c>
      <c r="M119" s="4" t="s">
        <v>284</v>
      </c>
      <c r="N119" s="6"/>
      <c r="O119" s="7"/>
      <c r="P119" s="6"/>
      <c r="Q119" s="6"/>
    </row>
    <row r="120" spans="1:17" x14ac:dyDescent="0.3">
      <c r="A120" s="4" t="s">
        <v>35</v>
      </c>
      <c r="B120" s="4" t="s">
        <v>280</v>
      </c>
      <c r="C120" s="4" t="s">
        <v>285</v>
      </c>
      <c r="D120" s="4" t="s">
        <v>294</v>
      </c>
      <c r="E120" s="5">
        <v>-62409973.144531302</v>
      </c>
      <c r="F120" s="5">
        <v>95.819644629955306</v>
      </c>
      <c r="G120" s="4" t="s">
        <v>262</v>
      </c>
      <c r="H120" s="5">
        <v>0</v>
      </c>
      <c r="I120" s="5">
        <v>0</v>
      </c>
      <c r="J120" s="4" t="s">
        <v>294</v>
      </c>
      <c r="K120" s="5">
        <v>36365.982055664099</v>
      </c>
      <c r="L120" s="5">
        <v>0</v>
      </c>
      <c r="M120" s="4" t="s">
        <v>284</v>
      </c>
      <c r="N120" s="6"/>
      <c r="O120" s="7"/>
      <c r="P120" s="6"/>
      <c r="Q120" s="6"/>
    </row>
    <row r="121" spans="1:17" x14ac:dyDescent="0.3">
      <c r="A121" s="4" t="s">
        <v>35</v>
      </c>
      <c r="B121" s="4" t="s">
        <v>280</v>
      </c>
      <c r="C121" s="4" t="s">
        <v>286</v>
      </c>
      <c r="D121" s="4" t="s">
        <v>294</v>
      </c>
      <c r="E121" s="5">
        <v>-58303869.628906302</v>
      </c>
      <c r="F121" s="5">
        <v>88.997241109609604</v>
      </c>
      <c r="G121" s="4" t="s">
        <v>262</v>
      </c>
      <c r="H121" s="5">
        <v>0</v>
      </c>
      <c r="I121" s="5">
        <v>0</v>
      </c>
      <c r="J121" s="4" t="s">
        <v>294</v>
      </c>
      <c r="K121" s="5">
        <v>64764.450073242202</v>
      </c>
      <c r="L121" s="5">
        <v>5.02192589920014E-2</v>
      </c>
      <c r="M121" s="4" t="s">
        <v>284</v>
      </c>
      <c r="N121" s="6"/>
      <c r="O121" s="7"/>
      <c r="P121" s="6"/>
      <c r="Q121" s="6"/>
    </row>
    <row r="122" spans="1:17" x14ac:dyDescent="0.3">
      <c r="A122" s="4" t="s">
        <v>94</v>
      </c>
      <c r="B122" s="4" t="s">
        <v>280</v>
      </c>
      <c r="C122" s="4" t="s">
        <v>281</v>
      </c>
      <c r="D122" s="4" t="s">
        <v>294</v>
      </c>
      <c r="E122" s="5">
        <v>-14707611.083984399</v>
      </c>
      <c r="F122" s="5">
        <v>21.138333249837199</v>
      </c>
      <c r="G122" s="4" t="s">
        <v>289</v>
      </c>
      <c r="H122" s="5">
        <v>35449105.8349609</v>
      </c>
      <c r="I122" s="5">
        <v>51.905713044107003</v>
      </c>
      <c r="J122" s="4" t="s">
        <v>288</v>
      </c>
      <c r="K122" s="5">
        <v>28276.300430297899</v>
      </c>
      <c r="L122" s="5">
        <v>0</v>
      </c>
      <c r="M122" s="4" t="s">
        <v>284</v>
      </c>
      <c r="N122" s="6"/>
      <c r="O122" s="7"/>
      <c r="P122" s="6"/>
      <c r="Q122" s="6"/>
    </row>
    <row r="123" spans="1:17" x14ac:dyDescent="0.3">
      <c r="A123" s="4" t="s">
        <v>94</v>
      </c>
      <c r="B123" s="4" t="s">
        <v>280</v>
      </c>
      <c r="C123" s="4" t="s">
        <v>285</v>
      </c>
      <c r="D123" s="4" t="s">
        <v>294</v>
      </c>
      <c r="E123" s="5">
        <v>-16303501.892089801</v>
      </c>
      <c r="F123" s="5">
        <v>23.4647141769528</v>
      </c>
      <c r="G123" s="4" t="s">
        <v>294</v>
      </c>
      <c r="H123" s="5">
        <v>37800247.192382798</v>
      </c>
      <c r="I123" s="5">
        <v>55.4689858108759</v>
      </c>
      <c r="J123" s="4" t="s">
        <v>294</v>
      </c>
      <c r="K123" s="5">
        <v>68259.1934204102</v>
      </c>
      <c r="L123" s="5">
        <v>6.6959013929590597E-2</v>
      </c>
      <c r="M123" s="4" t="s">
        <v>284</v>
      </c>
      <c r="N123" s="6"/>
      <c r="O123" s="7"/>
      <c r="P123" s="6"/>
      <c r="Q123" s="6"/>
    </row>
    <row r="124" spans="1:17" x14ac:dyDescent="0.3">
      <c r="A124" s="4" t="s">
        <v>94</v>
      </c>
      <c r="B124" s="4" t="s">
        <v>280</v>
      </c>
      <c r="C124" s="4" t="s">
        <v>286</v>
      </c>
      <c r="D124" s="4" t="s">
        <v>262</v>
      </c>
      <c r="E124" s="5">
        <v>0</v>
      </c>
      <c r="F124" s="5">
        <v>0</v>
      </c>
      <c r="G124" s="4" t="s">
        <v>294</v>
      </c>
      <c r="H124" s="5">
        <v>72015051.269531295</v>
      </c>
      <c r="I124" s="5">
        <v>109.273558482528</v>
      </c>
      <c r="J124" s="4" t="s">
        <v>294</v>
      </c>
      <c r="K124" s="5">
        <v>27293.45703125</v>
      </c>
      <c r="L124" s="5">
        <v>0</v>
      </c>
      <c r="M124" s="4" t="s">
        <v>284</v>
      </c>
      <c r="N124" s="6"/>
      <c r="O124" s="7"/>
      <c r="P124" s="6"/>
      <c r="Q124" s="6"/>
    </row>
    <row r="125" spans="1:17" x14ac:dyDescent="0.3">
      <c r="A125" s="4" t="s">
        <v>15</v>
      </c>
      <c r="B125" s="4" t="s">
        <v>280</v>
      </c>
      <c r="C125" s="4" t="s">
        <v>281</v>
      </c>
      <c r="D125" s="4" t="s">
        <v>288</v>
      </c>
      <c r="E125" s="5">
        <v>-52222979.736328103</v>
      </c>
      <c r="F125" s="5">
        <v>79.047791659832001</v>
      </c>
      <c r="G125" s="4" t="s">
        <v>262</v>
      </c>
      <c r="H125" s="5">
        <v>0</v>
      </c>
      <c r="I125" s="5">
        <v>0</v>
      </c>
      <c r="J125" s="4" t="s">
        <v>288</v>
      </c>
      <c r="K125" s="5">
        <v>268591.796875</v>
      </c>
      <c r="L125" s="5">
        <v>0.33067411277443198</v>
      </c>
      <c r="M125" s="4" t="s">
        <v>284</v>
      </c>
      <c r="N125" s="6"/>
      <c r="O125" s="7"/>
      <c r="P125" s="6"/>
      <c r="Q125" s="6"/>
    </row>
    <row r="126" spans="1:17" x14ac:dyDescent="0.3">
      <c r="A126" s="4" t="s">
        <v>15</v>
      </c>
      <c r="B126" s="4" t="s">
        <v>280</v>
      </c>
      <c r="C126" s="4" t="s">
        <v>285</v>
      </c>
      <c r="D126" s="4" t="s">
        <v>288</v>
      </c>
      <c r="E126" s="5">
        <v>-70002813.720703095</v>
      </c>
      <c r="F126" s="5">
        <v>108.668813481927</v>
      </c>
      <c r="G126" s="4" t="s">
        <v>262</v>
      </c>
      <c r="H126" s="5">
        <v>0</v>
      </c>
      <c r="I126" s="5">
        <v>0</v>
      </c>
      <c r="J126" s="4" t="s">
        <v>288</v>
      </c>
      <c r="K126" s="5">
        <v>143209.99145507801</v>
      </c>
      <c r="L126" s="5">
        <v>0.11713468702510001</v>
      </c>
      <c r="M126" s="4" t="s">
        <v>284</v>
      </c>
      <c r="N126" s="6"/>
      <c r="O126" s="7"/>
      <c r="P126" s="6"/>
      <c r="Q126" s="6"/>
    </row>
    <row r="127" spans="1:17" x14ac:dyDescent="0.3">
      <c r="A127" s="4" t="s">
        <v>15</v>
      </c>
      <c r="B127" s="4" t="s">
        <v>280</v>
      </c>
      <c r="C127" s="4" t="s">
        <v>286</v>
      </c>
      <c r="D127" s="4" t="s">
        <v>282</v>
      </c>
      <c r="E127" s="5">
        <v>-23862602.2338867</v>
      </c>
      <c r="F127" s="5">
        <v>34.824023023247697</v>
      </c>
      <c r="G127" s="4" t="s">
        <v>288</v>
      </c>
      <c r="H127" s="5">
        <v>38676162.7197266</v>
      </c>
      <c r="I127" s="5">
        <v>57.5000140815973</v>
      </c>
      <c r="J127" s="4" t="s">
        <v>288</v>
      </c>
      <c r="K127" s="5">
        <v>175903.86962890599</v>
      </c>
      <c r="L127" s="5">
        <v>0.17281606560573001</v>
      </c>
      <c r="M127" s="4" t="s">
        <v>284</v>
      </c>
      <c r="N127" s="6"/>
      <c r="O127" s="7"/>
      <c r="P127" s="6"/>
      <c r="Q127" s="6"/>
    </row>
    <row r="128" spans="1:17" x14ac:dyDescent="0.3">
      <c r="A128" s="4" t="s">
        <v>17</v>
      </c>
      <c r="B128" s="4" t="s">
        <v>280</v>
      </c>
      <c r="C128" s="4" t="s">
        <v>281</v>
      </c>
      <c r="D128" s="4" t="s">
        <v>262</v>
      </c>
      <c r="E128" s="5">
        <v>0</v>
      </c>
      <c r="F128" s="5">
        <v>0</v>
      </c>
      <c r="G128" s="4" t="s">
        <v>288</v>
      </c>
      <c r="H128" s="5">
        <v>39001199.340820298</v>
      </c>
      <c r="I128" s="5">
        <v>58.007580228149898</v>
      </c>
      <c r="J128" s="4" t="s">
        <v>288</v>
      </c>
      <c r="K128" s="5">
        <v>149527.29797363299</v>
      </c>
      <c r="L128" s="5">
        <v>0.127893791068345</v>
      </c>
      <c r="M128" s="4" t="s">
        <v>284</v>
      </c>
      <c r="N128" s="6"/>
      <c r="O128" s="7"/>
      <c r="P128" s="6"/>
      <c r="Q128" s="6"/>
    </row>
    <row r="129" spans="1:17" x14ac:dyDescent="0.3">
      <c r="A129" s="4" t="s">
        <v>17</v>
      </c>
      <c r="B129" s="4" t="s">
        <v>280</v>
      </c>
      <c r="C129" s="4" t="s">
        <v>285</v>
      </c>
      <c r="D129" s="4" t="s">
        <v>288</v>
      </c>
      <c r="E129" s="5">
        <v>-7492213.43994141</v>
      </c>
      <c r="F129" s="5">
        <v>10.724141029641</v>
      </c>
      <c r="G129" s="4" t="s">
        <v>290</v>
      </c>
      <c r="H129" s="5">
        <v>4472102.3559570303</v>
      </c>
      <c r="I129" s="5">
        <v>6.3791865250095698</v>
      </c>
      <c r="J129" s="4" t="s">
        <v>288</v>
      </c>
      <c r="K129" s="5">
        <v>116242.416381836</v>
      </c>
      <c r="L129" s="5">
        <v>7.1205856511369306E-2</v>
      </c>
      <c r="M129" s="4" t="s">
        <v>284</v>
      </c>
      <c r="N129" s="6"/>
      <c r="O129" s="7"/>
      <c r="P129" s="6"/>
      <c r="Q129" s="6"/>
    </row>
    <row r="130" spans="1:17" x14ac:dyDescent="0.3">
      <c r="A130" s="4" t="s">
        <v>17</v>
      </c>
      <c r="B130" s="4" t="s">
        <v>280</v>
      </c>
      <c r="C130" s="4" t="s">
        <v>286</v>
      </c>
      <c r="D130" s="4" t="s">
        <v>288</v>
      </c>
      <c r="E130" s="5">
        <v>-1850827.7893066399</v>
      </c>
      <c r="F130" s="5">
        <v>2.6322744088247401</v>
      </c>
      <c r="G130" s="4" t="s">
        <v>291</v>
      </c>
      <c r="H130" s="5">
        <v>22980560.302734401</v>
      </c>
      <c r="I130" s="5">
        <v>33.5008488036692</v>
      </c>
      <c r="J130" s="4" t="s">
        <v>299</v>
      </c>
      <c r="K130" s="5">
        <v>105004.150390625</v>
      </c>
      <c r="L130" s="5">
        <v>5.2065815543755903E-2</v>
      </c>
      <c r="M130" s="4" t="s">
        <v>284</v>
      </c>
      <c r="N130" s="6"/>
      <c r="O130" s="7"/>
      <c r="P130" s="6"/>
      <c r="Q130" s="6"/>
    </row>
    <row r="131" spans="1:17" x14ac:dyDescent="0.3">
      <c r="A131" s="4" t="s">
        <v>19</v>
      </c>
      <c r="B131" s="4" t="s">
        <v>280</v>
      </c>
      <c r="C131" s="4" t="s">
        <v>281</v>
      </c>
      <c r="D131" s="4" t="s">
        <v>289</v>
      </c>
      <c r="E131" s="5">
        <v>-2482866.47796631</v>
      </c>
      <c r="F131" s="5">
        <v>3.5336872679181401</v>
      </c>
      <c r="G131" s="4" t="s">
        <v>294</v>
      </c>
      <c r="H131" s="5">
        <v>22469062.8051758</v>
      </c>
      <c r="I131" s="5">
        <v>32.734873238951003</v>
      </c>
      <c r="J131" s="4" t="s">
        <v>299</v>
      </c>
      <c r="K131" s="5">
        <v>108078.880310059</v>
      </c>
      <c r="L131" s="5">
        <v>5.7302432833239401E-2</v>
      </c>
      <c r="M131" s="4" t="s">
        <v>284</v>
      </c>
      <c r="N131" s="6"/>
      <c r="O131" s="7"/>
      <c r="P131" s="6"/>
      <c r="Q131" s="6"/>
    </row>
    <row r="132" spans="1:17" x14ac:dyDescent="0.3">
      <c r="A132" s="4" t="s">
        <v>19</v>
      </c>
      <c r="B132" s="4" t="s">
        <v>280</v>
      </c>
      <c r="C132" s="4" t="s">
        <v>285</v>
      </c>
      <c r="D132" s="4" t="s">
        <v>301</v>
      </c>
      <c r="E132" s="5">
        <v>-14957003.784179701</v>
      </c>
      <c r="F132" s="5">
        <v>21.595840808004102</v>
      </c>
      <c r="G132" s="4" t="s">
        <v>262</v>
      </c>
      <c r="H132" s="5">
        <v>0</v>
      </c>
      <c r="I132" s="5">
        <v>0</v>
      </c>
      <c r="J132" s="4" t="s">
        <v>299</v>
      </c>
      <c r="K132" s="5">
        <v>89908.294677734404</v>
      </c>
      <c r="L132" s="5">
        <v>5.02192589920014E-2</v>
      </c>
      <c r="M132" s="4" t="s">
        <v>284</v>
      </c>
      <c r="N132" s="6"/>
      <c r="O132" s="7"/>
      <c r="P132" s="6"/>
      <c r="Q132" s="6"/>
    </row>
    <row r="133" spans="1:17" x14ac:dyDescent="0.3">
      <c r="A133" s="4" t="s">
        <v>19</v>
      </c>
      <c r="B133" s="4" t="s">
        <v>280</v>
      </c>
      <c r="C133" s="4" t="s">
        <v>286</v>
      </c>
      <c r="D133" s="4" t="s">
        <v>293</v>
      </c>
      <c r="E133" s="5">
        <v>-4468721.0083007803</v>
      </c>
      <c r="F133" s="5">
        <v>6.3743384089320898</v>
      </c>
      <c r="G133" s="4" t="s">
        <v>283</v>
      </c>
      <c r="H133" s="5">
        <v>9825699.6154785194</v>
      </c>
      <c r="I133" s="5">
        <v>14.1021294984967</v>
      </c>
      <c r="J133" s="4" t="s">
        <v>301</v>
      </c>
      <c r="K133" s="5">
        <v>84929.588317871094</v>
      </c>
      <c r="L133" s="5">
        <v>5.02192589920014E-2</v>
      </c>
      <c r="M133" s="4" t="s">
        <v>284</v>
      </c>
      <c r="N133" s="6"/>
      <c r="O133" s="7"/>
      <c r="P133" s="6"/>
      <c r="Q133" s="6"/>
    </row>
    <row r="134" spans="1:17" x14ac:dyDescent="0.3">
      <c r="A134" s="4" t="s">
        <v>216</v>
      </c>
      <c r="B134" s="4" t="s">
        <v>280</v>
      </c>
      <c r="C134" s="4" t="s">
        <v>281</v>
      </c>
      <c r="D134" s="4" t="s">
        <v>262</v>
      </c>
      <c r="E134" s="5">
        <v>0</v>
      </c>
      <c r="F134" s="5">
        <v>0</v>
      </c>
      <c r="G134" s="4" t="s">
        <v>293</v>
      </c>
      <c r="H134" s="5">
        <v>33241851.806640599</v>
      </c>
      <c r="I134" s="5">
        <v>48.575019463896801</v>
      </c>
      <c r="J134" s="4" t="s">
        <v>297</v>
      </c>
      <c r="K134" s="5">
        <v>178716.812133789</v>
      </c>
      <c r="L134" s="5">
        <v>0.13535079779103401</v>
      </c>
      <c r="M134" s="4" t="s">
        <v>284</v>
      </c>
      <c r="N134" s="6"/>
      <c r="O134" s="7"/>
      <c r="P134" s="6"/>
      <c r="Q134" s="6"/>
    </row>
    <row r="135" spans="1:17" x14ac:dyDescent="0.3">
      <c r="A135" s="4" t="s">
        <v>216</v>
      </c>
      <c r="B135" s="4" t="s">
        <v>280</v>
      </c>
      <c r="C135" s="4" t="s">
        <v>285</v>
      </c>
      <c r="D135" s="4" t="s">
        <v>301</v>
      </c>
      <c r="E135" s="5">
        <v>-34919494.628906302</v>
      </c>
      <c r="F135" s="5">
        <v>51.105269230902202</v>
      </c>
      <c r="G135" s="4" t="s">
        <v>262</v>
      </c>
      <c r="H135" s="5">
        <v>0</v>
      </c>
      <c r="I135" s="5">
        <v>0</v>
      </c>
      <c r="J135" s="4" t="s">
        <v>283</v>
      </c>
      <c r="K135" s="5">
        <v>257178.34472656299</v>
      </c>
      <c r="L135" s="5">
        <v>0.26897964999079699</v>
      </c>
      <c r="M135" s="4" t="s">
        <v>284</v>
      </c>
      <c r="N135" s="6"/>
      <c r="O135" s="7"/>
      <c r="P135" s="6"/>
      <c r="Q135" s="6"/>
    </row>
    <row r="136" spans="1:17" x14ac:dyDescent="0.3">
      <c r="A136" s="4" t="s">
        <v>216</v>
      </c>
      <c r="B136" s="4" t="s">
        <v>280</v>
      </c>
      <c r="C136" s="4" t="s">
        <v>286</v>
      </c>
      <c r="D136" s="4" t="s">
        <v>262</v>
      </c>
      <c r="E136" s="5">
        <v>0</v>
      </c>
      <c r="F136" s="5">
        <v>0</v>
      </c>
      <c r="G136" s="4" t="s">
        <v>283</v>
      </c>
      <c r="H136" s="5">
        <v>57161962.890625</v>
      </c>
      <c r="I136" s="5">
        <v>85.448008030653</v>
      </c>
      <c r="J136" s="4" t="s">
        <v>283</v>
      </c>
      <c r="K136" s="5">
        <v>289291.77856445301</v>
      </c>
      <c r="L136" s="5">
        <v>0.32367249950766602</v>
      </c>
      <c r="M136" s="4" t="s">
        <v>284</v>
      </c>
      <c r="N136" s="6"/>
      <c r="O136" s="7"/>
      <c r="P136" s="6"/>
      <c r="Q136" s="6"/>
    </row>
    <row r="137" spans="1:17" x14ac:dyDescent="0.3">
      <c r="A137" s="4" t="s">
        <v>21</v>
      </c>
      <c r="B137" s="4" t="s">
        <v>280</v>
      </c>
      <c r="C137" s="4" t="s">
        <v>281</v>
      </c>
      <c r="D137" s="4" t="s">
        <v>305</v>
      </c>
      <c r="E137" s="5">
        <v>-4219692.2302246103</v>
      </c>
      <c r="F137" s="5">
        <v>6.0174119425937498</v>
      </c>
      <c r="G137" s="4" t="s">
        <v>283</v>
      </c>
      <c r="H137" s="5">
        <v>8469552.6123046894</v>
      </c>
      <c r="I137" s="5">
        <v>12.1367175597697</v>
      </c>
      <c r="J137" s="4" t="s">
        <v>301</v>
      </c>
      <c r="K137" s="5">
        <v>34318.832397460901</v>
      </c>
      <c r="L137" s="5">
        <v>0</v>
      </c>
      <c r="M137" s="4" t="s">
        <v>284</v>
      </c>
      <c r="N137" s="6"/>
      <c r="O137" s="7"/>
      <c r="P137" s="6"/>
      <c r="Q137" s="6"/>
    </row>
    <row r="138" spans="1:17" x14ac:dyDescent="0.3">
      <c r="A138" s="4" t="s">
        <v>21</v>
      </c>
      <c r="B138" s="4" t="s">
        <v>280</v>
      </c>
      <c r="C138" s="4" t="s">
        <v>285</v>
      </c>
      <c r="D138" s="4" t="s">
        <v>301</v>
      </c>
      <c r="E138" s="5">
        <v>-9827078.2470703106</v>
      </c>
      <c r="F138" s="5">
        <v>14.104130677878899</v>
      </c>
      <c r="G138" s="4" t="s">
        <v>262</v>
      </c>
      <c r="H138" s="5">
        <v>0</v>
      </c>
      <c r="I138" s="5">
        <v>0</v>
      </c>
      <c r="J138" s="4" t="s">
        <v>301</v>
      </c>
      <c r="K138" s="5">
        <v>7171.3476181030301</v>
      </c>
      <c r="L138" s="5">
        <v>0</v>
      </c>
      <c r="M138" s="4" t="s">
        <v>284</v>
      </c>
      <c r="N138" s="6"/>
      <c r="O138" s="7"/>
      <c r="P138" s="6"/>
      <c r="Q138" s="6"/>
    </row>
    <row r="139" spans="1:17" x14ac:dyDescent="0.3">
      <c r="A139" s="4" t="s">
        <v>21</v>
      </c>
      <c r="B139" s="4" t="s">
        <v>280</v>
      </c>
      <c r="C139" s="4" t="s">
        <v>286</v>
      </c>
      <c r="D139" s="4" t="s">
        <v>305</v>
      </c>
      <c r="E139" s="5">
        <v>-5042500.6866455097</v>
      </c>
      <c r="F139" s="5">
        <v>7.1974954335019001</v>
      </c>
      <c r="G139" s="4" t="s">
        <v>283</v>
      </c>
      <c r="H139" s="5">
        <v>6324730.6823730497</v>
      </c>
      <c r="I139" s="5">
        <v>9.0409308904781902</v>
      </c>
      <c r="J139" s="4" t="s">
        <v>297</v>
      </c>
      <c r="K139" s="5">
        <v>7397.9845046997098</v>
      </c>
      <c r="L139" s="5">
        <v>0</v>
      </c>
      <c r="M139" s="4" t="s">
        <v>284</v>
      </c>
      <c r="N139" s="6"/>
      <c r="O139" s="7"/>
      <c r="P139" s="6"/>
      <c r="Q139" s="6"/>
    </row>
    <row r="140" spans="1:17" x14ac:dyDescent="0.3">
      <c r="A140" s="4" t="s">
        <v>238</v>
      </c>
      <c r="B140" s="4" t="s">
        <v>280</v>
      </c>
      <c r="C140" s="4" t="s">
        <v>281</v>
      </c>
      <c r="D140" s="4" t="s">
        <v>288</v>
      </c>
      <c r="E140" s="5">
        <v>-11246936.798095699</v>
      </c>
      <c r="F140" s="5">
        <v>16.116021433845201</v>
      </c>
      <c r="G140" s="4" t="s">
        <v>301</v>
      </c>
      <c r="H140" s="5">
        <v>44207974.2431641</v>
      </c>
      <c r="I140" s="5">
        <v>65.262881107628303</v>
      </c>
      <c r="J140" s="4" t="s">
        <v>301</v>
      </c>
      <c r="K140" s="5">
        <v>116754.341125488</v>
      </c>
      <c r="L140" s="5">
        <v>6.6959013929590597E-2</v>
      </c>
      <c r="M140" s="4" t="s">
        <v>284</v>
      </c>
      <c r="N140" s="6"/>
      <c r="O140" s="7"/>
      <c r="P140" s="6"/>
      <c r="Q140" s="6"/>
    </row>
    <row r="141" spans="1:17" x14ac:dyDescent="0.3">
      <c r="A141" s="4" t="s">
        <v>238</v>
      </c>
      <c r="B141" s="4" t="s">
        <v>280</v>
      </c>
      <c r="C141" s="4" t="s">
        <v>285</v>
      </c>
      <c r="D141" s="4" t="s">
        <v>301</v>
      </c>
      <c r="E141" s="5">
        <v>-40018789.6728516</v>
      </c>
      <c r="F141" s="5">
        <v>58.846110478043599</v>
      </c>
      <c r="G141" s="4" t="s">
        <v>288</v>
      </c>
      <c r="H141" s="5">
        <v>15529411.315918</v>
      </c>
      <c r="I141" s="5">
        <v>22.3354762420058</v>
      </c>
      <c r="J141" s="4" t="s">
        <v>301</v>
      </c>
      <c r="K141" s="5">
        <v>123373.832702637</v>
      </c>
      <c r="L141" s="5">
        <v>6.6959013929590597E-2</v>
      </c>
      <c r="M141" s="4" t="s">
        <v>284</v>
      </c>
      <c r="N141" s="6"/>
      <c r="O141" s="7"/>
      <c r="P141" s="6"/>
      <c r="Q141" s="6"/>
    </row>
    <row r="142" spans="1:17" x14ac:dyDescent="0.3">
      <c r="A142" s="4" t="s">
        <v>238</v>
      </c>
      <c r="B142" s="4" t="s">
        <v>280</v>
      </c>
      <c r="C142" s="4" t="s">
        <v>286</v>
      </c>
      <c r="D142" s="4" t="s">
        <v>262</v>
      </c>
      <c r="E142" s="5">
        <v>0</v>
      </c>
      <c r="F142" s="5">
        <v>0</v>
      </c>
      <c r="G142" s="4" t="s">
        <v>288</v>
      </c>
      <c r="H142" s="5">
        <v>60277209.472656302</v>
      </c>
      <c r="I142" s="5">
        <v>90.382779017090797</v>
      </c>
      <c r="J142" s="4" t="s">
        <v>288</v>
      </c>
      <c r="K142" s="5">
        <v>53168.735504150398</v>
      </c>
      <c r="L142" s="5">
        <v>6.6959013929590597E-2</v>
      </c>
      <c r="M142" s="4" t="s">
        <v>284</v>
      </c>
      <c r="N142" s="6"/>
      <c r="O142" s="7"/>
      <c r="P142" s="6"/>
      <c r="Q142" s="6"/>
    </row>
    <row r="143" spans="1:17" x14ac:dyDescent="0.3">
      <c r="A143" s="4" t="s">
        <v>96</v>
      </c>
      <c r="B143" s="4" t="s">
        <v>280</v>
      </c>
      <c r="C143" s="4" t="s">
        <v>281</v>
      </c>
      <c r="D143" s="4" t="s">
        <v>289</v>
      </c>
      <c r="E143" s="5">
        <v>-13708395.385742201</v>
      </c>
      <c r="F143" s="5">
        <v>19.6850788779557</v>
      </c>
      <c r="G143" s="4" t="s">
        <v>294</v>
      </c>
      <c r="H143" s="5">
        <v>81840820.3125</v>
      </c>
      <c r="I143" s="5">
        <v>125.468317419291</v>
      </c>
      <c r="J143" s="4" t="s">
        <v>294</v>
      </c>
      <c r="K143" s="5">
        <v>82772.3388671875</v>
      </c>
      <c r="L143" s="5">
        <v>6.6959013929590597E-2</v>
      </c>
      <c r="M143" s="4" t="s">
        <v>284</v>
      </c>
      <c r="N143" s="6"/>
      <c r="O143" s="7"/>
      <c r="P143" s="6"/>
      <c r="Q143" s="6"/>
    </row>
    <row r="144" spans="1:17" x14ac:dyDescent="0.3">
      <c r="A144" s="4" t="s">
        <v>96</v>
      </c>
      <c r="B144" s="4" t="s">
        <v>280</v>
      </c>
      <c r="C144" s="4" t="s">
        <v>285</v>
      </c>
      <c r="D144" s="4" t="s">
        <v>294</v>
      </c>
      <c r="E144" s="5">
        <v>-85887249.755859405</v>
      </c>
      <c r="F144" s="5">
        <v>132.244564592838</v>
      </c>
      <c r="G144" s="4" t="s">
        <v>294</v>
      </c>
      <c r="H144" s="5">
        <v>5471166.9921875</v>
      </c>
      <c r="I144" s="5">
        <v>7.8010233119130099</v>
      </c>
      <c r="J144" s="4" t="s">
        <v>294</v>
      </c>
      <c r="K144" s="5">
        <v>74694.4580078125</v>
      </c>
      <c r="L144" s="5">
        <v>6.6959013929590597E-2</v>
      </c>
      <c r="M144" s="4" t="s">
        <v>284</v>
      </c>
      <c r="N144" s="6"/>
      <c r="O144" s="7"/>
      <c r="P144" s="6"/>
      <c r="Q144" s="6"/>
    </row>
    <row r="145" spans="1:17" x14ac:dyDescent="0.3">
      <c r="A145" s="4" t="s">
        <v>96</v>
      </c>
      <c r="B145" s="4" t="s">
        <v>280</v>
      </c>
      <c r="C145" s="4" t="s">
        <v>286</v>
      </c>
      <c r="D145" s="4" t="s">
        <v>294</v>
      </c>
      <c r="E145" s="5">
        <v>-82599334.716796905</v>
      </c>
      <c r="F145" s="5">
        <v>126.73366814851801</v>
      </c>
      <c r="G145" s="4" t="s">
        <v>297</v>
      </c>
      <c r="H145" s="5">
        <v>2947387.88604736</v>
      </c>
      <c r="I145" s="5">
        <v>4.1935185436159399</v>
      </c>
      <c r="J145" s="4" t="s">
        <v>294</v>
      </c>
      <c r="K145" s="5">
        <v>33471.000671386697</v>
      </c>
      <c r="L145" s="5">
        <v>0</v>
      </c>
      <c r="M145" s="4" t="s">
        <v>284</v>
      </c>
      <c r="N145" s="6"/>
      <c r="O145" s="7"/>
      <c r="P145" s="6"/>
      <c r="Q145" s="6"/>
    </row>
    <row r="146" spans="1:17" x14ac:dyDescent="0.3">
      <c r="A146" s="4" t="s">
        <v>254</v>
      </c>
      <c r="B146" s="4" t="s">
        <v>280</v>
      </c>
      <c r="C146" s="4" t="s">
        <v>281</v>
      </c>
      <c r="D146" s="4" t="s">
        <v>294</v>
      </c>
      <c r="E146" s="5">
        <v>-11275533.294677701</v>
      </c>
      <c r="F146" s="5">
        <v>16.157397767528899</v>
      </c>
      <c r="G146" s="4" t="s">
        <v>307</v>
      </c>
      <c r="H146" s="5">
        <v>84626312.255859405</v>
      </c>
      <c r="I146" s="5">
        <v>130.12608513236</v>
      </c>
      <c r="J146" s="4" t="s">
        <v>299</v>
      </c>
      <c r="K146" s="5">
        <v>198548.78234863299</v>
      </c>
      <c r="L146" s="5">
        <v>0.169126864057034</v>
      </c>
      <c r="M146" s="4" t="s">
        <v>284</v>
      </c>
      <c r="N146" s="6"/>
      <c r="O146" s="7"/>
      <c r="P146" s="6"/>
      <c r="Q146" s="6"/>
    </row>
    <row r="147" spans="1:17" x14ac:dyDescent="0.3">
      <c r="A147" s="4" t="s">
        <v>254</v>
      </c>
      <c r="B147" s="4" t="s">
        <v>280</v>
      </c>
      <c r="C147" s="4" t="s">
        <v>285</v>
      </c>
      <c r="D147" s="4" t="s">
        <v>294</v>
      </c>
      <c r="E147" s="5">
        <v>-45662750.244140603</v>
      </c>
      <c r="F147" s="5">
        <v>100.98067112267</v>
      </c>
      <c r="G147" s="4" t="s">
        <v>262</v>
      </c>
      <c r="H147" s="5">
        <v>0</v>
      </c>
      <c r="I147" s="5">
        <v>33.477053511887803</v>
      </c>
      <c r="J147" s="4" t="s">
        <v>299</v>
      </c>
      <c r="K147" s="5">
        <v>65465.2099609375</v>
      </c>
      <c r="L147" s="5">
        <v>6.6959013929590597E-2</v>
      </c>
      <c r="M147" s="4" t="s">
        <v>284</v>
      </c>
      <c r="N147" s="6"/>
      <c r="O147" s="7"/>
      <c r="P147" s="6"/>
      <c r="Q147" s="6"/>
    </row>
    <row r="148" spans="1:17" x14ac:dyDescent="0.3">
      <c r="A148" s="4" t="s">
        <v>254</v>
      </c>
      <c r="B148" s="4" t="s">
        <v>280</v>
      </c>
      <c r="C148" s="4" t="s">
        <v>286</v>
      </c>
      <c r="D148" s="4" t="s">
        <v>262</v>
      </c>
      <c r="E148" s="5">
        <v>0</v>
      </c>
      <c r="F148" s="5">
        <v>0</v>
      </c>
      <c r="G148" s="4" t="s">
        <v>294</v>
      </c>
      <c r="H148" s="5">
        <v>66115130.615234397</v>
      </c>
      <c r="I148" s="5">
        <v>99.718421697616606</v>
      </c>
      <c r="J148" s="4" t="s">
        <v>294</v>
      </c>
      <c r="K148" s="5">
        <v>123968.84918212899</v>
      </c>
      <c r="L148" s="5">
        <v>6.6959013929590597E-2</v>
      </c>
      <c r="M148" s="4" t="s">
        <v>284</v>
      </c>
      <c r="N148" s="6"/>
      <c r="O148" s="7"/>
      <c r="P148" s="6"/>
      <c r="Q148" s="6"/>
    </row>
    <row r="149" spans="1:17" x14ac:dyDescent="0.3">
      <c r="A149" s="4" t="s">
        <v>74</v>
      </c>
      <c r="B149" s="4" t="s">
        <v>280</v>
      </c>
      <c r="C149" s="4" t="s">
        <v>281</v>
      </c>
      <c r="D149" s="4" t="s">
        <v>288</v>
      </c>
      <c r="E149" s="5">
        <v>-63638311.767578103</v>
      </c>
      <c r="F149" s="5">
        <v>95.743443816900296</v>
      </c>
      <c r="G149" s="4" t="s">
        <v>294</v>
      </c>
      <c r="H149" s="5">
        <v>800507.35473632801</v>
      </c>
      <c r="I149" s="5">
        <v>1.1368936975486601</v>
      </c>
      <c r="J149" s="4" t="s">
        <v>288</v>
      </c>
      <c r="K149" s="5">
        <v>245353.56140136701</v>
      </c>
      <c r="L149" s="5">
        <v>0.24884073063731199</v>
      </c>
      <c r="M149" s="4" t="s">
        <v>284</v>
      </c>
      <c r="N149" s="6"/>
      <c r="O149" s="7"/>
      <c r="P149" s="6"/>
      <c r="Q149" s="6"/>
    </row>
    <row r="150" spans="1:17" x14ac:dyDescent="0.3">
      <c r="A150" s="4" t="s">
        <v>74</v>
      </c>
      <c r="B150" s="4" t="s">
        <v>280</v>
      </c>
      <c r="C150" s="4" t="s">
        <v>285</v>
      </c>
      <c r="D150" s="4" t="s">
        <v>288</v>
      </c>
      <c r="E150" s="5">
        <v>-96254351.806640595</v>
      </c>
      <c r="F150" s="5">
        <v>149.90693889558301</v>
      </c>
      <c r="G150" s="4" t="s">
        <v>262</v>
      </c>
      <c r="H150" s="5">
        <v>0</v>
      </c>
      <c r="I150" s="5">
        <v>0</v>
      </c>
      <c r="J150" s="4" t="s">
        <v>288</v>
      </c>
      <c r="K150" s="5">
        <v>264647.82714843802</v>
      </c>
      <c r="L150" s="5">
        <v>0.28170105069875701</v>
      </c>
      <c r="M150" s="4" t="s">
        <v>284</v>
      </c>
      <c r="N150" s="6"/>
      <c r="O150" s="7"/>
      <c r="P150" s="6"/>
      <c r="Q150" s="6"/>
    </row>
    <row r="151" spans="1:17" x14ac:dyDescent="0.3">
      <c r="A151" s="4" t="s">
        <v>74</v>
      </c>
      <c r="B151" s="4" t="s">
        <v>280</v>
      </c>
      <c r="C151" s="4" t="s">
        <v>286</v>
      </c>
      <c r="D151" s="4" t="s">
        <v>291</v>
      </c>
      <c r="E151" s="5">
        <v>-26157281.494140599</v>
      </c>
      <c r="F151" s="5">
        <v>37.9774207249284</v>
      </c>
      <c r="G151" s="4" t="s">
        <v>288</v>
      </c>
      <c r="H151" s="5">
        <v>77534820.556640595</v>
      </c>
      <c r="I151" s="5">
        <v>118.32676827907601</v>
      </c>
      <c r="J151" s="4" t="s">
        <v>288</v>
      </c>
      <c r="K151" s="5">
        <v>398222.04589843802</v>
      </c>
      <c r="L151" s="5">
        <v>0.50919307395815805</v>
      </c>
      <c r="M151" s="4" t="s">
        <v>284</v>
      </c>
      <c r="N151" s="6"/>
      <c r="O151" s="7"/>
      <c r="P151" s="6"/>
      <c r="Q151" s="6"/>
    </row>
    <row r="152" spans="1:17" x14ac:dyDescent="0.3">
      <c r="A152" s="4" t="s">
        <v>76</v>
      </c>
      <c r="B152" s="4" t="s">
        <v>280</v>
      </c>
      <c r="C152" s="4" t="s">
        <v>281</v>
      </c>
      <c r="D152" s="4" t="s">
        <v>262</v>
      </c>
      <c r="E152" s="5">
        <v>0</v>
      </c>
      <c r="F152" s="5">
        <v>0</v>
      </c>
      <c r="G152" s="4" t="s">
        <v>288</v>
      </c>
      <c r="H152" s="5">
        <v>62371252.441406302</v>
      </c>
      <c r="I152" s="5">
        <v>93.718096613884001</v>
      </c>
      <c r="J152" s="4" t="s">
        <v>288</v>
      </c>
      <c r="K152" s="5">
        <v>265589.111328125</v>
      </c>
      <c r="L152" s="5">
        <v>0.28330415952950699</v>
      </c>
      <c r="M152" s="4" t="s">
        <v>284</v>
      </c>
      <c r="N152" s="6"/>
      <c r="O152" s="7"/>
      <c r="P152" s="6"/>
      <c r="Q152" s="6"/>
    </row>
    <row r="153" spans="1:17" x14ac:dyDescent="0.3">
      <c r="A153" s="4" t="s">
        <v>76</v>
      </c>
      <c r="B153" s="4" t="s">
        <v>280</v>
      </c>
      <c r="C153" s="4" t="s">
        <v>285</v>
      </c>
      <c r="D153" s="4" t="s">
        <v>288</v>
      </c>
      <c r="E153" s="5">
        <v>-13656433.1054688</v>
      </c>
      <c r="F153" s="5">
        <v>19.609576556831598</v>
      </c>
      <c r="G153" s="4" t="s">
        <v>291</v>
      </c>
      <c r="H153" s="5">
        <v>5064122.3907470703</v>
      </c>
      <c r="I153" s="5">
        <v>7.2181405266746896</v>
      </c>
      <c r="J153" s="4" t="s">
        <v>288</v>
      </c>
      <c r="K153" s="5">
        <v>272133.42285156302</v>
      </c>
      <c r="L153" s="5">
        <v>0.294449832290411</v>
      </c>
      <c r="M153" s="4" t="s">
        <v>284</v>
      </c>
      <c r="N153" s="6"/>
      <c r="O153" s="7"/>
      <c r="P153" s="6"/>
      <c r="Q153" s="6"/>
    </row>
    <row r="154" spans="1:17" x14ac:dyDescent="0.3">
      <c r="A154" s="4" t="s">
        <v>76</v>
      </c>
      <c r="B154" s="4" t="s">
        <v>280</v>
      </c>
      <c r="C154" s="4" t="s">
        <v>286</v>
      </c>
      <c r="D154" s="4" t="s">
        <v>262</v>
      </c>
      <c r="E154" s="5">
        <v>0</v>
      </c>
      <c r="F154" s="5">
        <v>0</v>
      </c>
      <c r="G154" s="4" t="s">
        <v>291</v>
      </c>
      <c r="H154" s="5">
        <v>25994314.575195301</v>
      </c>
      <c r="I154" s="5">
        <v>37.735279183834798</v>
      </c>
      <c r="J154" s="4" t="s">
        <v>305</v>
      </c>
      <c r="K154" s="5">
        <v>135217.620849609</v>
      </c>
      <c r="L154" s="5">
        <v>6.6959013929590597E-2</v>
      </c>
      <c r="M154" s="4" t="s">
        <v>284</v>
      </c>
      <c r="N154" s="6"/>
      <c r="O154" s="7"/>
      <c r="P154" s="6"/>
      <c r="Q154" s="6"/>
    </row>
    <row r="155" spans="1:17" x14ac:dyDescent="0.3">
      <c r="A155" s="4" t="s">
        <v>78</v>
      </c>
      <c r="B155" s="4" t="s">
        <v>280</v>
      </c>
      <c r="C155" s="4" t="s">
        <v>281</v>
      </c>
      <c r="D155" s="4" t="s">
        <v>262</v>
      </c>
      <c r="E155" s="5">
        <v>0</v>
      </c>
      <c r="F155" s="5">
        <v>0</v>
      </c>
      <c r="G155" s="4" t="s">
        <v>294</v>
      </c>
      <c r="H155" s="5">
        <v>32887701.416015599</v>
      </c>
      <c r="I155" s="5">
        <v>48.041911795735402</v>
      </c>
      <c r="J155" s="4" t="s">
        <v>299</v>
      </c>
      <c r="K155" s="5">
        <v>213620.55969238299</v>
      </c>
      <c r="L155" s="5">
        <v>0.19479581387713599</v>
      </c>
      <c r="M155" s="4" t="s">
        <v>284</v>
      </c>
      <c r="N155" s="6"/>
      <c r="O155" s="7"/>
      <c r="P155" s="6"/>
      <c r="Q155" s="6"/>
    </row>
    <row r="156" spans="1:17" x14ac:dyDescent="0.3">
      <c r="A156" s="4" t="s">
        <v>78</v>
      </c>
      <c r="B156" s="4" t="s">
        <v>280</v>
      </c>
      <c r="C156" s="4" t="s">
        <v>285</v>
      </c>
      <c r="D156" s="4" t="s">
        <v>301</v>
      </c>
      <c r="E156" s="5">
        <v>-31145449.8291016</v>
      </c>
      <c r="F156" s="5">
        <v>45.424439013004303</v>
      </c>
      <c r="G156" s="4" t="s">
        <v>262</v>
      </c>
      <c r="H156" s="5">
        <v>0</v>
      </c>
      <c r="I156" s="5">
        <v>0</v>
      </c>
      <c r="J156" s="4" t="s">
        <v>299</v>
      </c>
      <c r="K156" s="5">
        <v>220369.20166015599</v>
      </c>
      <c r="L156" s="5">
        <v>0.206289510242641</v>
      </c>
      <c r="M156" s="4" t="s">
        <v>284</v>
      </c>
      <c r="N156" s="6"/>
      <c r="O156" s="7"/>
      <c r="P156" s="6"/>
      <c r="Q156" s="6"/>
    </row>
    <row r="157" spans="1:17" x14ac:dyDescent="0.3">
      <c r="A157" s="4" t="s">
        <v>78</v>
      </c>
      <c r="B157" s="4" t="s">
        <v>280</v>
      </c>
      <c r="C157" s="4" t="s">
        <v>286</v>
      </c>
      <c r="D157" s="4" t="s">
        <v>307</v>
      </c>
      <c r="E157" s="5">
        <v>-8432499.6948242206</v>
      </c>
      <c r="F157" s="5">
        <v>12.053890386596301</v>
      </c>
      <c r="G157" s="4" t="s">
        <v>283</v>
      </c>
      <c r="H157" s="5">
        <v>22245724.487304699</v>
      </c>
      <c r="I157" s="5">
        <v>32.185441814363003</v>
      </c>
      <c r="J157" s="4" t="s">
        <v>283</v>
      </c>
      <c r="K157" s="5">
        <v>187247.711181641</v>
      </c>
      <c r="L157" s="5">
        <v>0.14987986069172601</v>
      </c>
      <c r="M157" s="4" t="s">
        <v>284</v>
      </c>
      <c r="N157" s="6"/>
      <c r="O157" s="7"/>
      <c r="P157" s="6"/>
      <c r="Q157" s="6"/>
    </row>
    <row r="158" spans="1:17" x14ac:dyDescent="0.3">
      <c r="A158" s="4" t="s">
        <v>80</v>
      </c>
      <c r="B158" s="4" t="s">
        <v>280</v>
      </c>
      <c r="C158" s="4" t="s">
        <v>281</v>
      </c>
      <c r="D158" s="4" t="s">
        <v>287</v>
      </c>
      <c r="E158" s="5">
        <v>-3680411.14807129</v>
      </c>
      <c r="F158" s="5">
        <v>5.2397092804312697</v>
      </c>
      <c r="G158" s="4" t="s">
        <v>283</v>
      </c>
      <c r="H158" s="5">
        <v>22836480.712890599</v>
      </c>
      <c r="I158" s="5">
        <v>33.057546243071599</v>
      </c>
      <c r="J158" s="4" t="s">
        <v>301</v>
      </c>
      <c r="K158" s="5">
        <v>21369.256973266602</v>
      </c>
      <c r="L158" s="5">
        <v>0</v>
      </c>
      <c r="M158" s="4" t="s">
        <v>284</v>
      </c>
      <c r="N158" s="6"/>
      <c r="O158" s="7"/>
      <c r="P158" s="6"/>
      <c r="Q158" s="6"/>
    </row>
    <row r="159" spans="1:17" x14ac:dyDescent="0.3">
      <c r="A159" s="4" t="s">
        <v>80</v>
      </c>
      <c r="B159" s="4" t="s">
        <v>280</v>
      </c>
      <c r="C159" s="4" t="s">
        <v>285</v>
      </c>
      <c r="D159" s="4" t="s">
        <v>307</v>
      </c>
      <c r="E159" s="5">
        <v>-7135184.4787597703</v>
      </c>
      <c r="F159" s="5">
        <v>10.188107844442101</v>
      </c>
      <c r="G159" s="4" t="s">
        <v>298</v>
      </c>
      <c r="H159" s="5">
        <v>18210083.0078125</v>
      </c>
      <c r="I159" s="5">
        <v>26.252667885273699</v>
      </c>
      <c r="J159" s="4" t="s">
        <v>283</v>
      </c>
      <c r="K159" s="5">
        <v>25079.656600952199</v>
      </c>
      <c r="L159" s="5">
        <v>0</v>
      </c>
      <c r="M159" s="4" t="s">
        <v>284</v>
      </c>
      <c r="N159" s="6"/>
      <c r="O159" s="7"/>
      <c r="P159" s="6"/>
      <c r="Q159" s="6"/>
    </row>
    <row r="160" spans="1:17" x14ac:dyDescent="0.3">
      <c r="A160" s="4" t="s">
        <v>80</v>
      </c>
      <c r="B160" s="4" t="s">
        <v>280</v>
      </c>
      <c r="C160" s="4" t="s">
        <v>286</v>
      </c>
      <c r="D160" s="4" t="s">
        <v>262</v>
      </c>
      <c r="E160" s="5">
        <v>0</v>
      </c>
      <c r="F160" s="5">
        <v>0</v>
      </c>
      <c r="G160" s="4" t="s">
        <v>298</v>
      </c>
      <c r="H160" s="5">
        <v>18721304.3212891</v>
      </c>
      <c r="I160" s="5">
        <v>27.001830749213699</v>
      </c>
      <c r="J160" s="4" t="s">
        <v>301</v>
      </c>
      <c r="K160" s="5">
        <v>9302.2356033325195</v>
      </c>
      <c r="L160" s="5">
        <v>0</v>
      </c>
      <c r="M160" s="4" t="s">
        <v>284</v>
      </c>
      <c r="N160" s="6"/>
      <c r="O160" s="7"/>
      <c r="P160" s="6"/>
      <c r="Q160" s="6"/>
    </row>
    <row r="161" spans="1:17" x14ac:dyDescent="0.3">
      <c r="A161" s="4" t="s">
        <v>82</v>
      </c>
      <c r="B161" s="4" t="s">
        <v>280</v>
      </c>
      <c r="C161" s="4" t="s">
        <v>281</v>
      </c>
      <c r="D161" s="4" t="s">
        <v>307</v>
      </c>
      <c r="E161" s="5">
        <v>-4119931.7932128902</v>
      </c>
      <c r="F161" s="5">
        <v>5.8676308253779998</v>
      </c>
      <c r="G161" s="4" t="s">
        <v>298</v>
      </c>
      <c r="H161" s="5">
        <v>12712228.393554701</v>
      </c>
      <c r="I161" s="5">
        <v>18.238803604617701</v>
      </c>
      <c r="J161" s="4" t="s">
        <v>283</v>
      </c>
      <c r="K161" s="5">
        <v>46411.3349914551</v>
      </c>
      <c r="L161" s="5">
        <v>0</v>
      </c>
      <c r="M161" s="4" t="s">
        <v>284</v>
      </c>
      <c r="N161" s="6"/>
      <c r="O161" s="7"/>
      <c r="P161" s="6"/>
      <c r="Q161" s="6"/>
    </row>
    <row r="162" spans="1:17" x14ac:dyDescent="0.3">
      <c r="A162" s="4" t="s">
        <v>82</v>
      </c>
      <c r="B162" s="4" t="s">
        <v>280</v>
      </c>
      <c r="C162" s="4" t="s">
        <v>285</v>
      </c>
      <c r="D162" s="4" t="s">
        <v>301</v>
      </c>
      <c r="E162" s="5">
        <v>-5801616.66870117</v>
      </c>
      <c r="F162" s="5">
        <v>8.2745210966095293</v>
      </c>
      <c r="G162" s="4" t="s">
        <v>307</v>
      </c>
      <c r="H162" s="5">
        <v>39258715.8203125</v>
      </c>
      <c r="I162" s="5">
        <v>57.687475346028798</v>
      </c>
      <c r="J162" s="4" t="s">
        <v>283</v>
      </c>
      <c r="K162" s="5">
        <v>50341.114044189497</v>
      </c>
      <c r="L162" s="5">
        <v>6.6959013929590597E-2</v>
      </c>
      <c r="M162" s="4" t="s">
        <v>284</v>
      </c>
      <c r="N162" s="6"/>
      <c r="O162" s="7"/>
      <c r="P162" s="6"/>
      <c r="Q162" s="6"/>
    </row>
    <row r="163" spans="1:17" x14ac:dyDescent="0.3">
      <c r="A163" s="4" t="s">
        <v>82</v>
      </c>
      <c r="B163" s="4" t="s">
        <v>280</v>
      </c>
      <c r="C163" s="4" t="s">
        <v>286</v>
      </c>
      <c r="D163" s="4" t="s">
        <v>262</v>
      </c>
      <c r="E163" s="5">
        <v>0</v>
      </c>
      <c r="F163" s="5">
        <v>0</v>
      </c>
      <c r="G163" s="4" t="s">
        <v>307</v>
      </c>
      <c r="H163" s="5">
        <v>66765441.894531302</v>
      </c>
      <c r="I163" s="5">
        <v>100.76561011374</v>
      </c>
      <c r="J163" s="4" t="s">
        <v>307</v>
      </c>
      <c r="K163" s="5">
        <v>21070.785522460901</v>
      </c>
      <c r="L163" s="5">
        <v>0</v>
      </c>
      <c r="M163" s="4" t="s">
        <v>284</v>
      </c>
      <c r="N163" s="6"/>
      <c r="O163" s="7"/>
      <c r="P163" s="6"/>
      <c r="Q163" s="6"/>
    </row>
    <row r="164" spans="1:17" x14ac:dyDescent="0.3">
      <c r="A164" s="4" t="s">
        <v>84</v>
      </c>
      <c r="B164" s="4" t="s">
        <v>280</v>
      </c>
      <c r="C164" s="4" t="s">
        <v>281</v>
      </c>
      <c r="D164" s="4" t="s">
        <v>282</v>
      </c>
      <c r="E164" s="5">
        <v>-29747702.026367199</v>
      </c>
      <c r="F164" s="5">
        <v>43.330714106559803</v>
      </c>
      <c r="G164" s="4" t="s">
        <v>307</v>
      </c>
      <c r="H164" s="5">
        <v>71518554.6875</v>
      </c>
      <c r="I164" s="5">
        <v>108.464686200023</v>
      </c>
      <c r="J164" s="4" t="s">
        <v>307</v>
      </c>
      <c r="K164" s="5">
        <v>84860.626220703096</v>
      </c>
      <c r="L164" s="5">
        <v>6.6959013929590597E-2</v>
      </c>
      <c r="M164" s="4" t="s">
        <v>284</v>
      </c>
      <c r="N164" s="6"/>
      <c r="O164" s="7"/>
      <c r="P164" s="6"/>
      <c r="Q164" s="6"/>
    </row>
    <row r="165" spans="1:17" x14ac:dyDescent="0.3">
      <c r="A165" s="4" t="s">
        <v>84</v>
      </c>
      <c r="B165" s="4" t="s">
        <v>280</v>
      </c>
      <c r="C165" s="4" t="s">
        <v>285</v>
      </c>
      <c r="D165" s="4" t="s">
        <v>294</v>
      </c>
      <c r="E165" s="5">
        <v>-84710583.496093795</v>
      </c>
      <c r="F165" s="5">
        <v>130.267459899187</v>
      </c>
      <c r="G165" s="4" t="s">
        <v>262</v>
      </c>
      <c r="H165" s="5">
        <v>0</v>
      </c>
      <c r="I165" s="5">
        <v>0</v>
      </c>
      <c r="J165" s="4" t="s">
        <v>294</v>
      </c>
      <c r="K165" s="5">
        <v>54731.109619140603</v>
      </c>
      <c r="L165" s="5">
        <v>6.6959013929590597E-2</v>
      </c>
      <c r="M165" s="4" t="s">
        <v>284</v>
      </c>
      <c r="N165" s="6"/>
      <c r="O165" s="7"/>
      <c r="P165" s="6"/>
      <c r="Q165" s="6"/>
    </row>
    <row r="166" spans="1:17" x14ac:dyDescent="0.3">
      <c r="A166" s="4" t="s">
        <v>84</v>
      </c>
      <c r="B166" s="4" t="s">
        <v>280</v>
      </c>
      <c r="C166" s="4" t="s">
        <v>286</v>
      </c>
      <c r="D166" s="4" t="s">
        <v>294</v>
      </c>
      <c r="E166" s="5">
        <v>-84222790.527343795</v>
      </c>
      <c r="F166" s="5">
        <v>129.44945134222499</v>
      </c>
      <c r="G166" s="4" t="s">
        <v>305</v>
      </c>
      <c r="H166" s="5">
        <v>3054011.9171142601</v>
      </c>
      <c r="I166" s="5">
        <v>4.3456139974296102</v>
      </c>
      <c r="J166" s="4" t="s">
        <v>305</v>
      </c>
      <c r="K166" s="5">
        <v>34380.970001220703</v>
      </c>
      <c r="L166" s="5">
        <v>0</v>
      </c>
      <c r="M166" s="4" t="s">
        <v>284</v>
      </c>
      <c r="N166" s="6"/>
      <c r="O166" s="7"/>
      <c r="P166" s="6"/>
      <c r="Q166" s="6"/>
    </row>
    <row r="167" spans="1:17" x14ac:dyDescent="0.3">
      <c r="A167" s="4" t="s">
        <v>8</v>
      </c>
      <c r="B167" s="4" t="s">
        <v>280</v>
      </c>
      <c r="C167" s="4" t="s">
        <v>281</v>
      </c>
      <c r="D167" s="4" t="s">
        <v>288</v>
      </c>
      <c r="E167" s="5">
        <v>-48538442.9931641</v>
      </c>
      <c r="F167" s="5">
        <v>73.105110786855207</v>
      </c>
      <c r="G167" s="4" t="s">
        <v>262</v>
      </c>
      <c r="H167" s="5">
        <v>0</v>
      </c>
      <c r="I167" s="5">
        <v>0</v>
      </c>
      <c r="J167" s="4" t="s">
        <v>288</v>
      </c>
      <c r="K167" s="5">
        <v>274302.09350585903</v>
      </c>
      <c r="L167" s="5">
        <v>0.34039937891066102</v>
      </c>
      <c r="M167" s="4" t="s">
        <v>284</v>
      </c>
      <c r="N167" s="6"/>
      <c r="O167" s="7"/>
      <c r="P167" s="6"/>
      <c r="Q167" s="6"/>
    </row>
    <row r="168" spans="1:17" x14ac:dyDescent="0.3">
      <c r="A168" s="4" t="s">
        <v>8</v>
      </c>
      <c r="B168" s="4" t="s">
        <v>280</v>
      </c>
      <c r="C168" s="4" t="s">
        <v>285</v>
      </c>
      <c r="D168" s="4" t="s">
        <v>288</v>
      </c>
      <c r="E168" s="5">
        <v>-68218444.824218795</v>
      </c>
      <c r="F168" s="5">
        <v>105.62106966972399</v>
      </c>
      <c r="G168" s="4" t="s">
        <v>262</v>
      </c>
      <c r="H168" s="5">
        <v>0</v>
      </c>
      <c r="I168" s="5">
        <v>0</v>
      </c>
      <c r="J168" s="4" t="s">
        <v>288</v>
      </c>
      <c r="K168" s="5">
        <v>133762.00866699201</v>
      </c>
      <c r="L168" s="5">
        <v>0.101043714676052</v>
      </c>
      <c r="M168" s="4" t="s">
        <v>284</v>
      </c>
      <c r="N168" s="6"/>
      <c r="O168" s="7"/>
      <c r="P168" s="6"/>
      <c r="Q168" s="6"/>
    </row>
    <row r="169" spans="1:17" x14ac:dyDescent="0.3">
      <c r="A169" s="4" t="s">
        <v>8</v>
      </c>
      <c r="B169" s="4" t="s">
        <v>280</v>
      </c>
      <c r="C169" s="4" t="s">
        <v>286</v>
      </c>
      <c r="D169" s="4" t="s">
        <v>282</v>
      </c>
      <c r="E169" s="5">
        <v>-28081622.314453099</v>
      </c>
      <c r="F169" s="5">
        <v>41.193938814103603</v>
      </c>
      <c r="G169" s="4" t="s">
        <v>288</v>
      </c>
      <c r="H169" s="5">
        <v>10952802.2766113</v>
      </c>
      <c r="I169" s="5">
        <v>15.7403526827693</v>
      </c>
      <c r="J169" s="4" t="s">
        <v>288</v>
      </c>
      <c r="K169" s="5">
        <v>150426.651000977</v>
      </c>
      <c r="L169" s="5">
        <v>0.12942549074068699</v>
      </c>
      <c r="M169" s="4" t="s">
        <v>284</v>
      </c>
      <c r="N169" s="6"/>
      <c r="O169" s="7"/>
      <c r="P169" s="6"/>
      <c r="Q169" s="6"/>
    </row>
    <row r="170" spans="1:17" x14ac:dyDescent="0.3">
      <c r="A170" s="4" t="s">
        <v>10</v>
      </c>
      <c r="B170" s="4" t="s">
        <v>280</v>
      </c>
      <c r="C170" s="4" t="s">
        <v>281</v>
      </c>
      <c r="D170" s="4" t="s">
        <v>297</v>
      </c>
      <c r="E170" s="5">
        <v>-7493072.5097656297</v>
      </c>
      <c r="F170" s="5">
        <v>10.7253808528185</v>
      </c>
      <c r="G170" s="4" t="s">
        <v>305</v>
      </c>
      <c r="H170" s="5">
        <v>4844234.84802246</v>
      </c>
      <c r="I170" s="5">
        <v>6.9129368057474503</v>
      </c>
      <c r="J170" s="4" t="s">
        <v>305</v>
      </c>
      <c r="K170" s="5">
        <v>83458.320617675796</v>
      </c>
      <c r="L170" s="5">
        <v>5.02192589920014E-2</v>
      </c>
      <c r="M170" s="4" t="s">
        <v>284</v>
      </c>
      <c r="N170" s="6"/>
      <c r="O170" s="7"/>
      <c r="P170" s="6"/>
      <c r="Q170" s="6"/>
    </row>
    <row r="171" spans="1:17" x14ac:dyDescent="0.3">
      <c r="A171" s="4" t="s">
        <v>10</v>
      </c>
      <c r="B171" s="4" t="s">
        <v>280</v>
      </c>
      <c r="C171" s="4" t="s">
        <v>285</v>
      </c>
      <c r="D171" s="4" t="s">
        <v>305</v>
      </c>
      <c r="E171" s="5">
        <v>-23926489.2578125</v>
      </c>
      <c r="F171" s="5">
        <v>34.919974859803901</v>
      </c>
      <c r="G171" s="4" t="s">
        <v>262</v>
      </c>
      <c r="H171" s="5">
        <v>0</v>
      </c>
      <c r="I171" s="5">
        <v>0</v>
      </c>
      <c r="J171" s="4" t="s">
        <v>297</v>
      </c>
      <c r="K171" s="5">
        <v>95753.883361816406</v>
      </c>
      <c r="L171" s="5">
        <v>5.02192589920014E-2</v>
      </c>
      <c r="M171" s="4" t="s">
        <v>284</v>
      </c>
      <c r="N171" s="6"/>
      <c r="O171" s="7"/>
      <c r="P171" s="6"/>
      <c r="Q171" s="6"/>
    </row>
    <row r="172" spans="1:17" x14ac:dyDescent="0.3">
      <c r="A172" s="4" t="s">
        <v>10</v>
      </c>
      <c r="B172" s="4" t="s">
        <v>280</v>
      </c>
      <c r="C172" s="4" t="s">
        <v>286</v>
      </c>
      <c r="D172" s="4" t="s">
        <v>294</v>
      </c>
      <c r="E172" s="5">
        <v>-9288776.39770508</v>
      </c>
      <c r="F172" s="5">
        <v>13.323242310434599</v>
      </c>
      <c r="G172" s="4" t="s">
        <v>288</v>
      </c>
      <c r="H172" s="5">
        <v>14376625.061035199</v>
      </c>
      <c r="I172" s="5">
        <v>20.743664354085901</v>
      </c>
      <c r="J172" s="4" t="s">
        <v>297</v>
      </c>
      <c r="K172" s="5">
        <v>122872.543334961</v>
      </c>
      <c r="L172" s="5">
        <v>8.2497711991891307E-2</v>
      </c>
      <c r="M172" s="4" t="s">
        <v>284</v>
      </c>
      <c r="N172" s="6"/>
      <c r="O172" s="7"/>
      <c r="P172" s="6"/>
      <c r="Q172" s="6"/>
    </row>
    <row r="173" spans="1:17" x14ac:dyDescent="0.3">
      <c r="A173" s="4" t="s">
        <v>12</v>
      </c>
      <c r="B173" s="4" t="s">
        <v>280</v>
      </c>
      <c r="C173" s="4" t="s">
        <v>281</v>
      </c>
      <c r="D173" s="4" t="s">
        <v>294</v>
      </c>
      <c r="E173" s="5">
        <v>-6780841.0644531297</v>
      </c>
      <c r="F173" s="5">
        <v>9.6979842055588996</v>
      </c>
      <c r="G173" s="4" t="s">
        <v>288</v>
      </c>
      <c r="H173" s="5">
        <v>13219601.440429701</v>
      </c>
      <c r="I173" s="5">
        <v>19.048323156312101</v>
      </c>
      <c r="J173" s="4" t="s">
        <v>297</v>
      </c>
      <c r="K173" s="5">
        <v>36469.367980957002</v>
      </c>
      <c r="L173" s="5">
        <v>0</v>
      </c>
      <c r="M173" s="4" t="s">
        <v>284</v>
      </c>
      <c r="N173" s="6"/>
      <c r="O173" s="7"/>
      <c r="P173" s="6"/>
      <c r="Q173" s="6"/>
    </row>
    <row r="174" spans="1:17" x14ac:dyDescent="0.3">
      <c r="A174" s="4" t="s">
        <v>12</v>
      </c>
      <c r="B174" s="4" t="s">
        <v>280</v>
      </c>
      <c r="C174" s="4" t="s">
        <v>285</v>
      </c>
      <c r="D174" s="4" t="s">
        <v>294</v>
      </c>
      <c r="E174" s="5">
        <v>-6866952.5146484403</v>
      </c>
      <c r="F174" s="5">
        <v>9.8221108783036506</v>
      </c>
      <c r="G174" s="4" t="s">
        <v>294</v>
      </c>
      <c r="H174" s="5">
        <v>3272506.7138671898</v>
      </c>
      <c r="I174" s="5">
        <v>4.6616862528026104</v>
      </c>
      <c r="J174" s="4" t="s">
        <v>294</v>
      </c>
      <c r="K174" s="5">
        <v>32054.576873779301</v>
      </c>
      <c r="L174" s="5">
        <v>0</v>
      </c>
      <c r="M174" s="4" t="s">
        <v>284</v>
      </c>
      <c r="N174" s="6"/>
      <c r="O174" s="7"/>
      <c r="P174" s="6"/>
      <c r="Q174" s="6"/>
    </row>
    <row r="175" spans="1:17" x14ac:dyDescent="0.3">
      <c r="A175" s="4" t="s">
        <v>12</v>
      </c>
      <c r="B175" s="4" t="s">
        <v>280</v>
      </c>
      <c r="C175" s="4" t="s">
        <v>286</v>
      </c>
      <c r="D175" s="4" t="s">
        <v>262</v>
      </c>
      <c r="E175" s="5">
        <v>0</v>
      </c>
      <c r="F175" s="5">
        <v>0</v>
      </c>
      <c r="G175" s="4" t="s">
        <v>294</v>
      </c>
      <c r="H175" s="5">
        <v>6505138.3972167997</v>
      </c>
      <c r="I175" s="5">
        <v>9.3007361283525807</v>
      </c>
      <c r="J175" s="4" t="s">
        <v>294</v>
      </c>
      <c r="K175" s="5">
        <v>28087.4042510986</v>
      </c>
      <c r="L175" s="5">
        <v>0</v>
      </c>
      <c r="M175" s="4" t="s">
        <v>284</v>
      </c>
      <c r="N175" s="6"/>
      <c r="O175" s="7"/>
      <c r="P175" s="6"/>
      <c r="Q175" s="6"/>
    </row>
    <row r="176" spans="1:17" x14ac:dyDescent="0.3">
      <c r="A176" s="4" t="s">
        <v>65</v>
      </c>
      <c r="B176" s="4" t="s">
        <v>280</v>
      </c>
      <c r="C176" s="4" t="s">
        <v>281</v>
      </c>
      <c r="D176" s="4" t="s">
        <v>282</v>
      </c>
      <c r="E176" s="5">
        <v>-33593124.3896484</v>
      </c>
      <c r="F176" s="5">
        <v>49.104145728051698</v>
      </c>
      <c r="G176" s="4" t="s">
        <v>307</v>
      </c>
      <c r="H176" s="5">
        <v>3237863.1591796898</v>
      </c>
      <c r="I176" s="5">
        <v>4.60793700767681</v>
      </c>
      <c r="J176" s="4" t="s">
        <v>288</v>
      </c>
      <c r="K176" s="5">
        <v>204297.714233398</v>
      </c>
      <c r="L176" s="5">
        <v>0.17891795141622399</v>
      </c>
      <c r="M176" s="4" t="s">
        <v>284</v>
      </c>
      <c r="N176" s="6"/>
      <c r="O176" s="7"/>
      <c r="P176" s="6"/>
      <c r="Q176" s="6"/>
    </row>
    <row r="177" spans="1:17" x14ac:dyDescent="0.3">
      <c r="A177" s="4" t="s">
        <v>65</v>
      </c>
      <c r="B177" s="4" t="s">
        <v>280</v>
      </c>
      <c r="C177" s="4" t="s">
        <v>285</v>
      </c>
      <c r="D177" s="4" t="s">
        <v>282</v>
      </c>
      <c r="E177" s="5">
        <v>-78019323.730468795</v>
      </c>
      <c r="F177" s="5">
        <v>119.126811623573</v>
      </c>
      <c r="G177" s="4" t="s">
        <v>262</v>
      </c>
      <c r="H177" s="5">
        <v>0</v>
      </c>
      <c r="I177" s="5">
        <v>0</v>
      </c>
      <c r="J177" s="4" t="s">
        <v>288</v>
      </c>
      <c r="K177" s="5">
        <v>250262.451171875</v>
      </c>
      <c r="L177" s="5">
        <v>0.25720109697431298</v>
      </c>
      <c r="M177" s="4" t="s">
        <v>284</v>
      </c>
      <c r="N177" s="6"/>
      <c r="O177" s="7"/>
      <c r="P177" s="6"/>
      <c r="Q177" s="6"/>
    </row>
    <row r="178" spans="1:17" x14ac:dyDescent="0.3">
      <c r="A178" s="4" t="s">
        <v>65</v>
      </c>
      <c r="B178" s="4" t="s">
        <v>280</v>
      </c>
      <c r="C178" s="4" t="s">
        <v>286</v>
      </c>
      <c r="D178" s="4" t="s">
        <v>291</v>
      </c>
      <c r="E178" s="5">
        <v>-34194308.471679702</v>
      </c>
      <c r="F178" s="5">
        <v>50.0105414539576</v>
      </c>
      <c r="G178" s="4" t="s">
        <v>288</v>
      </c>
      <c r="H178" s="5">
        <v>71943914.794921905</v>
      </c>
      <c r="I178" s="5">
        <v>109.15760882198801</v>
      </c>
      <c r="J178" s="4" t="s">
        <v>288</v>
      </c>
      <c r="K178" s="5">
        <v>408036.89575195301</v>
      </c>
      <c r="L178" s="5">
        <v>0.52590882405638695</v>
      </c>
      <c r="M178" s="4" t="s">
        <v>284</v>
      </c>
      <c r="N178" s="6"/>
      <c r="O178" s="7"/>
      <c r="P178" s="6"/>
      <c r="Q178" s="6"/>
    </row>
    <row r="179" spans="1:17" x14ac:dyDescent="0.3">
      <c r="A179" s="4" t="s">
        <v>67</v>
      </c>
      <c r="B179" s="4" t="s">
        <v>280</v>
      </c>
      <c r="C179" s="4" t="s">
        <v>281</v>
      </c>
      <c r="D179" s="4" t="s">
        <v>262</v>
      </c>
      <c r="E179" s="5">
        <v>0</v>
      </c>
      <c r="F179" s="5">
        <v>0</v>
      </c>
      <c r="G179" s="4" t="s">
        <v>288</v>
      </c>
      <c r="H179" s="5">
        <v>58441601.5625</v>
      </c>
      <c r="I179" s="5">
        <v>87.471157312393203</v>
      </c>
      <c r="J179" s="4" t="s">
        <v>288</v>
      </c>
      <c r="K179" s="5">
        <v>263594.87915039097</v>
      </c>
      <c r="L179" s="5">
        <v>0.279907742515206</v>
      </c>
      <c r="M179" s="4" t="s">
        <v>284</v>
      </c>
      <c r="N179" s="6"/>
      <c r="O179" s="7"/>
      <c r="P179" s="6"/>
      <c r="Q179" s="6"/>
    </row>
    <row r="180" spans="1:17" x14ac:dyDescent="0.3">
      <c r="A180" s="4" t="s">
        <v>67</v>
      </c>
      <c r="B180" s="4" t="s">
        <v>280</v>
      </c>
      <c r="C180" s="4" t="s">
        <v>285</v>
      </c>
      <c r="D180" s="4" t="s">
        <v>288</v>
      </c>
      <c r="E180" s="5">
        <v>-15950401.306152301</v>
      </c>
      <c r="F180" s="5">
        <v>22.949420381337401</v>
      </c>
      <c r="G180" s="4" t="s">
        <v>291</v>
      </c>
      <c r="H180" s="5">
        <v>7402775.5737304697</v>
      </c>
      <c r="I180" s="5">
        <v>10.5726125184447</v>
      </c>
      <c r="J180" s="4" t="s">
        <v>288</v>
      </c>
      <c r="K180" s="5">
        <v>270139.16015625</v>
      </c>
      <c r="L180" s="5">
        <v>0.29105341527611001</v>
      </c>
      <c r="M180" s="4" t="s">
        <v>284</v>
      </c>
      <c r="N180" s="6"/>
      <c r="O180" s="7"/>
      <c r="P180" s="6"/>
      <c r="Q180" s="6"/>
    </row>
    <row r="181" spans="1:17" x14ac:dyDescent="0.3">
      <c r="A181" s="4" t="s">
        <v>67</v>
      </c>
      <c r="B181" s="4" t="s">
        <v>280</v>
      </c>
      <c r="C181" s="4" t="s">
        <v>286</v>
      </c>
      <c r="D181" s="4" t="s">
        <v>262</v>
      </c>
      <c r="E181" s="5">
        <v>0</v>
      </c>
      <c r="F181" s="5">
        <v>0</v>
      </c>
      <c r="G181" s="4" t="s">
        <v>291</v>
      </c>
      <c r="H181" s="5">
        <v>29717059.326171901</v>
      </c>
      <c r="I181" s="5">
        <v>43.284874409437201</v>
      </c>
      <c r="J181" s="4" t="s">
        <v>305</v>
      </c>
      <c r="K181" s="5">
        <v>147657.65380859401</v>
      </c>
      <c r="L181" s="5">
        <v>8.2453514914959697E-2</v>
      </c>
      <c r="M181" s="4" t="s">
        <v>284</v>
      </c>
      <c r="N181" s="6"/>
      <c r="O181" s="7"/>
      <c r="P181" s="6"/>
      <c r="Q181" s="6"/>
    </row>
    <row r="182" spans="1:17" x14ac:dyDescent="0.3">
      <c r="A182" s="4" t="s">
        <v>69</v>
      </c>
      <c r="B182" s="4" t="s">
        <v>280</v>
      </c>
      <c r="C182" s="4" t="s">
        <v>281</v>
      </c>
      <c r="D182" s="4" t="s">
        <v>289</v>
      </c>
      <c r="E182" s="5">
        <v>-103683.626651764</v>
      </c>
      <c r="F182" s="5">
        <v>0</v>
      </c>
      <c r="G182" s="4" t="s">
        <v>291</v>
      </c>
      <c r="H182" s="5">
        <v>34735858.154296897</v>
      </c>
      <c r="I182" s="5">
        <v>50.827912054956002</v>
      </c>
      <c r="J182" s="4" t="s">
        <v>299</v>
      </c>
      <c r="K182" s="5">
        <v>234823.333740234</v>
      </c>
      <c r="L182" s="5">
        <v>0.230906554497778</v>
      </c>
      <c r="M182" s="4" t="s">
        <v>284</v>
      </c>
      <c r="N182" s="6"/>
      <c r="O182" s="7"/>
      <c r="P182" s="6"/>
      <c r="Q182" s="6"/>
    </row>
    <row r="183" spans="1:17" x14ac:dyDescent="0.3">
      <c r="A183" s="4" t="s">
        <v>69</v>
      </c>
      <c r="B183" s="4" t="s">
        <v>280</v>
      </c>
      <c r="C183" s="4" t="s">
        <v>285</v>
      </c>
      <c r="D183" s="4" t="s">
        <v>305</v>
      </c>
      <c r="E183" s="5">
        <v>-35281066.894531302</v>
      </c>
      <c r="F183" s="5">
        <v>51.651657558977597</v>
      </c>
      <c r="G183" s="4" t="s">
        <v>262</v>
      </c>
      <c r="H183" s="5">
        <v>0</v>
      </c>
      <c r="I183" s="5">
        <v>0</v>
      </c>
      <c r="J183" s="4" t="s">
        <v>299</v>
      </c>
      <c r="K183" s="5">
        <v>241571.97570800799</v>
      </c>
      <c r="L183" s="5">
        <v>0.242400262504816</v>
      </c>
      <c r="M183" s="4" t="s">
        <v>284</v>
      </c>
      <c r="N183" s="6"/>
      <c r="O183" s="7"/>
      <c r="P183" s="6"/>
      <c r="Q183" s="6"/>
    </row>
    <row r="184" spans="1:17" x14ac:dyDescent="0.3">
      <c r="A184" s="4" t="s">
        <v>69</v>
      </c>
      <c r="B184" s="4" t="s">
        <v>280</v>
      </c>
      <c r="C184" s="4" t="s">
        <v>286</v>
      </c>
      <c r="D184" s="4" t="s">
        <v>294</v>
      </c>
      <c r="E184" s="5">
        <v>-17520143.127441399</v>
      </c>
      <c r="F184" s="5">
        <v>25.242688134312601</v>
      </c>
      <c r="G184" s="4" t="s">
        <v>289</v>
      </c>
      <c r="H184" s="5">
        <v>27174224.853515599</v>
      </c>
      <c r="I184" s="5">
        <v>39.4900655373931</v>
      </c>
      <c r="J184" s="4" t="s">
        <v>288</v>
      </c>
      <c r="K184" s="5">
        <v>205098.14453125</v>
      </c>
      <c r="L184" s="5">
        <v>0.18028117483481801</v>
      </c>
      <c r="M184" s="4" t="s">
        <v>284</v>
      </c>
      <c r="N184" s="6"/>
      <c r="O184" s="7"/>
      <c r="P184" s="6"/>
      <c r="Q184" s="6"/>
    </row>
    <row r="185" spans="1:17" x14ac:dyDescent="0.3">
      <c r="A185" s="4" t="s">
        <v>70</v>
      </c>
      <c r="B185" s="4" t="s">
        <v>280</v>
      </c>
      <c r="C185" s="4" t="s">
        <v>281</v>
      </c>
      <c r="D185" s="4" t="s">
        <v>291</v>
      </c>
      <c r="E185" s="5">
        <v>-880311.87057495106</v>
      </c>
      <c r="F185" s="5">
        <v>1.2503174366429399</v>
      </c>
      <c r="G185" s="4" t="s">
        <v>289</v>
      </c>
      <c r="H185" s="5">
        <v>27630343.627929699</v>
      </c>
      <c r="I185" s="5">
        <v>40.169437415897796</v>
      </c>
      <c r="J185" s="4" t="s">
        <v>294</v>
      </c>
      <c r="K185" s="5">
        <v>73572.349548339902</v>
      </c>
      <c r="L185" s="5">
        <v>6.6959013929590597E-2</v>
      </c>
      <c r="M185" s="4" t="s">
        <v>284</v>
      </c>
      <c r="N185" s="6"/>
      <c r="O185" s="7"/>
      <c r="P185" s="6"/>
      <c r="Q185" s="6"/>
    </row>
    <row r="186" spans="1:17" x14ac:dyDescent="0.3">
      <c r="A186" s="4" t="s">
        <v>70</v>
      </c>
      <c r="B186" s="4" t="s">
        <v>280</v>
      </c>
      <c r="C186" s="4" t="s">
        <v>285</v>
      </c>
      <c r="D186" s="4" t="s">
        <v>262</v>
      </c>
      <c r="E186" s="5">
        <v>0</v>
      </c>
      <c r="F186" s="5">
        <v>0</v>
      </c>
      <c r="G186" s="4" t="s">
        <v>294</v>
      </c>
      <c r="H186" s="5">
        <v>45823995.971679702</v>
      </c>
      <c r="I186" s="5">
        <v>67.7523715421557</v>
      </c>
      <c r="J186" s="4" t="s">
        <v>294</v>
      </c>
      <c r="K186" s="5">
        <v>226247.77221679699</v>
      </c>
      <c r="L186" s="5">
        <v>0.21630139090120801</v>
      </c>
      <c r="M186" s="4" t="s">
        <v>284</v>
      </c>
      <c r="N186" s="6"/>
      <c r="O186" s="7"/>
      <c r="P186" s="6"/>
      <c r="Q186" s="6"/>
    </row>
    <row r="187" spans="1:17" x14ac:dyDescent="0.3">
      <c r="A187" s="4" t="s">
        <v>70</v>
      </c>
      <c r="B187" s="4" t="s">
        <v>280</v>
      </c>
      <c r="C187" s="4" t="s">
        <v>286</v>
      </c>
      <c r="D187" s="4" t="s">
        <v>262</v>
      </c>
      <c r="E187" s="5">
        <v>0</v>
      </c>
      <c r="F187" s="5">
        <v>0</v>
      </c>
      <c r="G187" s="4" t="s">
        <v>294</v>
      </c>
      <c r="H187" s="5">
        <v>65617248.535156302</v>
      </c>
      <c r="I187" s="5">
        <v>98.917679861187906</v>
      </c>
      <c r="J187" s="4" t="s">
        <v>294</v>
      </c>
      <c r="K187" s="5">
        <v>221901.30615234401</v>
      </c>
      <c r="L187" s="5">
        <v>0.208898866549134</v>
      </c>
      <c r="M187" s="4" t="s">
        <v>284</v>
      </c>
      <c r="N187" s="6"/>
      <c r="O187" s="7"/>
      <c r="P187" s="6"/>
      <c r="Q187" s="6"/>
    </row>
    <row r="188" spans="1:17" x14ac:dyDescent="0.3">
      <c r="A188" s="4" t="s">
        <v>72</v>
      </c>
      <c r="B188" s="4" t="s">
        <v>280</v>
      </c>
      <c r="C188" s="4" t="s">
        <v>281</v>
      </c>
      <c r="D188" s="4" t="s">
        <v>289</v>
      </c>
      <c r="E188" s="5">
        <v>-3217226.7913818401</v>
      </c>
      <c r="F188" s="5">
        <v>38.055542390793597</v>
      </c>
      <c r="G188" s="4" t="s">
        <v>294</v>
      </c>
      <c r="H188" s="5">
        <v>98453094.482421905</v>
      </c>
      <c r="I188" s="5">
        <v>187.187995761633</v>
      </c>
      <c r="J188" s="4" t="s">
        <v>294</v>
      </c>
      <c r="K188" s="5">
        <v>228176.55944824201</v>
      </c>
      <c r="L188" s="5">
        <v>0.28546696994453702</v>
      </c>
      <c r="M188" s="4" t="s">
        <v>284</v>
      </c>
      <c r="N188" s="6"/>
      <c r="O188" s="7"/>
      <c r="P188" s="6"/>
      <c r="Q188" s="6"/>
    </row>
    <row r="189" spans="1:17" x14ac:dyDescent="0.3">
      <c r="A189" s="4" t="s">
        <v>72</v>
      </c>
      <c r="B189" s="4" t="s">
        <v>280</v>
      </c>
      <c r="C189" s="4" t="s">
        <v>285</v>
      </c>
      <c r="D189" s="4" t="s">
        <v>307</v>
      </c>
      <c r="E189" s="5">
        <v>-80940502.9296875</v>
      </c>
      <c r="F189" s="5">
        <v>123.969279229641</v>
      </c>
      <c r="G189" s="4" t="s">
        <v>262</v>
      </c>
      <c r="H189" s="5">
        <v>0</v>
      </c>
      <c r="I189" s="5">
        <v>0</v>
      </c>
      <c r="J189" s="4" t="s">
        <v>294</v>
      </c>
      <c r="K189" s="5">
        <v>84816.5664672852</v>
      </c>
      <c r="L189" s="5">
        <v>6.6959013929590597E-2</v>
      </c>
      <c r="M189" s="4" t="s">
        <v>284</v>
      </c>
      <c r="N189" s="6"/>
      <c r="O189" s="7"/>
      <c r="P189" s="6"/>
      <c r="Q189" s="6"/>
    </row>
    <row r="190" spans="1:17" x14ac:dyDescent="0.3">
      <c r="A190" s="4" t="s">
        <v>72</v>
      </c>
      <c r="B190" s="4" t="s">
        <v>280</v>
      </c>
      <c r="C190" s="4" t="s">
        <v>286</v>
      </c>
      <c r="D190" s="4" t="s">
        <v>307</v>
      </c>
      <c r="E190" s="5">
        <v>-78203155.517578095</v>
      </c>
      <c r="F190" s="5">
        <v>119.430599734187</v>
      </c>
      <c r="G190" s="4" t="s">
        <v>307</v>
      </c>
      <c r="H190" s="5">
        <v>7901631.92749024</v>
      </c>
      <c r="I190" s="5">
        <v>11.289898538961999</v>
      </c>
      <c r="J190" s="4" t="s">
        <v>307</v>
      </c>
      <c r="K190" s="5">
        <v>54462.459564208999</v>
      </c>
      <c r="L190" s="5">
        <v>6.6959013929590597E-2</v>
      </c>
      <c r="M190" s="4" t="s">
        <v>284</v>
      </c>
      <c r="N190" s="6"/>
      <c r="O190" s="7"/>
      <c r="P190" s="6"/>
      <c r="Q190" s="6"/>
    </row>
    <row r="191" spans="1:17" x14ac:dyDescent="0.3">
      <c r="A191" s="4" t="s">
        <v>263</v>
      </c>
      <c r="B191" s="4" t="s">
        <v>280</v>
      </c>
      <c r="C191" s="4" t="s">
        <v>281</v>
      </c>
      <c r="D191" s="4" t="s">
        <v>282</v>
      </c>
      <c r="E191" s="5">
        <v>-22865498.3520508</v>
      </c>
      <c r="F191" s="5">
        <v>33.328458666801502</v>
      </c>
      <c r="G191" s="4" t="s">
        <v>282</v>
      </c>
      <c r="H191" s="5">
        <v>3057493.7820434598</v>
      </c>
      <c r="I191" s="5">
        <v>4.3543404899537599</v>
      </c>
      <c r="J191" s="4" t="s">
        <v>282</v>
      </c>
      <c r="K191" s="5">
        <v>163562.5</v>
      </c>
      <c r="L191" s="5">
        <v>0.151797325816005</v>
      </c>
      <c r="M191" s="4" t="s">
        <v>284</v>
      </c>
      <c r="N191" s="6"/>
      <c r="O191" s="7"/>
      <c r="P191" s="6"/>
      <c r="Q191" s="6"/>
    </row>
    <row r="192" spans="1:17" x14ac:dyDescent="0.3">
      <c r="A192" s="4" t="s">
        <v>263</v>
      </c>
      <c r="B192" s="4" t="s">
        <v>280</v>
      </c>
      <c r="C192" s="4" t="s">
        <v>285</v>
      </c>
      <c r="D192" s="4" t="s">
        <v>282</v>
      </c>
      <c r="E192" s="5">
        <v>-55133386.230468802</v>
      </c>
      <c r="F192" s="5">
        <v>83.787282928824396</v>
      </c>
      <c r="G192" s="4" t="s">
        <v>262</v>
      </c>
      <c r="H192" s="5">
        <v>0</v>
      </c>
      <c r="I192" s="5">
        <v>0</v>
      </c>
      <c r="J192" s="4" t="s">
        <v>282</v>
      </c>
      <c r="K192" s="5">
        <v>137044.12841796901</v>
      </c>
      <c r="L192" s="5">
        <v>0.10663352441042701</v>
      </c>
      <c r="M192" s="4" t="s">
        <v>284</v>
      </c>
      <c r="N192" s="6"/>
      <c r="O192" s="7"/>
      <c r="P192" s="6"/>
      <c r="Q192" s="6"/>
    </row>
    <row r="193" spans="1:17" x14ac:dyDescent="0.3">
      <c r="A193" s="4" t="s">
        <v>263</v>
      </c>
      <c r="B193" s="4" t="s">
        <v>280</v>
      </c>
      <c r="C193" s="4" t="s">
        <v>286</v>
      </c>
      <c r="D193" s="4" t="s">
        <v>282</v>
      </c>
      <c r="E193" s="5">
        <v>-28961853.027343798</v>
      </c>
      <c r="F193" s="5">
        <v>42.531578801572302</v>
      </c>
      <c r="G193" s="4" t="s">
        <v>282</v>
      </c>
      <c r="H193" s="5">
        <v>23904350.2807617</v>
      </c>
      <c r="I193" s="5">
        <v>34.886721987277298</v>
      </c>
      <c r="J193" s="4" t="s">
        <v>282</v>
      </c>
      <c r="K193" s="5">
        <v>167485.443115234</v>
      </c>
      <c r="L193" s="5">
        <v>0.15847854083403901</v>
      </c>
      <c r="M193" s="4" t="s">
        <v>284</v>
      </c>
      <c r="N193" s="6"/>
      <c r="O193" s="7"/>
      <c r="P193" s="6"/>
      <c r="Q193" s="6"/>
    </row>
    <row r="194" spans="1:17" x14ac:dyDescent="0.3">
      <c r="A194" s="4" t="s">
        <v>0</v>
      </c>
      <c r="B194" s="4" t="s">
        <v>280</v>
      </c>
      <c r="C194" s="4" t="s">
        <v>281</v>
      </c>
      <c r="D194" s="4" t="s">
        <v>262</v>
      </c>
      <c r="E194" s="5">
        <v>0</v>
      </c>
      <c r="F194" s="5">
        <v>0</v>
      </c>
      <c r="G194" s="4" t="s">
        <v>282</v>
      </c>
      <c r="H194" s="5">
        <v>24932699.5849609</v>
      </c>
      <c r="I194" s="5">
        <v>36.433236673474298</v>
      </c>
      <c r="J194" s="4" t="s">
        <v>288</v>
      </c>
      <c r="K194" s="5">
        <v>109658.45489502</v>
      </c>
      <c r="L194" s="5">
        <v>5.99926279392093E-2</v>
      </c>
      <c r="M194" s="4" t="s">
        <v>284</v>
      </c>
      <c r="N194" s="6"/>
      <c r="O194" s="7"/>
      <c r="P194" s="6"/>
      <c r="Q194" s="6"/>
    </row>
    <row r="195" spans="1:17" x14ac:dyDescent="0.3">
      <c r="A195" s="4" t="s">
        <v>0</v>
      </c>
      <c r="B195" s="4" t="s">
        <v>280</v>
      </c>
      <c r="C195" s="4" t="s">
        <v>285</v>
      </c>
      <c r="D195" s="4" t="s">
        <v>288</v>
      </c>
      <c r="E195" s="5">
        <v>-8081150.0549316397</v>
      </c>
      <c r="F195" s="5">
        <v>11.574964737519601</v>
      </c>
      <c r="G195" s="4" t="s">
        <v>298</v>
      </c>
      <c r="H195" s="5">
        <v>392204.88071441703</v>
      </c>
      <c r="I195" s="5">
        <v>0.55688578868284799</v>
      </c>
      <c r="J195" s="4" t="s">
        <v>288</v>
      </c>
      <c r="K195" s="5">
        <v>88578.8955688477</v>
      </c>
      <c r="L195" s="5">
        <v>5.02192589920014E-2</v>
      </c>
      <c r="M195" s="4" t="s">
        <v>284</v>
      </c>
      <c r="N195" s="6"/>
      <c r="O195" s="7"/>
      <c r="P195" s="6"/>
      <c r="Q195" s="6"/>
    </row>
    <row r="196" spans="1:17" x14ac:dyDescent="0.3">
      <c r="A196" s="4" t="s">
        <v>0</v>
      </c>
      <c r="B196" s="4" t="s">
        <v>280</v>
      </c>
      <c r="C196" s="4" t="s">
        <v>286</v>
      </c>
      <c r="D196" s="4" t="s">
        <v>288</v>
      </c>
      <c r="E196" s="5">
        <v>-167182.433605194</v>
      </c>
      <c r="F196" s="5">
        <v>0.23731994588160901</v>
      </c>
      <c r="G196" s="4" t="s">
        <v>291</v>
      </c>
      <c r="H196" s="5">
        <v>18054284.667968798</v>
      </c>
      <c r="I196" s="5">
        <v>26.1638103984296</v>
      </c>
      <c r="J196" s="4" t="s">
        <v>307</v>
      </c>
      <c r="K196" s="5">
        <v>81497.154235839902</v>
      </c>
      <c r="L196" s="5">
        <v>5.02192589920014E-2</v>
      </c>
      <c r="M196" s="4" t="s">
        <v>284</v>
      </c>
      <c r="N196" s="6"/>
      <c r="O196" s="7"/>
      <c r="P196" s="6"/>
      <c r="Q196" s="6"/>
    </row>
    <row r="197" spans="1:17" x14ac:dyDescent="0.3">
      <c r="A197" s="4" t="s">
        <v>190</v>
      </c>
      <c r="B197" s="4" t="s">
        <v>280</v>
      </c>
      <c r="C197" s="4" t="s">
        <v>281</v>
      </c>
      <c r="D197" s="4" t="s">
        <v>307</v>
      </c>
      <c r="E197" s="5">
        <v>-18553050.231933601</v>
      </c>
      <c r="F197" s="5">
        <v>26.7551885917783</v>
      </c>
      <c r="G197" s="4" t="s">
        <v>307</v>
      </c>
      <c r="H197" s="5">
        <v>73252703.857421905</v>
      </c>
      <c r="I197" s="5">
        <v>111.293774098158</v>
      </c>
      <c r="J197" s="4" t="s">
        <v>307</v>
      </c>
      <c r="K197" s="5">
        <v>390588.31787109398</v>
      </c>
      <c r="L197" s="5">
        <v>0.49619195051491299</v>
      </c>
      <c r="M197" s="4" t="s">
        <v>284</v>
      </c>
      <c r="N197" s="6"/>
      <c r="O197" s="7"/>
      <c r="P197" s="6"/>
      <c r="Q197" s="6"/>
    </row>
    <row r="198" spans="1:17" x14ac:dyDescent="0.3">
      <c r="A198" s="4" t="s">
        <v>190</v>
      </c>
      <c r="B198" s="4" t="s">
        <v>280</v>
      </c>
      <c r="C198" s="4" t="s">
        <v>285</v>
      </c>
      <c r="D198" s="4" t="s">
        <v>307</v>
      </c>
      <c r="E198" s="5">
        <v>-97295318.603515595</v>
      </c>
      <c r="F198" s="5">
        <v>151.70529484748801</v>
      </c>
      <c r="G198" s="4" t="s">
        <v>262</v>
      </c>
      <c r="H198" s="5">
        <v>0</v>
      </c>
      <c r="I198" s="5">
        <v>0</v>
      </c>
      <c r="J198" s="4" t="s">
        <v>307</v>
      </c>
      <c r="K198" s="5">
        <v>285162.75024414097</v>
      </c>
      <c r="L198" s="5">
        <v>0.316640292294323</v>
      </c>
      <c r="M198" s="4" t="s">
        <v>284</v>
      </c>
      <c r="N198" s="6"/>
      <c r="O198" s="7"/>
      <c r="P198" s="6"/>
      <c r="Q198" s="6"/>
    </row>
    <row r="199" spans="1:17" x14ac:dyDescent="0.3">
      <c r="A199" s="4" t="s">
        <v>190</v>
      </c>
      <c r="B199" s="4" t="s">
        <v>280</v>
      </c>
      <c r="C199" s="4" t="s">
        <v>286</v>
      </c>
      <c r="D199" s="4" t="s">
        <v>307</v>
      </c>
      <c r="E199" s="5">
        <v>-50889862.060546897</v>
      </c>
      <c r="F199" s="5">
        <v>75.608585029840498</v>
      </c>
      <c r="G199" s="4" t="s">
        <v>288</v>
      </c>
      <c r="H199" s="5">
        <v>5462277.9846191397</v>
      </c>
      <c r="I199" s="5">
        <v>7.7882898040115798</v>
      </c>
      <c r="J199" s="4" t="s">
        <v>307</v>
      </c>
      <c r="K199" s="5">
        <v>285863.95263671898</v>
      </c>
      <c r="L199" s="5">
        <v>0.31783452723175298</v>
      </c>
      <c r="M199" s="4" t="s">
        <v>284</v>
      </c>
      <c r="N199" s="6"/>
      <c r="O199" s="7"/>
      <c r="P199" s="6"/>
      <c r="Q199" s="6"/>
    </row>
    <row r="200" spans="1:17" x14ac:dyDescent="0.3">
      <c r="A200" s="4" t="s">
        <v>2</v>
      </c>
      <c r="B200" s="4" t="s">
        <v>280</v>
      </c>
      <c r="C200" s="4" t="s">
        <v>281</v>
      </c>
      <c r="D200" s="4" t="s">
        <v>289</v>
      </c>
      <c r="E200" s="5">
        <v>-646654.415130615</v>
      </c>
      <c r="F200" s="5">
        <v>0.91843692644033603</v>
      </c>
      <c r="G200" s="4" t="s">
        <v>291</v>
      </c>
      <c r="H200" s="5">
        <v>17454672.2412109</v>
      </c>
      <c r="I200" s="5">
        <v>25.276804808527199</v>
      </c>
      <c r="J200" s="4" t="s">
        <v>282</v>
      </c>
      <c r="K200" s="5">
        <v>103064.28527832001</v>
      </c>
      <c r="L200" s="5">
        <v>5.02192589920014E-2</v>
      </c>
      <c r="M200" s="4" t="s">
        <v>284</v>
      </c>
      <c r="N200" s="6"/>
      <c r="O200" s="7"/>
      <c r="P200" s="6"/>
      <c r="Q200" s="6"/>
    </row>
    <row r="201" spans="1:17" x14ac:dyDescent="0.3">
      <c r="A201" s="4" t="s">
        <v>2</v>
      </c>
      <c r="B201" s="4" t="s">
        <v>280</v>
      </c>
      <c r="C201" s="4" t="s">
        <v>285</v>
      </c>
      <c r="D201" s="4" t="s">
        <v>282</v>
      </c>
      <c r="E201" s="5">
        <v>-17116236.877441399</v>
      </c>
      <c r="F201" s="5">
        <v>24.776728823780999</v>
      </c>
      <c r="G201" s="4" t="s">
        <v>262</v>
      </c>
      <c r="H201" s="5">
        <v>0</v>
      </c>
      <c r="I201" s="5">
        <v>0</v>
      </c>
      <c r="J201" s="4" t="s">
        <v>282</v>
      </c>
      <c r="K201" s="5">
        <v>92509.765625</v>
      </c>
      <c r="L201" s="5">
        <v>5.02192589920014E-2</v>
      </c>
      <c r="M201" s="4" t="s">
        <v>284</v>
      </c>
      <c r="N201" s="6"/>
      <c r="O201" s="7"/>
      <c r="P201" s="6"/>
      <c r="Q201" s="6"/>
    </row>
    <row r="202" spans="1:17" x14ac:dyDescent="0.3">
      <c r="A202" s="4" t="s">
        <v>2</v>
      </c>
      <c r="B202" s="4" t="s">
        <v>280</v>
      </c>
      <c r="C202" s="4" t="s">
        <v>286</v>
      </c>
      <c r="D202" s="4" t="s">
        <v>294</v>
      </c>
      <c r="E202" s="5">
        <v>-1899939.5370483401</v>
      </c>
      <c r="F202" s="5">
        <v>2.7022711583413201</v>
      </c>
      <c r="G202" s="4" t="s">
        <v>289</v>
      </c>
      <c r="H202" s="5">
        <v>14567843.627929701</v>
      </c>
      <c r="I202" s="5">
        <v>21.024302113801198</v>
      </c>
      <c r="J202" s="4" t="s">
        <v>282</v>
      </c>
      <c r="K202" s="5">
        <v>105005.683898926</v>
      </c>
      <c r="L202" s="5">
        <v>5.2068429067730897E-2</v>
      </c>
      <c r="M202" s="4" t="s">
        <v>284</v>
      </c>
      <c r="N202" s="6"/>
      <c r="O202" s="7"/>
      <c r="P202" s="6"/>
      <c r="Q202" s="6"/>
    </row>
    <row r="203" spans="1:17" x14ac:dyDescent="0.3">
      <c r="A203" s="4" t="s">
        <v>220</v>
      </c>
      <c r="B203" s="4" t="s">
        <v>280</v>
      </c>
      <c r="C203" s="4" t="s">
        <v>281</v>
      </c>
      <c r="D203" s="4" t="s">
        <v>307</v>
      </c>
      <c r="E203" s="5">
        <v>-16839685.058593798</v>
      </c>
      <c r="F203" s="5">
        <v>24.2478074505925</v>
      </c>
      <c r="G203" s="4" t="s">
        <v>307</v>
      </c>
      <c r="H203" s="5">
        <v>75424121.09375</v>
      </c>
      <c r="I203" s="5">
        <v>114.851668477058</v>
      </c>
      <c r="J203" s="4" t="s">
        <v>307</v>
      </c>
      <c r="K203" s="5">
        <v>386046.84448242199</v>
      </c>
      <c r="L203" s="5">
        <v>0.488457316532731</v>
      </c>
      <c r="M203" s="4" t="s">
        <v>284</v>
      </c>
      <c r="N203" s="6"/>
      <c r="O203" s="7"/>
      <c r="P203" s="6"/>
      <c r="Q203" s="6"/>
    </row>
    <row r="204" spans="1:17" x14ac:dyDescent="0.3">
      <c r="A204" s="4" t="s">
        <v>220</v>
      </c>
      <c r="B204" s="4" t="s">
        <v>280</v>
      </c>
      <c r="C204" s="4" t="s">
        <v>285</v>
      </c>
      <c r="D204" s="4" t="s">
        <v>307</v>
      </c>
      <c r="E204" s="5">
        <v>-92073168.9453125</v>
      </c>
      <c r="F204" s="5">
        <v>142.730036750436</v>
      </c>
      <c r="G204" s="4" t="s">
        <v>262</v>
      </c>
      <c r="H204" s="5">
        <v>0</v>
      </c>
      <c r="I204" s="5">
        <v>0</v>
      </c>
      <c r="J204" s="4" t="s">
        <v>307</v>
      </c>
      <c r="K204" s="5">
        <v>271944.24438476597</v>
      </c>
      <c r="L204" s="5">
        <v>0.29412764124572299</v>
      </c>
      <c r="M204" s="4" t="s">
        <v>284</v>
      </c>
      <c r="N204" s="6"/>
      <c r="O204" s="7"/>
      <c r="P204" s="6"/>
      <c r="Q204" s="6"/>
    </row>
    <row r="205" spans="1:17" x14ac:dyDescent="0.3">
      <c r="A205" s="4" t="s">
        <v>220</v>
      </c>
      <c r="B205" s="4" t="s">
        <v>280</v>
      </c>
      <c r="C205" s="4" t="s">
        <v>286</v>
      </c>
      <c r="D205" s="4" t="s">
        <v>307</v>
      </c>
      <c r="E205" s="5">
        <v>-49106994.628906302</v>
      </c>
      <c r="F205" s="5">
        <v>72.834575548768001</v>
      </c>
      <c r="G205" s="4" t="s">
        <v>305</v>
      </c>
      <c r="H205" s="5">
        <v>3561477.6611328102</v>
      </c>
      <c r="I205" s="5">
        <v>5.0698756240308303</v>
      </c>
      <c r="J205" s="4" t="s">
        <v>307</v>
      </c>
      <c r="K205" s="5">
        <v>272903.10668945301</v>
      </c>
      <c r="L205" s="5">
        <v>0.29576069209724698</v>
      </c>
      <c r="M205" s="4" t="s">
        <v>284</v>
      </c>
      <c r="N205" s="6"/>
      <c r="O205" s="7"/>
      <c r="P205" s="6"/>
      <c r="Q205" s="6"/>
    </row>
    <row r="206" spans="1:17" x14ac:dyDescent="0.3">
      <c r="A206" s="4" t="s">
        <v>4</v>
      </c>
      <c r="B206" s="4" t="s">
        <v>280</v>
      </c>
      <c r="C206" s="4" t="s">
        <v>281</v>
      </c>
      <c r="D206" s="4" t="s">
        <v>262</v>
      </c>
      <c r="E206" s="5">
        <v>0</v>
      </c>
      <c r="F206" s="5">
        <v>0</v>
      </c>
      <c r="G206" s="4" t="s">
        <v>289</v>
      </c>
      <c r="H206" s="5">
        <v>15667124.938964801</v>
      </c>
      <c r="I206" s="5">
        <v>22.640132810920498</v>
      </c>
      <c r="J206" s="4" t="s">
        <v>307</v>
      </c>
      <c r="K206" s="5">
        <v>36047.134399414099</v>
      </c>
      <c r="L206" s="5">
        <v>0</v>
      </c>
      <c r="M206" s="4" t="s">
        <v>284</v>
      </c>
      <c r="N206" s="6"/>
      <c r="O206" s="7"/>
      <c r="P206" s="6"/>
      <c r="Q206" s="6"/>
    </row>
    <row r="207" spans="1:17" x14ac:dyDescent="0.3">
      <c r="A207" s="4" t="s">
        <v>4</v>
      </c>
      <c r="B207" s="4" t="s">
        <v>280</v>
      </c>
      <c r="C207" s="4" t="s">
        <v>285</v>
      </c>
      <c r="D207" s="4" t="s">
        <v>262</v>
      </c>
      <c r="E207" s="5">
        <v>0</v>
      </c>
      <c r="F207" s="5">
        <v>0</v>
      </c>
      <c r="G207" s="4" t="s">
        <v>282</v>
      </c>
      <c r="H207" s="5">
        <v>11123089.599609399</v>
      </c>
      <c r="I207" s="5">
        <v>15.988240484148299</v>
      </c>
      <c r="J207" s="4" t="s">
        <v>294</v>
      </c>
      <c r="K207" s="5">
        <v>55144.546508789099</v>
      </c>
      <c r="L207" s="5">
        <v>5.02192589920014E-2</v>
      </c>
      <c r="M207" s="4" t="s">
        <v>284</v>
      </c>
      <c r="N207" s="6"/>
      <c r="O207" s="7"/>
      <c r="P207" s="6"/>
      <c r="Q207" s="6"/>
    </row>
    <row r="208" spans="1:17" x14ac:dyDescent="0.3">
      <c r="A208" s="4" t="s">
        <v>4</v>
      </c>
      <c r="B208" s="4" t="s">
        <v>280</v>
      </c>
      <c r="C208" s="4" t="s">
        <v>286</v>
      </c>
      <c r="D208" s="4" t="s">
        <v>262</v>
      </c>
      <c r="E208" s="5">
        <v>0</v>
      </c>
      <c r="F208" s="5">
        <v>0</v>
      </c>
      <c r="G208" s="4" t="s">
        <v>294</v>
      </c>
      <c r="H208" s="5">
        <v>17238401.794433601</v>
      </c>
      <c r="I208" s="5">
        <v>24.957195855677099</v>
      </c>
      <c r="J208" s="4" t="s">
        <v>294</v>
      </c>
      <c r="K208" s="5">
        <v>49854.98046875</v>
      </c>
      <c r="L208" s="5">
        <v>5.02192589920014E-2</v>
      </c>
      <c r="M208" s="4" t="s">
        <v>284</v>
      </c>
      <c r="N208" s="6"/>
      <c r="O208" s="7"/>
      <c r="P208" s="6"/>
      <c r="Q208" s="6"/>
    </row>
    <row r="209" spans="1:17" x14ac:dyDescent="0.3">
      <c r="A209" s="4" t="s">
        <v>41</v>
      </c>
      <c r="B209" s="4" t="s">
        <v>280</v>
      </c>
      <c r="C209" s="4" t="s">
        <v>281</v>
      </c>
      <c r="D209" s="4" t="s">
        <v>289</v>
      </c>
      <c r="E209" s="5">
        <v>-36804656.982421897</v>
      </c>
      <c r="F209" s="5">
        <v>54.586189799010803</v>
      </c>
      <c r="G209" s="4" t="s">
        <v>291</v>
      </c>
      <c r="H209" s="5">
        <v>17597001.6479492</v>
      </c>
      <c r="I209" s="5">
        <v>25.487234815955201</v>
      </c>
      <c r="J209" s="4" t="s">
        <v>282</v>
      </c>
      <c r="K209" s="5">
        <v>67896.759033203096</v>
      </c>
      <c r="L209" s="5">
        <v>5.02192589920014E-2</v>
      </c>
      <c r="M209" s="4" t="s">
        <v>284</v>
      </c>
      <c r="N209" s="6"/>
      <c r="O209" s="7"/>
      <c r="P209" s="6"/>
      <c r="Q209" s="6"/>
    </row>
    <row r="210" spans="1:17" x14ac:dyDescent="0.3">
      <c r="A210" s="4" t="s">
        <v>41</v>
      </c>
      <c r="B210" s="4" t="s">
        <v>280</v>
      </c>
      <c r="C210" s="4" t="s">
        <v>285</v>
      </c>
      <c r="D210" s="4" t="s">
        <v>294</v>
      </c>
      <c r="E210" s="5">
        <v>-61788201.904296897</v>
      </c>
      <c r="F210" s="5">
        <v>94.780996441841097</v>
      </c>
      <c r="G210" s="4" t="s">
        <v>262</v>
      </c>
      <c r="H210" s="5">
        <v>0</v>
      </c>
      <c r="I210" s="5">
        <v>0</v>
      </c>
      <c r="J210" s="4" t="s">
        <v>294</v>
      </c>
      <c r="K210" s="5">
        <v>85682.029724121094</v>
      </c>
      <c r="L210" s="5">
        <v>5.02192589920014E-2</v>
      </c>
      <c r="M210" s="4" t="s">
        <v>284</v>
      </c>
      <c r="N210" s="6"/>
      <c r="O210" s="7"/>
      <c r="P210" s="6"/>
      <c r="Q210" s="6"/>
    </row>
    <row r="211" spans="1:17" x14ac:dyDescent="0.3">
      <c r="A211" s="4" t="s">
        <v>41</v>
      </c>
      <c r="B211" s="4" t="s">
        <v>280</v>
      </c>
      <c r="C211" s="4" t="s">
        <v>286</v>
      </c>
      <c r="D211" s="4" t="s">
        <v>294</v>
      </c>
      <c r="E211" s="5">
        <v>-58188195.800781302</v>
      </c>
      <c r="F211" s="5">
        <v>88.806282728910404</v>
      </c>
      <c r="G211" s="4" t="s">
        <v>262</v>
      </c>
      <c r="H211" s="5">
        <v>0</v>
      </c>
      <c r="I211" s="5">
        <v>0</v>
      </c>
      <c r="J211" s="4" t="s">
        <v>294</v>
      </c>
      <c r="K211" s="5">
        <v>86642.829895019502</v>
      </c>
      <c r="L211" s="5">
        <v>5.02192589920014E-2</v>
      </c>
      <c r="M211" s="4" t="s">
        <v>284</v>
      </c>
      <c r="N211" s="6"/>
      <c r="O211" s="7"/>
      <c r="P211" s="6"/>
      <c r="Q211" s="6"/>
    </row>
    <row r="212" spans="1:17" x14ac:dyDescent="0.3">
      <c r="A212" s="4" t="s">
        <v>116</v>
      </c>
      <c r="B212" s="4" t="s">
        <v>280</v>
      </c>
      <c r="C212" s="4" t="s">
        <v>281</v>
      </c>
      <c r="D212" s="4" t="s">
        <v>289</v>
      </c>
      <c r="E212" s="5">
        <v>-119310180.66406301</v>
      </c>
      <c r="F212" s="5">
        <v>122.63262644410101</v>
      </c>
      <c r="G212" s="4" t="s">
        <v>291</v>
      </c>
      <c r="H212" s="5">
        <v>131108898.925781</v>
      </c>
      <c r="I212" s="5">
        <v>135.24729758501101</v>
      </c>
      <c r="J212" s="4" t="s">
        <v>294</v>
      </c>
      <c r="K212" s="5">
        <v>369321.65527343802</v>
      </c>
      <c r="L212" s="5">
        <v>0.18657246837392399</v>
      </c>
      <c r="M212" s="4" t="s">
        <v>284</v>
      </c>
      <c r="N212" s="6"/>
      <c r="O212" s="7"/>
      <c r="P212" s="6"/>
      <c r="Q212" s="6"/>
    </row>
    <row r="213" spans="1:17" x14ac:dyDescent="0.3">
      <c r="A213" s="4" t="s">
        <v>116</v>
      </c>
      <c r="B213" s="4" t="s">
        <v>280</v>
      </c>
      <c r="C213" s="4" t="s">
        <v>285</v>
      </c>
      <c r="D213" s="4" t="s">
        <v>289</v>
      </c>
      <c r="E213" s="5">
        <v>-128776672.363281</v>
      </c>
      <c r="F213" s="5">
        <v>132.74627737700899</v>
      </c>
      <c r="G213" s="4" t="s">
        <v>308</v>
      </c>
      <c r="H213" s="5">
        <v>16880287.170410201</v>
      </c>
      <c r="I213" s="5">
        <v>16.8413645587862</v>
      </c>
      <c r="J213" s="4" t="s">
        <v>290</v>
      </c>
      <c r="K213" s="5">
        <v>193874.496459961</v>
      </c>
      <c r="L213" s="5">
        <v>0.100438517984003</v>
      </c>
      <c r="M213" s="4" t="s">
        <v>284</v>
      </c>
      <c r="N213" s="6"/>
      <c r="O213" s="7"/>
      <c r="P213" s="6"/>
      <c r="Q213" s="6"/>
    </row>
    <row r="214" spans="1:17" x14ac:dyDescent="0.3">
      <c r="A214" s="4" t="s">
        <v>116</v>
      </c>
      <c r="B214" s="4" t="s">
        <v>280</v>
      </c>
      <c r="C214" s="4" t="s">
        <v>286</v>
      </c>
      <c r="D214" s="4" t="s">
        <v>300</v>
      </c>
      <c r="E214" s="5">
        <v>-103053088.378906</v>
      </c>
      <c r="F214" s="5">
        <v>105.40403425693501</v>
      </c>
      <c r="G214" s="4" t="s">
        <v>292</v>
      </c>
      <c r="H214" s="5">
        <v>40488470.458984397</v>
      </c>
      <c r="I214" s="5">
        <v>40.663736872374997</v>
      </c>
      <c r="J214" s="4" t="s">
        <v>300</v>
      </c>
      <c r="K214" s="5">
        <v>37392.524719238303</v>
      </c>
      <c r="L214" s="5">
        <v>0</v>
      </c>
      <c r="M214" s="4" t="s">
        <v>284</v>
      </c>
      <c r="N214" s="6"/>
      <c r="O214" s="7"/>
      <c r="P214" s="6"/>
      <c r="Q214" s="6"/>
    </row>
    <row r="215" spans="1:17" x14ac:dyDescent="0.3">
      <c r="A215" s="4" t="s">
        <v>118</v>
      </c>
      <c r="B215" s="4" t="s">
        <v>280</v>
      </c>
      <c r="C215" s="4" t="s">
        <v>281</v>
      </c>
      <c r="D215" s="4" t="s">
        <v>309</v>
      </c>
      <c r="E215" s="5">
        <v>-97536419.677734405</v>
      </c>
      <c r="F215" s="5">
        <v>99.597098305821405</v>
      </c>
      <c r="G215" s="4" t="s">
        <v>292</v>
      </c>
      <c r="H215" s="5">
        <v>42767202.7587891</v>
      </c>
      <c r="I215" s="5">
        <v>42.980122379958601</v>
      </c>
      <c r="J215" s="4" t="s">
        <v>292</v>
      </c>
      <c r="K215" s="5">
        <v>70046.38671875</v>
      </c>
      <c r="L215" s="5">
        <v>0</v>
      </c>
      <c r="M215" s="4" t="s">
        <v>284</v>
      </c>
      <c r="N215" s="6"/>
      <c r="O215" s="7"/>
      <c r="P215" s="6"/>
      <c r="Q215" s="6"/>
    </row>
    <row r="216" spans="1:17" x14ac:dyDescent="0.3">
      <c r="A216" s="4" t="s">
        <v>118</v>
      </c>
      <c r="B216" s="4" t="s">
        <v>280</v>
      </c>
      <c r="C216" s="4" t="s">
        <v>285</v>
      </c>
      <c r="D216" s="4" t="s">
        <v>290</v>
      </c>
      <c r="E216" s="5">
        <v>-121762670.89843801</v>
      </c>
      <c r="F216" s="5">
        <v>125.24696066975601</v>
      </c>
      <c r="G216" s="4" t="s">
        <v>289</v>
      </c>
      <c r="H216" s="5">
        <v>70487597.65625</v>
      </c>
      <c r="I216" s="5">
        <v>71.405484341085</v>
      </c>
      <c r="J216" s="4" t="s">
        <v>289</v>
      </c>
      <c r="K216" s="5">
        <v>158957.68737793001</v>
      </c>
      <c r="L216" s="5">
        <v>0.100438517984003</v>
      </c>
      <c r="M216" s="4" t="s">
        <v>284</v>
      </c>
      <c r="N216" s="6"/>
      <c r="O216" s="7"/>
      <c r="P216" s="6"/>
      <c r="Q216" s="6"/>
    </row>
    <row r="217" spans="1:17" x14ac:dyDescent="0.3">
      <c r="A217" s="4" t="s">
        <v>118</v>
      </c>
      <c r="B217" s="4" t="s">
        <v>280</v>
      </c>
      <c r="C217" s="4" t="s">
        <v>286</v>
      </c>
      <c r="D217" s="4" t="s">
        <v>291</v>
      </c>
      <c r="E217" s="5">
        <v>-76379046.630859405</v>
      </c>
      <c r="F217" s="5">
        <v>77.506797388196006</v>
      </c>
      <c r="G217" s="4" t="s">
        <v>289</v>
      </c>
      <c r="H217" s="5">
        <v>173652844.23828101</v>
      </c>
      <c r="I217" s="5">
        <v>181.543920189142</v>
      </c>
      <c r="J217" s="4" t="s">
        <v>289</v>
      </c>
      <c r="K217" s="5">
        <v>127418.388366699</v>
      </c>
      <c r="L217" s="5">
        <v>0.100438517984003</v>
      </c>
      <c r="M217" s="4" t="s">
        <v>284</v>
      </c>
      <c r="N217" s="6"/>
      <c r="O217" s="7"/>
      <c r="P217" s="6"/>
      <c r="Q217" s="6"/>
    </row>
    <row r="218" spans="1:17" x14ac:dyDescent="0.3">
      <c r="A218" s="4" t="s">
        <v>212</v>
      </c>
      <c r="B218" s="4" t="s">
        <v>280</v>
      </c>
      <c r="C218" s="4" t="s">
        <v>281</v>
      </c>
      <c r="D218" s="4" t="s">
        <v>292</v>
      </c>
      <c r="E218" s="5">
        <v>-14377787.7807617</v>
      </c>
      <c r="F218" s="5">
        <v>14.3346725963056</v>
      </c>
      <c r="G218" s="4" t="s">
        <v>282</v>
      </c>
      <c r="H218" s="5">
        <v>58850915.527343802</v>
      </c>
      <c r="I218" s="5">
        <v>59.4167038798332</v>
      </c>
      <c r="J218" s="4" t="s">
        <v>300</v>
      </c>
      <c r="K218" s="5">
        <v>72622.909545898496</v>
      </c>
      <c r="L218" s="5">
        <v>0</v>
      </c>
      <c r="M218" s="4" t="s">
        <v>284</v>
      </c>
      <c r="N218" s="6"/>
      <c r="O218" s="7"/>
      <c r="P218" s="6"/>
      <c r="Q218" s="6"/>
    </row>
    <row r="219" spans="1:17" x14ac:dyDescent="0.3">
      <c r="A219" s="4" t="s">
        <v>212</v>
      </c>
      <c r="B219" s="4" t="s">
        <v>280</v>
      </c>
      <c r="C219" s="4" t="s">
        <v>285</v>
      </c>
      <c r="D219" s="4" t="s">
        <v>293</v>
      </c>
      <c r="E219" s="5">
        <v>-60462475.5859375</v>
      </c>
      <c r="F219" s="5">
        <v>61.072125099599397</v>
      </c>
      <c r="G219" s="4" t="s">
        <v>282</v>
      </c>
      <c r="H219" s="5">
        <v>17214715.576171901</v>
      </c>
      <c r="I219" s="5">
        <v>17.176619730889801</v>
      </c>
      <c r="J219" s="4" t="s">
        <v>296</v>
      </c>
      <c r="K219" s="5">
        <v>147021.255493164</v>
      </c>
      <c r="L219" s="5">
        <v>0.100438517984003</v>
      </c>
      <c r="M219" s="4" t="s">
        <v>284</v>
      </c>
      <c r="N219" s="6"/>
      <c r="O219" s="7"/>
      <c r="P219" s="6"/>
      <c r="Q219" s="6"/>
    </row>
    <row r="220" spans="1:17" x14ac:dyDescent="0.3">
      <c r="A220" s="4" t="s">
        <v>212</v>
      </c>
      <c r="B220" s="4" t="s">
        <v>280</v>
      </c>
      <c r="C220" s="4" t="s">
        <v>286</v>
      </c>
      <c r="D220" s="4" t="s">
        <v>293</v>
      </c>
      <c r="E220" s="5">
        <v>-54237579.345703103</v>
      </c>
      <c r="F220" s="5">
        <v>54.686423391103702</v>
      </c>
      <c r="G220" s="4" t="s">
        <v>296</v>
      </c>
      <c r="H220" s="5">
        <v>63223522.949218802</v>
      </c>
      <c r="I220" s="5">
        <v>63.911965116858497</v>
      </c>
      <c r="J220" s="4" t="s">
        <v>296</v>
      </c>
      <c r="K220" s="5">
        <v>138600.75378418001</v>
      </c>
      <c r="L220" s="5">
        <v>0.100438517984003</v>
      </c>
      <c r="M220" s="4" t="s">
        <v>284</v>
      </c>
      <c r="N220" s="6"/>
      <c r="O220" s="7"/>
      <c r="P220" s="6"/>
      <c r="Q220" s="6"/>
    </row>
    <row r="221" spans="1:17" x14ac:dyDescent="0.3">
      <c r="A221" s="4" t="s">
        <v>310</v>
      </c>
      <c r="B221" s="4" t="s">
        <v>280</v>
      </c>
      <c r="C221" s="4" t="s">
        <v>281</v>
      </c>
      <c r="D221" s="4" t="s">
        <v>292</v>
      </c>
      <c r="E221" s="5">
        <v>-2627000.04577637</v>
      </c>
      <c r="F221" s="5">
        <v>3.7394309765659299</v>
      </c>
      <c r="G221" s="4" t="s">
        <v>288</v>
      </c>
      <c r="H221" s="5">
        <v>12745425.4150391</v>
      </c>
      <c r="I221" s="5">
        <v>18.354882486164598</v>
      </c>
      <c r="J221" s="4" t="s">
        <v>288</v>
      </c>
      <c r="K221" s="5">
        <v>91276.268005371094</v>
      </c>
      <c r="L221" s="5">
        <v>5.02192589920014E-2</v>
      </c>
      <c r="M221" s="4" t="s">
        <v>284</v>
      </c>
      <c r="N221" s="6"/>
      <c r="O221" s="7"/>
      <c r="P221" s="6"/>
      <c r="Q221" s="6"/>
    </row>
    <row r="222" spans="1:17" x14ac:dyDescent="0.3">
      <c r="A222" s="4" t="s">
        <v>310</v>
      </c>
      <c r="B222" s="4" t="s">
        <v>280</v>
      </c>
      <c r="C222" s="4" t="s">
        <v>285</v>
      </c>
      <c r="D222" s="4" t="s">
        <v>288</v>
      </c>
      <c r="E222" s="5">
        <v>-16252397.1557617</v>
      </c>
      <c r="F222" s="5">
        <v>23.502169642597401</v>
      </c>
      <c r="G222" s="4" t="s">
        <v>262</v>
      </c>
      <c r="H222" s="5">
        <v>0</v>
      </c>
      <c r="I222" s="5">
        <v>0</v>
      </c>
      <c r="J222" s="4" t="s">
        <v>288</v>
      </c>
      <c r="K222" s="5">
        <v>92172.576904296904</v>
      </c>
      <c r="L222" s="5">
        <v>5.02192589920014E-2</v>
      </c>
      <c r="M222" s="4" t="s">
        <v>284</v>
      </c>
      <c r="N222" s="6"/>
      <c r="O222" s="7"/>
      <c r="P222" s="6"/>
      <c r="Q222" s="6"/>
    </row>
    <row r="223" spans="1:17" x14ac:dyDescent="0.3">
      <c r="A223" s="4" t="s">
        <v>310</v>
      </c>
      <c r="B223" s="4" t="s">
        <v>280</v>
      </c>
      <c r="C223" s="4" t="s">
        <v>286</v>
      </c>
      <c r="D223" s="4" t="s">
        <v>288</v>
      </c>
      <c r="E223" s="5">
        <v>-7386108.3984375</v>
      </c>
      <c r="F223" s="5">
        <v>10.570976883173</v>
      </c>
      <c r="G223" s="4" t="s">
        <v>291</v>
      </c>
      <c r="H223" s="5">
        <v>6253658.67614746</v>
      </c>
      <c r="I223" s="5">
        <v>8.9386099716648495</v>
      </c>
      <c r="J223" s="4" t="s">
        <v>297</v>
      </c>
      <c r="K223" s="5">
        <v>82726.699829101606</v>
      </c>
      <c r="L223" s="5">
        <v>5.02192589920014E-2</v>
      </c>
      <c r="M223" s="4" t="s">
        <v>284</v>
      </c>
      <c r="N223" s="6"/>
      <c r="O223" s="7"/>
      <c r="P223" s="6"/>
      <c r="Q223" s="6"/>
    </row>
    <row r="224" spans="1:17" x14ac:dyDescent="0.3">
      <c r="A224" s="4" t="s">
        <v>154</v>
      </c>
      <c r="B224" s="4" t="s">
        <v>280</v>
      </c>
      <c r="C224" s="4" t="s">
        <v>281</v>
      </c>
      <c r="D224" s="4" t="s">
        <v>292</v>
      </c>
      <c r="E224" s="5">
        <v>-1453506.66046143</v>
      </c>
      <c r="F224" s="5">
        <v>2.0662738825194502</v>
      </c>
      <c r="G224" s="4" t="s">
        <v>288</v>
      </c>
      <c r="H224" s="5">
        <v>10787669.372558599</v>
      </c>
      <c r="I224" s="5">
        <v>15.500064473599201</v>
      </c>
      <c r="J224" s="4" t="s">
        <v>288</v>
      </c>
      <c r="K224" s="5">
        <v>83489.227294921904</v>
      </c>
      <c r="L224" s="5">
        <v>5.02192589920014E-2</v>
      </c>
      <c r="M224" s="4" t="s">
        <v>284</v>
      </c>
      <c r="N224" s="6"/>
      <c r="O224" s="7"/>
      <c r="P224" s="6"/>
      <c r="Q224" s="6"/>
    </row>
    <row r="225" spans="1:17" x14ac:dyDescent="0.3">
      <c r="A225" s="4" t="s">
        <v>154</v>
      </c>
      <c r="B225" s="4" t="s">
        <v>280</v>
      </c>
      <c r="C225" s="4" t="s">
        <v>285</v>
      </c>
      <c r="D225" s="4" t="s">
        <v>288</v>
      </c>
      <c r="E225" s="5">
        <v>-14645684.814453101</v>
      </c>
      <c r="F225" s="5">
        <v>21.138582378625902</v>
      </c>
      <c r="G225" s="4" t="s">
        <v>262</v>
      </c>
      <c r="H225" s="5">
        <v>0</v>
      </c>
      <c r="I225" s="5">
        <v>0</v>
      </c>
      <c r="J225" s="4" t="s">
        <v>288</v>
      </c>
      <c r="K225" s="5">
        <v>88397.453308105498</v>
      </c>
      <c r="L225" s="5">
        <v>5.02192589920014E-2</v>
      </c>
      <c r="M225" s="4" t="s">
        <v>284</v>
      </c>
      <c r="N225" s="6"/>
      <c r="O225" s="7"/>
      <c r="P225" s="6"/>
      <c r="Q225" s="6"/>
    </row>
    <row r="226" spans="1:17" x14ac:dyDescent="0.3">
      <c r="A226" s="4" t="s">
        <v>154</v>
      </c>
      <c r="B226" s="4" t="s">
        <v>280</v>
      </c>
      <c r="C226" s="4" t="s">
        <v>286</v>
      </c>
      <c r="D226" s="4" t="s">
        <v>288</v>
      </c>
      <c r="E226" s="5">
        <v>-6511420.44067383</v>
      </c>
      <c r="F226" s="5">
        <v>9.3097845092415792</v>
      </c>
      <c r="G226" s="4" t="s">
        <v>299</v>
      </c>
      <c r="H226" s="5">
        <v>5962193.29833984</v>
      </c>
      <c r="I226" s="5">
        <v>8.5191673133522308</v>
      </c>
      <c r="J226" s="4" t="s">
        <v>297</v>
      </c>
      <c r="K226" s="5">
        <v>76656.1660766602</v>
      </c>
      <c r="L226" s="5">
        <v>5.02192589920014E-2</v>
      </c>
      <c r="M226" s="4" t="s">
        <v>284</v>
      </c>
      <c r="N226" s="6"/>
      <c r="O226" s="7"/>
      <c r="P226" s="6"/>
      <c r="Q226" s="6"/>
    </row>
    <row r="227" spans="1:17" x14ac:dyDescent="0.3">
      <c r="A227" s="4" t="s">
        <v>311</v>
      </c>
      <c r="B227" s="4" t="s">
        <v>280</v>
      </c>
      <c r="C227" s="4" t="s">
        <v>281</v>
      </c>
      <c r="D227" s="4" t="s">
        <v>292</v>
      </c>
      <c r="E227" s="5">
        <v>-5013461.3037109403</v>
      </c>
      <c r="F227" s="5">
        <v>7.1558088529855004</v>
      </c>
      <c r="G227" s="4" t="s">
        <v>283</v>
      </c>
      <c r="H227" s="5">
        <v>7577355.1940917997</v>
      </c>
      <c r="I227" s="5">
        <v>10.847072117030599</v>
      </c>
      <c r="J227" s="4" t="s">
        <v>301</v>
      </c>
      <c r="K227" s="5">
        <v>5843.2712554931704</v>
      </c>
      <c r="L227" s="5">
        <v>0</v>
      </c>
      <c r="M227" s="4" t="s">
        <v>284</v>
      </c>
      <c r="N227" s="6"/>
      <c r="O227" s="7"/>
      <c r="P227" s="6"/>
      <c r="Q227" s="6"/>
    </row>
    <row r="228" spans="1:17" x14ac:dyDescent="0.3">
      <c r="A228" s="4" t="s">
        <v>311</v>
      </c>
      <c r="B228" s="4" t="s">
        <v>280</v>
      </c>
      <c r="C228" s="4" t="s">
        <v>285</v>
      </c>
      <c r="D228" s="4" t="s">
        <v>292</v>
      </c>
      <c r="E228" s="5">
        <v>-9825496.67358399</v>
      </c>
      <c r="F228" s="5">
        <v>14.1018361318856</v>
      </c>
      <c r="G228" s="4" t="s">
        <v>300</v>
      </c>
      <c r="H228" s="5">
        <v>3250490.18859863</v>
      </c>
      <c r="I228" s="5">
        <v>4.63020842289552</v>
      </c>
      <c r="J228" s="4" t="s">
        <v>305</v>
      </c>
      <c r="K228" s="5">
        <v>15460.823059082</v>
      </c>
      <c r="L228" s="5">
        <v>0</v>
      </c>
      <c r="M228" s="4" t="s">
        <v>284</v>
      </c>
      <c r="N228" s="6"/>
      <c r="O228" s="7"/>
      <c r="P228" s="6"/>
      <c r="Q228" s="6"/>
    </row>
    <row r="229" spans="1:17" x14ac:dyDescent="0.3">
      <c r="A229" s="4" t="s">
        <v>311</v>
      </c>
      <c r="B229" s="4" t="s">
        <v>280</v>
      </c>
      <c r="C229" s="4" t="s">
        <v>286</v>
      </c>
      <c r="D229" s="4" t="s">
        <v>301</v>
      </c>
      <c r="E229" s="5">
        <v>-901191.61605834996</v>
      </c>
      <c r="F229" s="5">
        <v>1.28031941130757</v>
      </c>
      <c r="G229" s="4" t="s">
        <v>307</v>
      </c>
      <c r="H229" s="5">
        <v>10839098.358154301</v>
      </c>
      <c r="I229" s="5">
        <v>15.5748904217035</v>
      </c>
      <c r="J229" s="4" t="s">
        <v>299</v>
      </c>
      <c r="K229" s="5">
        <v>15372.251510620101</v>
      </c>
      <c r="L229" s="5">
        <v>0</v>
      </c>
      <c r="M229" s="4" t="s">
        <v>284</v>
      </c>
      <c r="N229" s="6"/>
      <c r="O229" s="7"/>
      <c r="P229" s="6"/>
      <c r="Q229" s="6"/>
    </row>
    <row r="230" spans="1:17" x14ac:dyDescent="0.3">
      <c r="A230" s="4" t="s">
        <v>156</v>
      </c>
      <c r="B230" s="4" t="s">
        <v>280</v>
      </c>
      <c r="C230" s="4" t="s">
        <v>281</v>
      </c>
      <c r="D230" s="4" t="s">
        <v>292</v>
      </c>
      <c r="E230" s="5">
        <v>-7675117.4926757803</v>
      </c>
      <c r="F230" s="5">
        <v>10.988253634423</v>
      </c>
      <c r="G230" s="4" t="s">
        <v>289</v>
      </c>
      <c r="H230" s="5">
        <v>6327766.4184570303</v>
      </c>
      <c r="I230" s="5">
        <v>9.0453017037361896</v>
      </c>
      <c r="J230" s="4" t="s">
        <v>297</v>
      </c>
      <c r="K230" s="5">
        <v>8140.0613784790003</v>
      </c>
      <c r="L230" s="5">
        <v>0</v>
      </c>
      <c r="M230" s="4" t="s">
        <v>284</v>
      </c>
      <c r="N230" s="6"/>
      <c r="O230" s="7"/>
      <c r="P230" s="6"/>
      <c r="Q230" s="6"/>
    </row>
    <row r="231" spans="1:17" x14ac:dyDescent="0.3">
      <c r="A231" s="4" t="s">
        <v>156</v>
      </c>
      <c r="B231" s="4" t="s">
        <v>280</v>
      </c>
      <c r="C231" s="4" t="s">
        <v>285</v>
      </c>
      <c r="D231" s="4" t="s">
        <v>297</v>
      </c>
      <c r="E231" s="5">
        <v>-11812864.685058599</v>
      </c>
      <c r="F231" s="5">
        <v>16.993364552035899</v>
      </c>
      <c r="G231" s="4" t="s">
        <v>291</v>
      </c>
      <c r="H231" s="5">
        <v>2410743.71337891</v>
      </c>
      <c r="I231" s="5">
        <v>3.4307606983929899</v>
      </c>
      <c r="J231" s="4" t="s">
        <v>299</v>
      </c>
      <c r="K231" s="5">
        <v>10478.8036346436</v>
      </c>
      <c r="L231" s="5">
        <v>0</v>
      </c>
      <c r="M231" s="4" t="s">
        <v>284</v>
      </c>
      <c r="N231" s="6"/>
      <c r="O231" s="7"/>
      <c r="P231" s="6"/>
      <c r="Q231" s="6"/>
    </row>
    <row r="232" spans="1:17" x14ac:dyDescent="0.3">
      <c r="A232" s="4" t="s">
        <v>156</v>
      </c>
      <c r="B232" s="4" t="s">
        <v>280</v>
      </c>
      <c r="C232" s="4" t="s">
        <v>286</v>
      </c>
      <c r="D232" s="4" t="s">
        <v>297</v>
      </c>
      <c r="E232" s="5">
        <v>-1967677.8793335001</v>
      </c>
      <c r="F232" s="5">
        <v>2.7988286456093201</v>
      </c>
      <c r="G232" s="4" t="s">
        <v>294</v>
      </c>
      <c r="H232" s="5">
        <v>13563191.2231445</v>
      </c>
      <c r="I232" s="5">
        <v>19.551285076886401</v>
      </c>
      <c r="J232" s="4" t="s">
        <v>299</v>
      </c>
      <c r="K232" s="5">
        <v>12638.5889053345</v>
      </c>
      <c r="L232" s="5">
        <v>0</v>
      </c>
      <c r="M232" s="4" t="s">
        <v>284</v>
      </c>
      <c r="N232" s="6"/>
      <c r="O232" s="7"/>
      <c r="P232" s="6"/>
      <c r="Q232" s="6"/>
    </row>
    <row r="233" spans="1:17" x14ac:dyDescent="0.3">
      <c r="A233" s="4" t="s">
        <v>256</v>
      </c>
      <c r="B233" s="4" t="s">
        <v>280</v>
      </c>
      <c r="C233" s="4" t="s">
        <v>281</v>
      </c>
      <c r="D233" s="4" t="s">
        <v>307</v>
      </c>
      <c r="E233" s="5">
        <v>-16328549.1943359</v>
      </c>
      <c r="F233" s="5">
        <v>23.5012802295387</v>
      </c>
      <c r="G233" s="4" t="s">
        <v>294</v>
      </c>
      <c r="H233" s="5">
        <v>18159765.625</v>
      </c>
      <c r="I233" s="5">
        <v>26.178967673331499</v>
      </c>
      <c r="J233" s="4" t="s">
        <v>307</v>
      </c>
      <c r="K233" s="5">
        <v>11351.381301879899</v>
      </c>
      <c r="L233" s="5">
        <v>0</v>
      </c>
      <c r="M233" s="4" t="s">
        <v>284</v>
      </c>
      <c r="N233" s="6"/>
      <c r="O233" s="7"/>
      <c r="P233" s="6"/>
      <c r="Q233" s="6"/>
    </row>
    <row r="234" spans="1:17" x14ac:dyDescent="0.3">
      <c r="A234" s="4" t="s">
        <v>256</v>
      </c>
      <c r="B234" s="4" t="s">
        <v>280</v>
      </c>
      <c r="C234" s="4" t="s">
        <v>285</v>
      </c>
      <c r="D234" s="4" t="s">
        <v>294</v>
      </c>
      <c r="E234" s="5">
        <v>-43538635.253906302</v>
      </c>
      <c r="F234" s="5">
        <v>64.234081655740695</v>
      </c>
      <c r="G234" s="4" t="s">
        <v>289</v>
      </c>
      <c r="H234" s="5">
        <v>7028931.4270019503</v>
      </c>
      <c r="I234" s="5">
        <v>10.035480372607701</v>
      </c>
      <c r="J234" s="4" t="s">
        <v>307</v>
      </c>
      <c r="K234" s="5">
        <v>98655.364990234404</v>
      </c>
      <c r="L234" s="5">
        <v>6.6959013929590597E-2</v>
      </c>
      <c r="M234" s="4" t="s">
        <v>284</v>
      </c>
      <c r="N234" s="6"/>
      <c r="O234" s="7"/>
      <c r="P234" s="6"/>
      <c r="Q234" s="6"/>
    </row>
    <row r="235" spans="1:17" x14ac:dyDescent="0.3">
      <c r="A235" s="4" t="s">
        <v>256</v>
      </c>
      <c r="B235" s="4" t="s">
        <v>280</v>
      </c>
      <c r="C235" s="4" t="s">
        <v>286</v>
      </c>
      <c r="D235" s="4" t="s">
        <v>291</v>
      </c>
      <c r="E235" s="5">
        <v>-2641054.5349121098</v>
      </c>
      <c r="F235" s="5">
        <v>3.75669653294608</v>
      </c>
      <c r="G235" s="4" t="s">
        <v>307</v>
      </c>
      <c r="H235" s="5">
        <v>53508428.955078103</v>
      </c>
      <c r="I235" s="5">
        <v>79.701105132698999</v>
      </c>
      <c r="J235" s="4" t="s">
        <v>307</v>
      </c>
      <c r="K235" s="5">
        <v>36661.434173583999</v>
      </c>
      <c r="L235" s="5">
        <v>0</v>
      </c>
      <c r="M235" s="4" t="s">
        <v>284</v>
      </c>
      <c r="N235" s="6"/>
      <c r="O235" s="7"/>
      <c r="P235" s="6"/>
      <c r="Q235" s="6"/>
    </row>
    <row r="236" spans="1:17" x14ac:dyDescent="0.3">
      <c r="A236" s="4" t="s">
        <v>13</v>
      </c>
      <c r="B236" s="4" t="s">
        <v>280</v>
      </c>
      <c r="C236" s="4" t="s">
        <v>281</v>
      </c>
      <c r="D236" s="4" t="s">
        <v>282</v>
      </c>
      <c r="E236" s="5">
        <v>-32748217.7734375</v>
      </c>
      <c r="F236" s="5">
        <v>48.320335336029501</v>
      </c>
      <c r="G236" s="4" t="s">
        <v>307</v>
      </c>
      <c r="H236" s="5">
        <v>3630180.74035645</v>
      </c>
      <c r="I236" s="5">
        <v>5.1732885185629103</v>
      </c>
      <c r="J236" s="4" t="s">
        <v>282</v>
      </c>
      <c r="K236" s="5">
        <v>37856.990814208999</v>
      </c>
      <c r="L236" s="5">
        <v>5.02192589920014E-2</v>
      </c>
      <c r="M236" s="4" t="s">
        <v>284</v>
      </c>
      <c r="N236" s="6"/>
      <c r="O236" s="7"/>
      <c r="P236" s="6"/>
      <c r="Q236" s="6"/>
    </row>
    <row r="237" spans="1:17" x14ac:dyDescent="0.3">
      <c r="A237" s="4" t="s">
        <v>13</v>
      </c>
      <c r="B237" s="4" t="s">
        <v>280</v>
      </c>
      <c r="C237" s="4" t="s">
        <v>285</v>
      </c>
      <c r="D237" s="4" t="s">
        <v>307</v>
      </c>
      <c r="E237" s="5">
        <v>-64110174.560546897</v>
      </c>
      <c r="F237" s="5">
        <v>98.670041188597693</v>
      </c>
      <c r="G237" s="4" t="s">
        <v>262</v>
      </c>
      <c r="H237" s="5">
        <v>0</v>
      </c>
      <c r="I237" s="5">
        <v>0</v>
      </c>
      <c r="J237" s="4" t="s">
        <v>307</v>
      </c>
      <c r="K237" s="5">
        <v>18387.5427246094</v>
      </c>
      <c r="L237" s="5">
        <v>0</v>
      </c>
      <c r="M237" s="4" t="s">
        <v>284</v>
      </c>
      <c r="N237" s="6"/>
      <c r="O237" s="7"/>
      <c r="P237" s="6"/>
      <c r="Q237" s="6"/>
    </row>
    <row r="238" spans="1:17" x14ac:dyDescent="0.3">
      <c r="A238" s="4" t="s">
        <v>13</v>
      </c>
      <c r="B238" s="4" t="s">
        <v>280</v>
      </c>
      <c r="C238" s="4" t="s">
        <v>286</v>
      </c>
      <c r="D238" s="4" t="s">
        <v>307</v>
      </c>
      <c r="E238" s="5">
        <v>-61112072.753906302</v>
      </c>
      <c r="F238" s="5">
        <v>93.653835356235504</v>
      </c>
      <c r="G238" s="4" t="s">
        <v>262</v>
      </c>
      <c r="H238" s="5">
        <v>0</v>
      </c>
      <c r="I238" s="5">
        <v>0</v>
      </c>
      <c r="J238" s="4" t="s">
        <v>307</v>
      </c>
      <c r="K238" s="5">
        <v>95333.404541015596</v>
      </c>
      <c r="L238" s="5">
        <v>5.02192589920014E-2</v>
      </c>
      <c r="M238" s="4" t="s">
        <v>284</v>
      </c>
      <c r="N238" s="6"/>
      <c r="O238" s="7"/>
      <c r="P238" s="6"/>
      <c r="Q238" s="6"/>
    </row>
    <row r="239" spans="1:17" x14ac:dyDescent="0.3">
      <c r="A239" s="4" t="s">
        <v>240</v>
      </c>
      <c r="B239" s="4" t="s">
        <v>280</v>
      </c>
      <c r="C239" s="4" t="s">
        <v>281</v>
      </c>
      <c r="D239" s="4" t="s">
        <v>291</v>
      </c>
      <c r="E239" s="5">
        <v>-1605729.6752929699</v>
      </c>
      <c r="F239" s="5">
        <v>2.28203105507419</v>
      </c>
      <c r="G239" s="4" t="s">
        <v>301</v>
      </c>
      <c r="H239" s="5">
        <v>57141741.943359397</v>
      </c>
      <c r="I239" s="5">
        <v>85.416082292795195</v>
      </c>
      <c r="J239" s="4" t="s">
        <v>299</v>
      </c>
      <c r="K239" s="5">
        <v>52461.860656738303</v>
      </c>
      <c r="L239" s="5">
        <v>6.6959013929590597E-2</v>
      </c>
      <c r="M239" s="4" t="s">
        <v>284</v>
      </c>
      <c r="N239" s="6"/>
      <c r="O239" s="7"/>
      <c r="P239" s="6"/>
      <c r="Q239" s="6"/>
    </row>
    <row r="240" spans="1:17" x14ac:dyDescent="0.3">
      <c r="A240" s="4" t="s">
        <v>240</v>
      </c>
      <c r="B240" s="4" t="s">
        <v>280</v>
      </c>
      <c r="C240" s="4" t="s">
        <v>285</v>
      </c>
      <c r="D240" s="4" t="s">
        <v>294</v>
      </c>
      <c r="E240" s="5">
        <v>-29767303.466796901</v>
      </c>
      <c r="F240" s="5">
        <v>43.3600367978215</v>
      </c>
      <c r="G240" s="4" t="s">
        <v>294</v>
      </c>
      <c r="H240" s="5">
        <v>14066360.473632799</v>
      </c>
      <c r="I240" s="5">
        <v>20.2054088003933</v>
      </c>
      <c r="J240" s="4" t="s">
        <v>294</v>
      </c>
      <c r="K240" s="5">
        <v>97149.253845214902</v>
      </c>
      <c r="L240" s="5">
        <v>6.6959013929590597E-2</v>
      </c>
      <c r="M240" s="4" t="s">
        <v>284</v>
      </c>
      <c r="N240" s="6"/>
      <c r="O240" s="7"/>
      <c r="P240" s="6"/>
      <c r="Q240" s="6"/>
    </row>
    <row r="241" spans="1:17" x14ac:dyDescent="0.3">
      <c r="A241" s="4" t="s">
        <v>240</v>
      </c>
      <c r="B241" s="4" t="s">
        <v>280</v>
      </c>
      <c r="C241" s="4" t="s">
        <v>286</v>
      </c>
      <c r="D241" s="4" t="s">
        <v>262</v>
      </c>
      <c r="E241" s="5">
        <v>0</v>
      </c>
      <c r="F241" s="5">
        <v>0</v>
      </c>
      <c r="G241" s="4" t="s">
        <v>294</v>
      </c>
      <c r="H241" s="5">
        <v>93686462.402343795</v>
      </c>
      <c r="I241" s="5">
        <v>145.490495488048</v>
      </c>
      <c r="J241" s="4" t="s">
        <v>294</v>
      </c>
      <c r="K241" s="5">
        <v>120206.527709961</v>
      </c>
      <c r="L241" s="5">
        <v>6.6959013929590597E-2</v>
      </c>
      <c r="M241" s="4" t="s">
        <v>284</v>
      </c>
      <c r="N241" s="6"/>
      <c r="O241" s="7"/>
      <c r="P241" s="6"/>
      <c r="Q241" s="6"/>
    </row>
    <row r="242" spans="1:17" x14ac:dyDescent="0.3">
      <c r="A242" s="4" t="s">
        <v>164</v>
      </c>
      <c r="B242" s="4" t="s">
        <v>280</v>
      </c>
      <c r="C242" s="4" t="s">
        <v>281</v>
      </c>
      <c r="D242" s="4" t="s">
        <v>282</v>
      </c>
      <c r="E242" s="5">
        <v>-66106805.419921897</v>
      </c>
      <c r="F242" s="5">
        <v>99.705029278993607</v>
      </c>
      <c r="G242" s="4" t="s">
        <v>287</v>
      </c>
      <c r="H242" s="5">
        <v>6047962.1887207003</v>
      </c>
      <c r="I242" s="5">
        <v>8.6276821093633806</v>
      </c>
      <c r="J242" s="4" t="s">
        <v>282</v>
      </c>
      <c r="K242" s="5">
        <v>96832.206726074204</v>
      </c>
      <c r="L242" s="5">
        <v>6.6959013929590597E-2</v>
      </c>
      <c r="M242" s="4" t="s">
        <v>284</v>
      </c>
      <c r="N242" s="6"/>
      <c r="O242" s="7"/>
      <c r="P242" s="6"/>
      <c r="Q242" s="6"/>
    </row>
    <row r="243" spans="1:17" x14ac:dyDescent="0.3">
      <c r="A243" s="4" t="s">
        <v>164</v>
      </c>
      <c r="B243" s="4" t="s">
        <v>280</v>
      </c>
      <c r="C243" s="4" t="s">
        <v>285</v>
      </c>
      <c r="D243" s="4" t="s">
        <v>287</v>
      </c>
      <c r="E243" s="5">
        <v>-102703735.35156301</v>
      </c>
      <c r="F243" s="5">
        <v>161.12484037876101</v>
      </c>
      <c r="G243" s="4" t="s">
        <v>262</v>
      </c>
      <c r="H243" s="5">
        <v>0</v>
      </c>
      <c r="I243" s="5">
        <v>0</v>
      </c>
      <c r="J243" s="4" t="s">
        <v>298</v>
      </c>
      <c r="K243" s="5">
        <v>259809.38720703099</v>
      </c>
      <c r="L243" s="5">
        <v>0.27346063870936599</v>
      </c>
      <c r="M243" s="4" t="s">
        <v>284</v>
      </c>
      <c r="N243" s="6"/>
      <c r="O243" s="7"/>
      <c r="P243" s="6"/>
      <c r="Q243" s="6"/>
    </row>
    <row r="244" spans="1:17" x14ac:dyDescent="0.3">
      <c r="A244" s="4" t="s">
        <v>164</v>
      </c>
      <c r="B244" s="4" t="s">
        <v>280</v>
      </c>
      <c r="C244" s="4" t="s">
        <v>286</v>
      </c>
      <c r="D244" s="4" t="s">
        <v>287</v>
      </c>
      <c r="E244" s="5">
        <v>-93510351.5625</v>
      </c>
      <c r="F244" s="5">
        <v>145.18861658871199</v>
      </c>
      <c r="G244" s="4" t="s">
        <v>283</v>
      </c>
      <c r="H244" s="5">
        <v>81971655.2734375</v>
      </c>
      <c r="I244" s="5">
        <v>125.686414539814</v>
      </c>
      <c r="J244" s="4" t="s">
        <v>283</v>
      </c>
      <c r="K244" s="5">
        <v>370299.28588867199</v>
      </c>
      <c r="L244" s="5">
        <v>0.46163746155798402</v>
      </c>
      <c r="M244" s="4" t="s">
        <v>284</v>
      </c>
      <c r="N244" s="6"/>
      <c r="O244" s="7"/>
      <c r="P244" s="6"/>
      <c r="Q244" s="6"/>
    </row>
    <row r="245" spans="1:17" x14ac:dyDescent="0.3">
      <c r="A245" s="4" t="s">
        <v>182</v>
      </c>
      <c r="B245" s="4" t="s">
        <v>280</v>
      </c>
      <c r="C245" s="4" t="s">
        <v>281</v>
      </c>
      <c r="D245" s="4" t="s">
        <v>287</v>
      </c>
      <c r="E245" s="5">
        <v>-74257293.701171905</v>
      </c>
      <c r="F245" s="5">
        <v>112.937651574612</v>
      </c>
      <c r="G245" s="4" t="s">
        <v>262</v>
      </c>
      <c r="H245" s="5">
        <v>0</v>
      </c>
      <c r="I245" s="5">
        <v>0</v>
      </c>
      <c r="J245" s="4" t="s">
        <v>282</v>
      </c>
      <c r="K245" s="5">
        <v>86566.825866699204</v>
      </c>
      <c r="L245" s="5">
        <v>6.6959013929590597E-2</v>
      </c>
      <c r="M245" s="4" t="s">
        <v>284</v>
      </c>
      <c r="N245" s="6"/>
      <c r="O245" s="7"/>
      <c r="P245" s="6"/>
      <c r="Q245" s="6"/>
    </row>
    <row r="246" spans="1:17" x14ac:dyDescent="0.3">
      <c r="A246" s="4" t="s">
        <v>182</v>
      </c>
      <c r="B246" s="4" t="s">
        <v>280</v>
      </c>
      <c r="C246" s="4" t="s">
        <v>285</v>
      </c>
      <c r="D246" s="4" t="s">
        <v>287</v>
      </c>
      <c r="E246" s="5">
        <v>-86319152.832031295</v>
      </c>
      <c r="F246" s="5">
        <v>132.971657440066</v>
      </c>
      <c r="G246" s="4" t="s">
        <v>262</v>
      </c>
      <c r="H246" s="5">
        <v>0</v>
      </c>
      <c r="I246" s="5">
        <v>0</v>
      </c>
      <c r="J246" s="4" t="s">
        <v>282</v>
      </c>
      <c r="K246" s="5">
        <v>217315.13977050799</v>
      </c>
      <c r="L246" s="5">
        <v>0.20108812022954201</v>
      </c>
      <c r="M246" s="4" t="s">
        <v>284</v>
      </c>
      <c r="N246" s="6"/>
      <c r="O246" s="7"/>
      <c r="P246" s="6"/>
      <c r="Q246" s="6"/>
    </row>
    <row r="247" spans="1:17" x14ac:dyDescent="0.3">
      <c r="A247" s="4" t="s">
        <v>182</v>
      </c>
      <c r="B247" s="4" t="s">
        <v>280</v>
      </c>
      <c r="C247" s="4" t="s">
        <v>286</v>
      </c>
      <c r="D247" s="4" t="s">
        <v>287</v>
      </c>
      <c r="E247" s="5">
        <v>-33553262.3291016</v>
      </c>
      <c r="F247" s="5">
        <v>49.044084735214703</v>
      </c>
      <c r="G247" s="4" t="s">
        <v>294</v>
      </c>
      <c r="H247" s="5">
        <v>82019580.078125</v>
      </c>
      <c r="I247" s="5">
        <v>125.766322016716</v>
      </c>
      <c r="J247" s="4" t="s">
        <v>294</v>
      </c>
      <c r="K247" s="5">
        <v>291861.05346679699</v>
      </c>
      <c r="L247" s="5">
        <v>0.32804824877530298</v>
      </c>
      <c r="M247" s="4" t="s">
        <v>284</v>
      </c>
      <c r="N247" s="6"/>
      <c r="O247" s="7"/>
      <c r="P247" s="6"/>
      <c r="Q247" s="6"/>
    </row>
    <row r="248" spans="1:17" x14ac:dyDescent="0.3">
      <c r="A248" s="4" t="s">
        <v>144</v>
      </c>
      <c r="B248" s="4" t="s">
        <v>280</v>
      </c>
      <c r="C248" s="4" t="s">
        <v>281</v>
      </c>
      <c r="D248" s="4" t="s">
        <v>287</v>
      </c>
      <c r="E248" s="5">
        <v>-4168328.4759521498</v>
      </c>
      <c r="F248" s="5">
        <v>5.9368013171479097</v>
      </c>
      <c r="G248" s="4" t="s">
        <v>283</v>
      </c>
      <c r="H248" s="5">
        <v>86512255.859375</v>
      </c>
      <c r="I248" s="5">
        <v>133.29696841538001</v>
      </c>
      <c r="J248" s="4" t="s">
        <v>283</v>
      </c>
      <c r="K248" s="5">
        <v>311176.97143554699</v>
      </c>
      <c r="L248" s="5">
        <v>0.36094544921070298</v>
      </c>
      <c r="M248" s="4" t="s">
        <v>284</v>
      </c>
      <c r="N248" s="6"/>
      <c r="O248" s="7"/>
      <c r="P248" s="6"/>
      <c r="Q248" s="6"/>
    </row>
    <row r="249" spans="1:17" x14ac:dyDescent="0.3">
      <c r="A249" s="4" t="s">
        <v>144</v>
      </c>
      <c r="B249" s="4" t="s">
        <v>280</v>
      </c>
      <c r="C249" s="4" t="s">
        <v>285</v>
      </c>
      <c r="D249" s="4" t="s">
        <v>289</v>
      </c>
      <c r="E249" s="5">
        <v>-27397000.122070301</v>
      </c>
      <c r="F249" s="5">
        <v>39.821811951696901</v>
      </c>
      <c r="G249" s="4" t="s">
        <v>309</v>
      </c>
      <c r="H249" s="5">
        <v>20841111.755371101</v>
      </c>
      <c r="I249" s="5">
        <v>30.115628615021699</v>
      </c>
      <c r="J249" s="4" t="s">
        <v>283</v>
      </c>
      <c r="K249" s="5">
        <v>317721.28295898403</v>
      </c>
      <c r="L249" s="5">
        <v>0.37209112197160699</v>
      </c>
      <c r="M249" s="4" t="s">
        <v>284</v>
      </c>
      <c r="N249" s="6"/>
      <c r="O249" s="7"/>
      <c r="P249" s="6"/>
      <c r="Q249" s="6"/>
    </row>
    <row r="250" spans="1:17" x14ac:dyDescent="0.3">
      <c r="A250" s="4" t="s">
        <v>144</v>
      </c>
      <c r="B250" s="4" t="s">
        <v>280</v>
      </c>
      <c r="C250" s="4" t="s">
        <v>286</v>
      </c>
      <c r="D250" s="4" t="s">
        <v>289</v>
      </c>
      <c r="E250" s="5">
        <v>-44363751.220703103</v>
      </c>
      <c r="F250" s="5">
        <v>65.502510406076894</v>
      </c>
      <c r="G250" s="4" t="s">
        <v>308</v>
      </c>
      <c r="H250" s="5">
        <v>943649.10125732399</v>
      </c>
      <c r="I250" s="5">
        <v>1.34034737129696</v>
      </c>
      <c r="J250" s="4" t="s">
        <v>289</v>
      </c>
      <c r="K250" s="5">
        <v>85815.650939941406</v>
      </c>
      <c r="L250" s="5">
        <v>6.6959013929590597E-2</v>
      </c>
      <c r="M250" s="4" t="s">
        <v>284</v>
      </c>
      <c r="N250" s="6"/>
      <c r="O250" s="7"/>
      <c r="P250" s="6"/>
      <c r="Q250" s="6"/>
    </row>
    <row r="251" spans="1:17" x14ac:dyDescent="0.3">
      <c r="A251" s="4" t="s">
        <v>162</v>
      </c>
      <c r="B251" s="4" t="s">
        <v>280</v>
      </c>
      <c r="C251" s="4" t="s">
        <v>281</v>
      </c>
      <c r="D251" s="4" t="s">
        <v>287</v>
      </c>
      <c r="E251" s="5">
        <v>-51296282.958984397</v>
      </c>
      <c r="F251" s="5">
        <v>76.242340728640599</v>
      </c>
      <c r="G251" s="4" t="s">
        <v>262</v>
      </c>
      <c r="H251" s="5">
        <v>0</v>
      </c>
      <c r="I251" s="5">
        <v>0</v>
      </c>
      <c r="J251" s="4" t="s">
        <v>287</v>
      </c>
      <c r="K251" s="5">
        <v>18147.027969360399</v>
      </c>
      <c r="L251" s="5">
        <v>0</v>
      </c>
      <c r="M251" s="4" t="s">
        <v>284</v>
      </c>
      <c r="N251" s="6"/>
      <c r="O251" s="7"/>
      <c r="P251" s="6"/>
      <c r="Q251" s="6"/>
    </row>
    <row r="252" spans="1:17" x14ac:dyDescent="0.3">
      <c r="A252" s="4" t="s">
        <v>162</v>
      </c>
      <c r="B252" s="4" t="s">
        <v>280</v>
      </c>
      <c r="C252" s="4" t="s">
        <v>285</v>
      </c>
      <c r="D252" s="4" t="s">
        <v>287</v>
      </c>
      <c r="E252" s="5">
        <v>-42433761.596679702</v>
      </c>
      <c r="F252" s="5">
        <v>62.538813799619703</v>
      </c>
      <c r="G252" s="4" t="s">
        <v>307</v>
      </c>
      <c r="H252" s="5">
        <v>4492471.3134765597</v>
      </c>
      <c r="I252" s="5">
        <v>6.40022743027657</v>
      </c>
      <c r="J252" s="4" t="s">
        <v>287</v>
      </c>
      <c r="K252" s="5">
        <v>46790.950775146499</v>
      </c>
      <c r="L252" s="5">
        <v>0</v>
      </c>
      <c r="M252" s="4" t="s">
        <v>284</v>
      </c>
      <c r="N252" s="6"/>
      <c r="O252" s="7"/>
      <c r="P252" s="6"/>
      <c r="Q252" s="6"/>
    </row>
    <row r="253" spans="1:17" x14ac:dyDescent="0.3">
      <c r="A253" s="4" t="s">
        <v>162</v>
      </c>
      <c r="B253" s="4" t="s">
        <v>280</v>
      </c>
      <c r="C253" s="4" t="s">
        <v>286</v>
      </c>
      <c r="D253" s="4" t="s">
        <v>289</v>
      </c>
      <c r="E253" s="5">
        <v>-12009000.396728501</v>
      </c>
      <c r="F253" s="5">
        <v>17.219351138919599</v>
      </c>
      <c r="G253" s="4" t="s">
        <v>307</v>
      </c>
      <c r="H253" s="5">
        <v>31844326.7822266</v>
      </c>
      <c r="I253" s="5">
        <v>46.473369002342203</v>
      </c>
      <c r="J253" s="4" t="s">
        <v>287</v>
      </c>
      <c r="K253" s="5">
        <v>43341.178894042998</v>
      </c>
      <c r="L253" s="5">
        <v>0</v>
      </c>
      <c r="M253" s="4" t="s">
        <v>284</v>
      </c>
      <c r="N253" s="6"/>
      <c r="O253" s="7"/>
      <c r="P253" s="6"/>
      <c r="Q253" s="6"/>
    </row>
    <row r="254" spans="1:17" x14ac:dyDescent="0.3">
      <c r="A254" s="4" t="s">
        <v>160</v>
      </c>
      <c r="B254" s="4" t="s">
        <v>280</v>
      </c>
      <c r="C254" s="4" t="s">
        <v>281</v>
      </c>
      <c r="D254" s="4" t="s">
        <v>282</v>
      </c>
      <c r="E254" s="5">
        <v>-47464077.7587891</v>
      </c>
      <c r="F254" s="5">
        <v>70.287114940583706</v>
      </c>
      <c r="G254" s="4" t="s">
        <v>287</v>
      </c>
      <c r="H254" s="5">
        <v>1658936.1190795901</v>
      </c>
      <c r="I254" s="5">
        <v>2.3577526735607499</v>
      </c>
      <c r="J254" s="4" t="s">
        <v>282</v>
      </c>
      <c r="K254" s="5">
        <v>179403.83911132801</v>
      </c>
      <c r="L254" s="5">
        <v>0.136520864907652</v>
      </c>
      <c r="M254" s="4" t="s">
        <v>284</v>
      </c>
      <c r="N254" s="6"/>
      <c r="O254" s="7"/>
      <c r="P254" s="6"/>
      <c r="Q254" s="6"/>
    </row>
    <row r="255" spans="1:17" x14ac:dyDescent="0.3">
      <c r="A255" s="4" t="s">
        <v>160</v>
      </c>
      <c r="B255" s="4" t="s">
        <v>280</v>
      </c>
      <c r="C255" s="4" t="s">
        <v>285</v>
      </c>
      <c r="D255" s="4" t="s">
        <v>287</v>
      </c>
      <c r="E255" s="5">
        <v>-76102862.548828095</v>
      </c>
      <c r="F255" s="5">
        <v>115.96734635531899</v>
      </c>
      <c r="G255" s="4" t="s">
        <v>262</v>
      </c>
      <c r="H255" s="5">
        <v>0</v>
      </c>
      <c r="I255" s="5">
        <v>0</v>
      </c>
      <c r="J255" s="4" t="s">
        <v>282</v>
      </c>
      <c r="K255" s="5">
        <v>112252.12097167999</v>
      </c>
      <c r="L255" s="5">
        <v>6.6959013929590597E-2</v>
      </c>
      <c r="M255" s="4" t="s">
        <v>284</v>
      </c>
      <c r="N255" s="6"/>
      <c r="O255" s="7"/>
      <c r="P255" s="6"/>
      <c r="Q255" s="6"/>
    </row>
    <row r="256" spans="1:17" x14ac:dyDescent="0.3">
      <c r="A256" s="4" t="s">
        <v>160</v>
      </c>
      <c r="B256" s="4" t="s">
        <v>280</v>
      </c>
      <c r="C256" s="4" t="s">
        <v>286</v>
      </c>
      <c r="D256" s="4" t="s">
        <v>287</v>
      </c>
      <c r="E256" s="5">
        <v>-68737109.375</v>
      </c>
      <c r="F256" s="5">
        <v>103.949597105384</v>
      </c>
      <c r="G256" s="4" t="s">
        <v>262</v>
      </c>
      <c r="H256" s="5">
        <v>0</v>
      </c>
      <c r="I256" s="5">
        <v>0</v>
      </c>
      <c r="J256" s="4" t="s">
        <v>282</v>
      </c>
      <c r="K256" s="5">
        <v>147006.14929199201</v>
      </c>
      <c r="L256" s="5">
        <v>8.1343937199562802E-2</v>
      </c>
      <c r="M256" s="4" t="s">
        <v>284</v>
      </c>
      <c r="N256" s="6"/>
      <c r="O256" s="7"/>
      <c r="P256" s="6"/>
      <c r="Q256" s="6"/>
    </row>
    <row r="257" spans="1:17" x14ac:dyDescent="0.3">
      <c r="A257" s="4" t="s">
        <v>138</v>
      </c>
      <c r="B257" s="4" t="s">
        <v>280</v>
      </c>
      <c r="C257" s="4" t="s">
        <v>281</v>
      </c>
      <c r="D257" s="4" t="s">
        <v>262</v>
      </c>
      <c r="E257" s="5">
        <v>0</v>
      </c>
      <c r="F257" s="5">
        <v>0</v>
      </c>
      <c r="G257" s="4" t="s">
        <v>282</v>
      </c>
      <c r="H257" s="5">
        <v>104441918.94531301</v>
      </c>
      <c r="I257" s="5">
        <v>171.41077667474701</v>
      </c>
      <c r="J257" s="4" t="s">
        <v>282</v>
      </c>
      <c r="K257" s="5">
        <v>63261.966705322302</v>
      </c>
      <c r="L257" s="5">
        <v>5.02192589920014E-2</v>
      </c>
      <c r="M257" s="4" t="s">
        <v>284</v>
      </c>
      <c r="N257" s="6"/>
      <c r="O257" s="7"/>
      <c r="P257" s="6"/>
      <c r="Q257" s="6"/>
    </row>
    <row r="258" spans="1:17" x14ac:dyDescent="0.3">
      <c r="A258" s="4" t="s">
        <v>138</v>
      </c>
      <c r="B258" s="4" t="s">
        <v>280</v>
      </c>
      <c r="C258" s="4" t="s">
        <v>285</v>
      </c>
      <c r="D258" s="4" t="s">
        <v>282</v>
      </c>
      <c r="E258" s="5">
        <v>-22483343.505859401</v>
      </c>
      <c r="F258" s="5">
        <v>32.7562470920384</v>
      </c>
      <c r="G258" s="4" t="s">
        <v>287</v>
      </c>
      <c r="H258" s="5">
        <v>49338278.198242202</v>
      </c>
      <c r="I258" s="5">
        <v>74.389777146279798</v>
      </c>
      <c r="J258" s="4" t="s">
        <v>282</v>
      </c>
      <c r="K258" s="5">
        <v>66617.858886718794</v>
      </c>
      <c r="L258" s="5">
        <v>5.02192589920014E-2</v>
      </c>
      <c r="M258" s="4" t="s">
        <v>284</v>
      </c>
      <c r="N258" s="6"/>
      <c r="O258" s="7"/>
      <c r="P258" s="6"/>
      <c r="Q258" s="6"/>
    </row>
    <row r="259" spans="1:17" x14ac:dyDescent="0.3">
      <c r="A259" s="4" t="s">
        <v>138</v>
      </c>
      <c r="B259" s="4" t="s">
        <v>280</v>
      </c>
      <c r="C259" s="4" t="s">
        <v>286</v>
      </c>
      <c r="D259" s="4" t="s">
        <v>282</v>
      </c>
      <c r="E259" s="5">
        <v>-35380105.590820298</v>
      </c>
      <c r="F259" s="5">
        <v>52.378037944436102</v>
      </c>
      <c r="G259" s="4" t="s">
        <v>262</v>
      </c>
      <c r="H259" s="5">
        <v>0</v>
      </c>
      <c r="I259" s="5">
        <v>0</v>
      </c>
      <c r="J259" s="4" t="s">
        <v>287</v>
      </c>
      <c r="K259" s="5">
        <v>35048.439025878899</v>
      </c>
      <c r="L259" s="5">
        <v>0</v>
      </c>
      <c r="M259" s="4" t="s">
        <v>284</v>
      </c>
      <c r="N259" s="6"/>
      <c r="O259" s="7"/>
      <c r="P259" s="6"/>
      <c r="Q259" s="6"/>
    </row>
    <row r="260" spans="1:17" x14ac:dyDescent="0.3">
      <c r="A260" s="4" t="s">
        <v>128</v>
      </c>
      <c r="B260" s="4" t="s">
        <v>280</v>
      </c>
      <c r="C260" s="4" t="s">
        <v>281</v>
      </c>
      <c r="D260" s="4" t="s">
        <v>289</v>
      </c>
      <c r="E260" s="5">
        <v>-116580786.13281301</v>
      </c>
      <c r="F260" s="5">
        <v>119.727877900004</v>
      </c>
      <c r="G260" s="4" t="s">
        <v>291</v>
      </c>
      <c r="H260" s="5">
        <v>79655914.306640595</v>
      </c>
      <c r="I260" s="5">
        <v>80.909701064228997</v>
      </c>
      <c r="J260" s="4" t="s">
        <v>294</v>
      </c>
      <c r="K260" s="5">
        <v>309152.98461914097</v>
      </c>
      <c r="L260" s="5">
        <v>0.114871386904269</v>
      </c>
      <c r="M260" s="4" t="s">
        <v>284</v>
      </c>
      <c r="N260" s="6"/>
      <c r="O260" s="7"/>
      <c r="P260" s="6"/>
      <c r="Q260" s="6"/>
    </row>
    <row r="261" spans="1:17" x14ac:dyDescent="0.3">
      <c r="A261" s="4" t="s">
        <v>128</v>
      </c>
      <c r="B261" s="4" t="s">
        <v>280</v>
      </c>
      <c r="C261" s="4" t="s">
        <v>285</v>
      </c>
      <c r="D261" s="4" t="s">
        <v>289</v>
      </c>
      <c r="E261" s="5">
        <v>-116369653.32031301</v>
      </c>
      <c r="F261" s="5">
        <v>119.503382593393</v>
      </c>
      <c r="G261" s="4" t="s">
        <v>291</v>
      </c>
      <c r="H261" s="5">
        <v>21654319.763183601</v>
      </c>
      <c r="I261" s="5">
        <v>21.6331356205046</v>
      </c>
      <c r="J261" s="4" t="s">
        <v>294</v>
      </c>
      <c r="K261" s="5">
        <v>322069.36645507801</v>
      </c>
      <c r="L261" s="5">
        <v>0.1302634133026</v>
      </c>
      <c r="M261" s="4" t="s">
        <v>284</v>
      </c>
      <c r="N261" s="6"/>
      <c r="O261" s="7"/>
      <c r="P261" s="6"/>
      <c r="Q261" s="6"/>
    </row>
    <row r="262" spans="1:17" x14ac:dyDescent="0.3">
      <c r="A262" s="4" t="s">
        <v>128</v>
      </c>
      <c r="B262" s="4" t="s">
        <v>280</v>
      </c>
      <c r="C262" s="4" t="s">
        <v>286</v>
      </c>
      <c r="D262" s="4" t="s">
        <v>289</v>
      </c>
      <c r="E262" s="5">
        <v>-64243322.753906302</v>
      </c>
      <c r="F262" s="5">
        <v>64.962040632963195</v>
      </c>
      <c r="G262" s="4" t="s">
        <v>287</v>
      </c>
      <c r="H262" s="5">
        <v>34670925.903320298</v>
      </c>
      <c r="I262" s="5">
        <v>34.763757139444401</v>
      </c>
      <c r="J262" s="4" t="s">
        <v>289</v>
      </c>
      <c r="K262" s="5">
        <v>23223.922729492198</v>
      </c>
      <c r="L262" s="5">
        <v>0</v>
      </c>
      <c r="M262" s="4" t="s">
        <v>284</v>
      </c>
      <c r="N262" s="6"/>
      <c r="O262" s="7"/>
      <c r="P262" s="6"/>
      <c r="Q262" s="6"/>
    </row>
    <row r="263" spans="1:17" x14ac:dyDescent="0.3">
      <c r="A263" s="4" t="s">
        <v>148</v>
      </c>
      <c r="B263" s="4" t="s">
        <v>280</v>
      </c>
      <c r="C263" s="4" t="s">
        <v>281</v>
      </c>
      <c r="D263" s="4" t="s">
        <v>287</v>
      </c>
      <c r="E263" s="5">
        <v>-37305621.337890603</v>
      </c>
      <c r="F263" s="5">
        <v>55.364724248647697</v>
      </c>
      <c r="G263" s="4" t="s">
        <v>262</v>
      </c>
      <c r="H263" s="5">
        <v>0</v>
      </c>
      <c r="I263" s="5">
        <v>0</v>
      </c>
      <c r="J263" s="4" t="s">
        <v>283</v>
      </c>
      <c r="K263" s="5">
        <v>42353.286743164099</v>
      </c>
      <c r="L263" s="5">
        <v>5.02192589920014E-2</v>
      </c>
      <c r="M263" s="4" t="s">
        <v>284</v>
      </c>
      <c r="N263" s="6"/>
      <c r="O263" s="7"/>
      <c r="P263" s="6"/>
      <c r="Q263" s="6"/>
    </row>
    <row r="264" spans="1:17" x14ac:dyDescent="0.3">
      <c r="A264" s="4" t="s">
        <v>148</v>
      </c>
      <c r="B264" s="4" t="s">
        <v>280</v>
      </c>
      <c r="C264" s="4" t="s">
        <v>285</v>
      </c>
      <c r="D264" s="4" t="s">
        <v>287</v>
      </c>
      <c r="E264" s="5">
        <v>-51319061.279296897</v>
      </c>
      <c r="F264" s="5">
        <v>77.584008686244502</v>
      </c>
      <c r="G264" s="4" t="s">
        <v>262</v>
      </c>
      <c r="H264" s="5">
        <v>0</v>
      </c>
      <c r="I264" s="5">
        <v>0</v>
      </c>
      <c r="J264" s="4" t="s">
        <v>287</v>
      </c>
      <c r="K264" s="5">
        <v>112676.34582519501</v>
      </c>
      <c r="L264" s="5">
        <v>6.5132434247061596E-2</v>
      </c>
      <c r="M264" s="4" t="s">
        <v>284</v>
      </c>
      <c r="N264" s="6"/>
      <c r="O264" s="7"/>
      <c r="P264" s="6"/>
      <c r="Q264" s="6"/>
    </row>
    <row r="265" spans="1:17" x14ac:dyDescent="0.3">
      <c r="A265" s="4" t="s">
        <v>148</v>
      </c>
      <c r="B265" s="4" t="s">
        <v>280</v>
      </c>
      <c r="C265" s="4" t="s">
        <v>286</v>
      </c>
      <c r="D265" s="4" t="s">
        <v>289</v>
      </c>
      <c r="E265" s="5">
        <v>-22935650.634765599</v>
      </c>
      <c r="F265" s="5">
        <v>33.433556091040401</v>
      </c>
      <c r="G265" s="4" t="s">
        <v>294</v>
      </c>
      <c r="H265" s="5">
        <v>14791055.2978516</v>
      </c>
      <c r="I265" s="5">
        <v>21.3520578108728</v>
      </c>
      <c r="J265" s="4" t="s">
        <v>287</v>
      </c>
      <c r="K265" s="5">
        <v>125636.84082031299</v>
      </c>
      <c r="L265" s="5">
        <v>8.7205629097297802E-2</v>
      </c>
      <c r="M265" s="4" t="s">
        <v>284</v>
      </c>
      <c r="N265" s="6"/>
      <c r="O265" s="7"/>
      <c r="P265" s="6"/>
      <c r="Q265" s="6"/>
    </row>
    <row r="266" spans="1:17" x14ac:dyDescent="0.3">
      <c r="A266" s="4" t="s">
        <v>230</v>
      </c>
      <c r="B266" s="4" t="s">
        <v>280</v>
      </c>
      <c r="C266" s="4" t="s">
        <v>281</v>
      </c>
      <c r="D266" s="4" t="s">
        <v>293</v>
      </c>
      <c r="E266" s="5">
        <v>-131466625.97656301</v>
      </c>
      <c r="F266" s="5">
        <v>213.57599645853</v>
      </c>
      <c r="G266" s="4" t="s">
        <v>262</v>
      </c>
      <c r="H266" s="5">
        <v>0</v>
      </c>
      <c r="I266" s="5">
        <v>0</v>
      </c>
      <c r="J266" s="4" t="s">
        <v>293</v>
      </c>
      <c r="K266" s="5">
        <v>58322.463989257798</v>
      </c>
      <c r="L266" s="5">
        <v>6.6959013929590597E-2</v>
      </c>
      <c r="M266" s="4" t="s">
        <v>284</v>
      </c>
      <c r="N266" s="6"/>
      <c r="O266" s="7"/>
      <c r="P266" s="6"/>
      <c r="Q266" s="6"/>
    </row>
    <row r="267" spans="1:17" x14ac:dyDescent="0.3">
      <c r="A267" s="4" t="s">
        <v>230</v>
      </c>
      <c r="B267" s="4" t="s">
        <v>280</v>
      </c>
      <c r="C267" s="4" t="s">
        <v>285</v>
      </c>
      <c r="D267" s="4" t="s">
        <v>293</v>
      </c>
      <c r="E267" s="5">
        <v>-121908789.0625</v>
      </c>
      <c r="F267" s="5">
        <v>195.676404982805</v>
      </c>
      <c r="G267" s="4" t="s">
        <v>262</v>
      </c>
      <c r="H267" s="5">
        <v>0</v>
      </c>
      <c r="I267" s="5">
        <v>0</v>
      </c>
      <c r="J267" s="4" t="s">
        <v>293</v>
      </c>
      <c r="K267" s="5">
        <v>71635.681152343794</v>
      </c>
      <c r="L267" s="5">
        <v>6.6959013929590597E-2</v>
      </c>
      <c r="M267" s="4" t="s">
        <v>284</v>
      </c>
      <c r="N267" s="6"/>
      <c r="O267" s="7"/>
      <c r="P267" s="6"/>
      <c r="Q267" s="6"/>
    </row>
    <row r="268" spans="1:17" x14ac:dyDescent="0.3">
      <c r="A268" s="4" t="s">
        <v>230</v>
      </c>
      <c r="B268" s="4" t="s">
        <v>280</v>
      </c>
      <c r="C268" s="4" t="s">
        <v>286</v>
      </c>
      <c r="D268" s="4" t="s">
        <v>293</v>
      </c>
      <c r="E268" s="5">
        <v>-65886999.511718802</v>
      </c>
      <c r="F268" s="5">
        <v>99.351415410637898</v>
      </c>
      <c r="G268" s="4" t="s">
        <v>262</v>
      </c>
      <c r="H268" s="5">
        <v>0</v>
      </c>
      <c r="I268" s="5">
        <v>0</v>
      </c>
      <c r="J268" s="4" t="s">
        <v>293</v>
      </c>
      <c r="K268" s="5">
        <v>69651.329040527402</v>
      </c>
      <c r="L268" s="5">
        <v>6.6959013929590597E-2</v>
      </c>
      <c r="M268" s="4" t="s">
        <v>284</v>
      </c>
      <c r="N268" s="6"/>
      <c r="O268" s="7"/>
      <c r="P268" s="6"/>
      <c r="Q268" s="6"/>
    </row>
    <row r="269" spans="1:17" x14ac:dyDescent="0.3">
      <c r="A269" s="4" t="s">
        <v>178</v>
      </c>
      <c r="B269" s="4" t="s">
        <v>280</v>
      </c>
      <c r="C269" s="4" t="s">
        <v>281</v>
      </c>
      <c r="D269" s="4" t="s">
        <v>262</v>
      </c>
      <c r="E269" s="5">
        <v>0</v>
      </c>
      <c r="F269" s="5">
        <v>0</v>
      </c>
      <c r="G269" s="4" t="s">
        <v>288</v>
      </c>
      <c r="H269" s="5">
        <v>64920086.669921897</v>
      </c>
      <c r="I269" s="5">
        <v>97.797885537147494</v>
      </c>
      <c r="J269" s="4" t="s">
        <v>288</v>
      </c>
      <c r="K269" s="5">
        <v>375192.84057617199</v>
      </c>
      <c r="L269" s="5">
        <v>0.46997172757983202</v>
      </c>
      <c r="M269" s="4" t="s">
        <v>284</v>
      </c>
      <c r="N269" s="6"/>
      <c r="O269" s="7"/>
      <c r="P269" s="6"/>
      <c r="Q269" s="6"/>
    </row>
    <row r="270" spans="1:17" x14ac:dyDescent="0.3">
      <c r="A270" s="4" t="s">
        <v>178</v>
      </c>
      <c r="B270" s="4" t="s">
        <v>280</v>
      </c>
      <c r="C270" s="4" t="s">
        <v>285</v>
      </c>
      <c r="D270" s="4" t="s">
        <v>288</v>
      </c>
      <c r="E270" s="5">
        <v>-49276190.185546897</v>
      </c>
      <c r="F270" s="5">
        <v>106.574455276132</v>
      </c>
      <c r="G270" s="4" t="s">
        <v>282</v>
      </c>
      <c r="H270" s="5">
        <v>31290765.380859401</v>
      </c>
      <c r="I270" s="5">
        <v>45.642424374818802</v>
      </c>
      <c r="J270" s="4" t="s">
        <v>288</v>
      </c>
      <c r="K270" s="5">
        <v>381999.57275390602</v>
      </c>
      <c r="L270" s="5">
        <v>0.48156436532735802</v>
      </c>
      <c r="M270" s="4" t="s">
        <v>284</v>
      </c>
      <c r="N270" s="6"/>
      <c r="O270" s="7"/>
      <c r="P270" s="6"/>
      <c r="Q270" s="6"/>
    </row>
    <row r="271" spans="1:17" x14ac:dyDescent="0.3">
      <c r="A271" s="4" t="s">
        <v>178</v>
      </c>
      <c r="B271" s="4" t="s">
        <v>280</v>
      </c>
      <c r="C271" s="4" t="s">
        <v>286</v>
      </c>
      <c r="D271" s="4" t="s">
        <v>262</v>
      </c>
      <c r="E271" s="5">
        <v>0</v>
      </c>
      <c r="F271" s="5">
        <v>0</v>
      </c>
      <c r="G271" s="4" t="s">
        <v>288</v>
      </c>
      <c r="H271" s="5">
        <v>89251879.8828125</v>
      </c>
      <c r="I271" s="5">
        <v>137.92850077152301</v>
      </c>
      <c r="J271" s="4" t="s">
        <v>288</v>
      </c>
      <c r="K271" s="5">
        <v>58681.114196777402</v>
      </c>
      <c r="L271" s="5">
        <v>6.6959013929590597E-2</v>
      </c>
      <c r="M271" s="4" t="s">
        <v>284</v>
      </c>
      <c r="N271" s="6"/>
      <c r="O271" s="7"/>
      <c r="P271" s="6"/>
      <c r="Q271" s="6"/>
    </row>
    <row r="272" spans="1:17" x14ac:dyDescent="0.3">
      <c r="A272" s="4" t="s">
        <v>188</v>
      </c>
      <c r="B272" s="4" t="s">
        <v>280</v>
      </c>
      <c r="C272" s="4" t="s">
        <v>281</v>
      </c>
      <c r="D272" s="4" t="s">
        <v>262</v>
      </c>
      <c r="E272" s="5">
        <v>0</v>
      </c>
      <c r="F272" s="5">
        <v>0</v>
      </c>
      <c r="G272" s="4" t="s">
        <v>297</v>
      </c>
      <c r="H272" s="5">
        <v>52599804.6875</v>
      </c>
      <c r="I272" s="5">
        <v>78.2785564661026</v>
      </c>
      <c r="J272" s="4" t="s">
        <v>297</v>
      </c>
      <c r="K272" s="5">
        <v>292943.84765625</v>
      </c>
      <c r="L272" s="5">
        <v>0.329892383888364</v>
      </c>
      <c r="M272" s="4" t="s">
        <v>284</v>
      </c>
      <c r="N272" s="6"/>
      <c r="O272" s="7"/>
      <c r="P272" s="6"/>
      <c r="Q272" s="6"/>
    </row>
    <row r="273" spans="1:17" x14ac:dyDescent="0.3">
      <c r="A273" s="4" t="s">
        <v>188</v>
      </c>
      <c r="B273" s="4" t="s">
        <v>280</v>
      </c>
      <c r="C273" s="4" t="s">
        <v>285</v>
      </c>
      <c r="D273" s="4" t="s">
        <v>305</v>
      </c>
      <c r="E273" s="5">
        <v>-36098379.5166016</v>
      </c>
      <c r="F273" s="5">
        <v>52.888118661940098</v>
      </c>
      <c r="G273" s="4" t="s">
        <v>262</v>
      </c>
      <c r="H273" s="5">
        <v>0</v>
      </c>
      <c r="I273" s="5">
        <v>0</v>
      </c>
      <c r="J273" s="4" t="s">
        <v>305</v>
      </c>
      <c r="K273" s="5">
        <v>354043.73168945301</v>
      </c>
      <c r="L273" s="5">
        <v>0.43395236134529103</v>
      </c>
      <c r="M273" s="4" t="s">
        <v>284</v>
      </c>
      <c r="N273" s="6"/>
      <c r="O273" s="7"/>
      <c r="P273" s="6"/>
      <c r="Q273" s="6"/>
    </row>
    <row r="274" spans="1:17" x14ac:dyDescent="0.3">
      <c r="A274" s="4" t="s">
        <v>188</v>
      </c>
      <c r="B274" s="4" t="s">
        <v>280</v>
      </c>
      <c r="C274" s="4" t="s">
        <v>286</v>
      </c>
      <c r="D274" s="4" t="s">
        <v>262</v>
      </c>
      <c r="E274" s="5">
        <v>0</v>
      </c>
      <c r="F274" s="5">
        <v>0</v>
      </c>
      <c r="G274" s="4" t="s">
        <v>305</v>
      </c>
      <c r="H274" s="5">
        <v>71557928.466796905</v>
      </c>
      <c r="I274" s="5">
        <v>108.528798446059</v>
      </c>
      <c r="J274" s="4" t="s">
        <v>305</v>
      </c>
      <c r="K274" s="5">
        <v>346253.20434570301</v>
      </c>
      <c r="L274" s="5">
        <v>0.42068422771990299</v>
      </c>
      <c r="M274" s="4" t="s">
        <v>284</v>
      </c>
      <c r="N274" s="6"/>
      <c r="O274" s="7"/>
      <c r="P274" s="6"/>
      <c r="Q274" s="6"/>
    </row>
    <row r="275" spans="1:17" x14ac:dyDescent="0.3">
      <c r="A275" s="4" t="s">
        <v>312</v>
      </c>
      <c r="B275" s="4" t="s">
        <v>280</v>
      </c>
      <c r="C275" s="4" t="s">
        <v>281</v>
      </c>
      <c r="D275" s="4" t="s">
        <v>301</v>
      </c>
      <c r="E275" s="5">
        <v>-2950622.74932861</v>
      </c>
      <c r="F275" s="5">
        <v>4.20163181843236</v>
      </c>
      <c r="G275" s="4" t="s">
        <v>300</v>
      </c>
      <c r="H275" s="5">
        <v>1008609.77172852</v>
      </c>
      <c r="I275" s="5">
        <v>1.43310098792426</v>
      </c>
      <c r="J275" s="4" t="s">
        <v>301</v>
      </c>
      <c r="K275" s="5">
        <v>4214.6458625793503</v>
      </c>
      <c r="L275" s="5">
        <v>0</v>
      </c>
      <c r="M275" s="4" t="s">
        <v>284</v>
      </c>
      <c r="N275" s="6"/>
      <c r="O275" s="7"/>
      <c r="P275" s="6"/>
      <c r="Q275" s="6"/>
    </row>
    <row r="276" spans="1:17" x14ac:dyDescent="0.3">
      <c r="A276" s="4" t="s">
        <v>312</v>
      </c>
      <c r="B276" s="4" t="s">
        <v>280</v>
      </c>
      <c r="C276" s="4" t="s">
        <v>285</v>
      </c>
      <c r="D276" s="4" t="s">
        <v>301</v>
      </c>
      <c r="E276" s="5">
        <v>-6582907.8674316397</v>
      </c>
      <c r="F276" s="5">
        <v>9.4127655029296893</v>
      </c>
      <c r="G276" s="4" t="s">
        <v>290</v>
      </c>
      <c r="H276" s="5">
        <v>12687435.9130859</v>
      </c>
      <c r="I276" s="5">
        <v>18.2701321318746</v>
      </c>
      <c r="J276" s="4" t="s">
        <v>287</v>
      </c>
      <c r="K276" s="5">
        <v>13495.427131652799</v>
      </c>
      <c r="L276" s="5">
        <v>0</v>
      </c>
      <c r="M276" s="4" t="s">
        <v>284</v>
      </c>
      <c r="N276" s="6"/>
      <c r="O276" s="7"/>
      <c r="P276" s="6"/>
      <c r="Q276" s="6"/>
    </row>
    <row r="277" spans="1:17" x14ac:dyDescent="0.3">
      <c r="A277" s="4" t="s">
        <v>312</v>
      </c>
      <c r="B277" s="4" t="s">
        <v>280</v>
      </c>
      <c r="C277" s="4" t="s">
        <v>286</v>
      </c>
      <c r="D277" s="4" t="s">
        <v>262</v>
      </c>
      <c r="E277" s="5">
        <v>0</v>
      </c>
      <c r="F277" s="5">
        <v>0</v>
      </c>
      <c r="G277" s="4" t="s">
        <v>291</v>
      </c>
      <c r="H277" s="5">
        <v>16938198.8525391</v>
      </c>
      <c r="I277" s="5">
        <v>24.513823445886398</v>
      </c>
      <c r="J277" s="4" t="s">
        <v>301</v>
      </c>
      <c r="K277" s="5">
        <v>3450.9327411651602</v>
      </c>
      <c r="L277" s="5">
        <v>0</v>
      </c>
      <c r="M277" s="4" t="s">
        <v>284</v>
      </c>
      <c r="N277" s="6"/>
      <c r="O277" s="7"/>
      <c r="P277" s="6"/>
      <c r="Q277" s="6"/>
    </row>
    <row r="278" spans="1:17" x14ac:dyDescent="0.3">
      <c r="A278" s="4" t="s">
        <v>158</v>
      </c>
      <c r="B278" s="4" t="s">
        <v>280</v>
      </c>
      <c r="C278" s="4" t="s">
        <v>281</v>
      </c>
      <c r="D278" s="4" t="s">
        <v>287</v>
      </c>
      <c r="E278" s="5">
        <v>-2401025.7720947298</v>
      </c>
      <c r="F278" s="5">
        <v>3.41689359629527</v>
      </c>
      <c r="G278" s="4" t="s">
        <v>289</v>
      </c>
      <c r="H278" s="5">
        <v>2864160.15625</v>
      </c>
      <c r="I278" s="5">
        <v>4.07811166951433</v>
      </c>
      <c r="J278" s="4" t="s">
        <v>287</v>
      </c>
      <c r="K278" s="5">
        <v>4237.4458312988299</v>
      </c>
      <c r="L278" s="5">
        <v>0</v>
      </c>
      <c r="M278" s="4" t="s">
        <v>284</v>
      </c>
      <c r="N278" s="6"/>
      <c r="O278" s="7"/>
      <c r="P278" s="6"/>
      <c r="Q278" s="6"/>
    </row>
    <row r="279" spans="1:17" x14ac:dyDescent="0.3">
      <c r="A279" s="4" t="s">
        <v>158</v>
      </c>
      <c r="B279" s="4" t="s">
        <v>280</v>
      </c>
      <c r="C279" s="4" t="s">
        <v>285</v>
      </c>
      <c r="D279" s="4" t="s">
        <v>283</v>
      </c>
      <c r="E279" s="5">
        <v>-4192106.6284179701</v>
      </c>
      <c r="F279" s="5">
        <v>5.9778866125270698</v>
      </c>
      <c r="G279" s="4" t="s">
        <v>291</v>
      </c>
      <c r="H279" s="5">
        <v>11570641.326904301</v>
      </c>
      <c r="I279" s="5">
        <v>16.640216344967499</v>
      </c>
      <c r="J279" s="4" t="s">
        <v>291</v>
      </c>
      <c r="K279" s="5">
        <v>9794.3992614746094</v>
      </c>
      <c r="L279" s="5">
        <v>0</v>
      </c>
      <c r="M279" s="4" t="s">
        <v>284</v>
      </c>
      <c r="N279" s="6"/>
      <c r="O279" s="7"/>
      <c r="P279" s="6"/>
      <c r="Q279" s="6"/>
    </row>
    <row r="280" spans="1:17" x14ac:dyDescent="0.3">
      <c r="A280" s="4" t="s">
        <v>158</v>
      </c>
      <c r="B280" s="4" t="s">
        <v>280</v>
      </c>
      <c r="C280" s="4" t="s">
        <v>286</v>
      </c>
      <c r="D280" s="4" t="s">
        <v>262</v>
      </c>
      <c r="E280" s="5">
        <v>0</v>
      </c>
      <c r="F280" s="5">
        <v>0</v>
      </c>
      <c r="G280" s="4" t="s">
        <v>291</v>
      </c>
      <c r="H280" s="5">
        <v>18941250.6103516</v>
      </c>
      <c r="I280" s="5">
        <v>27.478274423628999</v>
      </c>
      <c r="J280" s="4" t="s">
        <v>301</v>
      </c>
      <c r="K280" s="5">
        <v>8299.0560531616193</v>
      </c>
      <c r="L280" s="5">
        <v>0</v>
      </c>
      <c r="M280" s="4" t="s">
        <v>284</v>
      </c>
      <c r="N280" s="6"/>
      <c r="O280" s="7"/>
      <c r="P280" s="6"/>
      <c r="Q280" s="6"/>
    </row>
    <row r="281" spans="1:17" x14ac:dyDescent="0.3">
      <c r="A281" s="4" t="s">
        <v>172</v>
      </c>
      <c r="B281" s="4" t="s">
        <v>280</v>
      </c>
      <c r="C281" s="4" t="s">
        <v>281</v>
      </c>
      <c r="D281" s="4" t="s">
        <v>262</v>
      </c>
      <c r="E281" s="5">
        <v>0</v>
      </c>
      <c r="F281" s="5">
        <v>0</v>
      </c>
      <c r="G281" s="4" t="s">
        <v>288</v>
      </c>
      <c r="H281" s="5">
        <v>59230554.199218802</v>
      </c>
      <c r="I281" s="5">
        <v>88.721215724945097</v>
      </c>
      <c r="J281" s="4" t="s">
        <v>288</v>
      </c>
      <c r="K281" s="5">
        <v>322018.28002929699</v>
      </c>
      <c r="L281" s="5">
        <v>0.379409431479871</v>
      </c>
      <c r="M281" s="4" t="s">
        <v>284</v>
      </c>
      <c r="N281" s="6"/>
      <c r="O281" s="7"/>
      <c r="P281" s="6"/>
      <c r="Q281" s="6"/>
    </row>
    <row r="282" spans="1:17" x14ac:dyDescent="0.3">
      <c r="A282" s="4" t="s">
        <v>172</v>
      </c>
      <c r="B282" s="4" t="s">
        <v>280</v>
      </c>
      <c r="C282" s="4" t="s">
        <v>285</v>
      </c>
      <c r="D282" s="4" t="s">
        <v>288</v>
      </c>
      <c r="E282" s="5">
        <v>-52640808.105468802</v>
      </c>
      <c r="F282" s="5">
        <v>78.342696651816397</v>
      </c>
      <c r="G282" s="4" t="s">
        <v>262</v>
      </c>
      <c r="H282" s="5">
        <v>0</v>
      </c>
      <c r="I282" s="5">
        <v>0</v>
      </c>
      <c r="J282" s="4" t="s">
        <v>288</v>
      </c>
      <c r="K282" s="5">
        <v>331826.56860351597</v>
      </c>
      <c r="L282" s="5">
        <v>0.39611402899026898</v>
      </c>
      <c r="M282" s="4" t="s">
        <v>284</v>
      </c>
      <c r="N282" s="6"/>
      <c r="O282" s="7"/>
      <c r="P282" s="6"/>
      <c r="Q282" s="6"/>
    </row>
    <row r="283" spans="1:17" x14ac:dyDescent="0.3">
      <c r="A283" s="4" t="s">
        <v>172</v>
      </c>
      <c r="B283" s="4" t="s">
        <v>280</v>
      </c>
      <c r="C283" s="4" t="s">
        <v>286</v>
      </c>
      <c r="D283" s="4" t="s">
        <v>262</v>
      </c>
      <c r="E283" s="5">
        <v>0</v>
      </c>
      <c r="F283" s="5">
        <v>0</v>
      </c>
      <c r="G283" s="4" t="s">
        <v>288</v>
      </c>
      <c r="H283" s="5">
        <v>60230975.341796897</v>
      </c>
      <c r="I283" s="5">
        <v>90.309297665953594</v>
      </c>
      <c r="J283" s="4" t="s">
        <v>288</v>
      </c>
      <c r="K283" s="5">
        <v>324859.92431640602</v>
      </c>
      <c r="L283" s="5">
        <v>0.384249049238861</v>
      </c>
      <c r="M283" s="4" t="s">
        <v>284</v>
      </c>
      <c r="N283" s="6"/>
      <c r="O283" s="7"/>
      <c r="P283" s="6"/>
      <c r="Q283" s="6"/>
    </row>
    <row r="284" spans="1:17" x14ac:dyDescent="0.3">
      <c r="A284" s="4" t="s">
        <v>196</v>
      </c>
      <c r="B284" s="4" t="s">
        <v>280</v>
      </c>
      <c r="C284" s="4" t="s">
        <v>281</v>
      </c>
      <c r="D284" s="4" t="s">
        <v>291</v>
      </c>
      <c r="E284" s="5">
        <v>-16987301.635742199</v>
      </c>
      <c r="F284" s="5">
        <v>16.948636621236801</v>
      </c>
      <c r="G284" s="4" t="s">
        <v>294</v>
      </c>
      <c r="H284" s="5">
        <v>61416253.662109397</v>
      </c>
      <c r="I284" s="5">
        <v>62.052602879703002</v>
      </c>
      <c r="J284" s="4" t="s">
        <v>294</v>
      </c>
      <c r="K284" s="5">
        <v>42310.8329772949</v>
      </c>
      <c r="L284" s="5">
        <v>0</v>
      </c>
      <c r="M284" s="4" t="s">
        <v>284</v>
      </c>
      <c r="N284" s="6"/>
      <c r="O284" s="7"/>
      <c r="P284" s="6"/>
      <c r="Q284" s="6"/>
    </row>
    <row r="285" spans="1:17" x14ac:dyDescent="0.3">
      <c r="A285" s="4" t="s">
        <v>196</v>
      </c>
      <c r="B285" s="4" t="s">
        <v>280</v>
      </c>
      <c r="C285" s="4" t="s">
        <v>285</v>
      </c>
      <c r="D285" s="4" t="s">
        <v>294</v>
      </c>
      <c r="E285" s="5">
        <v>-60992633.056640603</v>
      </c>
      <c r="F285" s="5">
        <v>61.617055907845497</v>
      </c>
      <c r="G285" s="4" t="s">
        <v>262</v>
      </c>
      <c r="H285" s="5">
        <v>0</v>
      </c>
      <c r="I285" s="5">
        <v>0</v>
      </c>
      <c r="J285" s="4" t="s">
        <v>294</v>
      </c>
      <c r="K285" s="5">
        <v>57677.833557128899</v>
      </c>
      <c r="L285" s="5">
        <v>0</v>
      </c>
      <c r="M285" s="4" t="s">
        <v>284</v>
      </c>
      <c r="N285" s="6"/>
      <c r="O285" s="7"/>
      <c r="P285" s="6"/>
      <c r="Q285" s="6"/>
    </row>
    <row r="286" spans="1:17" x14ac:dyDescent="0.3">
      <c r="A286" s="4" t="s">
        <v>196</v>
      </c>
      <c r="B286" s="4" t="s">
        <v>280</v>
      </c>
      <c r="C286" s="4" t="s">
        <v>286</v>
      </c>
      <c r="D286" s="4" t="s">
        <v>294</v>
      </c>
      <c r="E286" s="5">
        <v>-21657785.034179699</v>
      </c>
      <c r="F286" s="5">
        <v>21.636618766933701</v>
      </c>
      <c r="G286" s="4" t="s">
        <v>294</v>
      </c>
      <c r="H286" s="5">
        <v>32491348.2666016</v>
      </c>
      <c r="I286" s="5">
        <v>32.5583294034004</v>
      </c>
      <c r="J286" s="4" t="s">
        <v>294</v>
      </c>
      <c r="K286" s="5">
        <v>49368.301391601599</v>
      </c>
      <c r="L286" s="5">
        <v>0</v>
      </c>
      <c r="M286" s="4" t="s">
        <v>284</v>
      </c>
      <c r="N286" s="6"/>
      <c r="O286" s="7"/>
      <c r="P286" s="6"/>
      <c r="Q286" s="6"/>
    </row>
    <row r="287" spans="1:17" x14ac:dyDescent="0.3">
      <c r="A287" s="4" t="s">
        <v>166</v>
      </c>
      <c r="B287" s="4" t="s">
        <v>280</v>
      </c>
      <c r="C287" s="4" t="s">
        <v>281</v>
      </c>
      <c r="D287" s="4" t="s">
        <v>287</v>
      </c>
      <c r="E287" s="5">
        <v>-24008676.1474609</v>
      </c>
      <c r="F287" s="5">
        <v>34.790781792253298</v>
      </c>
      <c r="G287" s="4" t="s">
        <v>283</v>
      </c>
      <c r="H287" s="5">
        <v>72316638.183593795</v>
      </c>
      <c r="I287" s="5">
        <v>109.765324741602</v>
      </c>
      <c r="J287" s="4" t="s">
        <v>287</v>
      </c>
      <c r="K287" s="5">
        <v>176165.08483886701</v>
      </c>
      <c r="L287" s="5">
        <v>0.13100489741191301</v>
      </c>
      <c r="M287" s="4" t="s">
        <v>284</v>
      </c>
      <c r="N287" s="6"/>
      <c r="O287" s="7"/>
      <c r="P287" s="6"/>
      <c r="Q287" s="6"/>
    </row>
    <row r="288" spans="1:17" x14ac:dyDescent="0.3">
      <c r="A288" s="4" t="s">
        <v>166</v>
      </c>
      <c r="B288" s="4" t="s">
        <v>280</v>
      </c>
      <c r="C288" s="4" t="s">
        <v>285</v>
      </c>
      <c r="D288" s="4" t="s">
        <v>287</v>
      </c>
      <c r="E288" s="5">
        <v>-9765437.3168945294</v>
      </c>
      <c r="F288" s="5">
        <v>13.975269393995401</v>
      </c>
      <c r="G288" s="4" t="s">
        <v>307</v>
      </c>
      <c r="H288" s="5">
        <v>68103521.728515595</v>
      </c>
      <c r="I288" s="5">
        <v>102.92494669556601</v>
      </c>
      <c r="J288" s="4" t="s">
        <v>287</v>
      </c>
      <c r="K288" s="5">
        <v>270127.77709960903</v>
      </c>
      <c r="L288" s="5">
        <v>0.291033997200429</v>
      </c>
      <c r="M288" s="4" t="s">
        <v>284</v>
      </c>
      <c r="N288" s="6"/>
      <c r="O288" s="7"/>
      <c r="P288" s="6"/>
      <c r="Q288" s="6"/>
    </row>
    <row r="289" spans="1:17" x14ac:dyDescent="0.3">
      <c r="A289" s="4" t="s">
        <v>166</v>
      </c>
      <c r="B289" s="4" t="s">
        <v>280</v>
      </c>
      <c r="C289" s="4" t="s">
        <v>286</v>
      </c>
      <c r="D289" s="4" t="s">
        <v>262</v>
      </c>
      <c r="E289" s="5">
        <v>0</v>
      </c>
      <c r="F289" s="5">
        <v>0</v>
      </c>
      <c r="G289" s="4" t="s">
        <v>307</v>
      </c>
      <c r="H289" s="5">
        <v>81476434.326171905</v>
      </c>
      <c r="I289" s="5">
        <v>124.861234799027</v>
      </c>
      <c r="J289" s="4" t="s">
        <v>287</v>
      </c>
      <c r="K289" s="5">
        <v>196010.43701171901</v>
      </c>
      <c r="L289" s="5">
        <v>0.164803781080991</v>
      </c>
      <c r="M289" s="4" t="s">
        <v>284</v>
      </c>
      <c r="N289" s="6"/>
      <c r="O289" s="7"/>
      <c r="P289" s="6"/>
      <c r="Q289" s="6"/>
    </row>
    <row r="290" spans="1:17" x14ac:dyDescent="0.3">
      <c r="A290" s="4" t="s">
        <v>168</v>
      </c>
      <c r="B290" s="4" t="s">
        <v>280</v>
      </c>
      <c r="C290" s="4" t="s">
        <v>281</v>
      </c>
      <c r="D290" s="4" t="s">
        <v>283</v>
      </c>
      <c r="E290" s="5">
        <v>-3715127.94494629</v>
      </c>
      <c r="F290" s="5">
        <v>5.2892905659973604</v>
      </c>
      <c r="G290" s="4" t="s">
        <v>307</v>
      </c>
      <c r="H290" s="5">
        <v>86354779.052734405</v>
      </c>
      <c r="I290" s="5">
        <v>133.03166255354901</v>
      </c>
      <c r="J290" s="4" t="s">
        <v>307</v>
      </c>
      <c r="K290" s="5">
        <v>308900.146484375</v>
      </c>
      <c r="L290" s="5">
        <v>0.35706772468984099</v>
      </c>
      <c r="M290" s="4" t="s">
        <v>284</v>
      </c>
      <c r="N290" s="6"/>
      <c r="O290" s="7"/>
      <c r="P290" s="6"/>
      <c r="Q290" s="6"/>
    </row>
    <row r="291" spans="1:17" x14ac:dyDescent="0.3">
      <c r="A291" s="4" t="s">
        <v>168</v>
      </c>
      <c r="B291" s="4" t="s">
        <v>280</v>
      </c>
      <c r="C291" s="4" t="s">
        <v>285</v>
      </c>
      <c r="D291" s="4" t="s">
        <v>301</v>
      </c>
      <c r="E291" s="5">
        <v>-54666333.0078125</v>
      </c>
      <c r="F291" s="5">
        <v>81.517780199647007</v>
      </c>
      <c r="G291" s="4" t="s">
        <v>287</v>
      </c>
      <c r="H291" s="5">
        <v>14747872.924804701</v>
      </c>
      <c r="I291" s="5">
        <v>21.196943707764099</v>
      </c>
      <c r="J291" s="4" t="s">
        <v>307</v>
      </c>
      <c r="K291" s="5">
        <v>316198.91357421898</v>
      </c>
      <c r="L291" s="5">
        <v>0.36949838977307098</v>
      </c>
      <c r="M291" s="4" t="s">
        <v>284</v>
      </c>
      <c r="N291" s="6"/>
      <c r="O291" s="7"/>
      <c r="P291" s="6"/>
      <c r="Q291" s="6"/>
    </row>
    <row r="292" spans="1:17" x14ac:dyDescent="0.3">
      <c r="A292" s="4" t="s">
        <v>168</v>
      </c>
      <c r="B292" s="4" t="s">
        <v>280</v>
      </c>
      <c r="C292" s="4" t="s">
        <v>286</v>
      </c>
      <c r="D292" s="4" t="s">
        <v>262</v>
      </c>
      <c r="E292" s="5">
        <v>0</v>
      </c>
      <c r="F292" s="5">
        <v>0</v>
      </c>
      <c r="G292" s="4" t="s">
        <v>288</v>
      </c>
      <c r="H292" s="5">
        <v>62290435.791015603</v>
      </c>
      <c r="I292" s="5">
        <v>93.589099124073996</v>
      </c>
      <c r="J292" s="4" t="s">
        <v>297</v>
      </c>
      <c r="K292" s="5">
        <v>305082.00073242199</v>
      </c>
      <c r="L292" s="5">
        <v>0.35056502092629699</v>
      </c>
      <c r="M292" s="4" t="s">
        <v>284</v>
      </c>
      <c r="N292" s="6"/>
      <c r="O292" s="7"/>
      <c r="P292" s="6"/>
      <c r="Q292" s="6"/>
    </row>
    <row r="293" spans="1:17" x14ac:dyDescent="0.3">
      <c r="A293" s="4" t="s">
        <v>170</v>
      </c>
      <c r="B293" s="4" t="s">
        <v>280</v>
      </c>
      <c r="C293" s="4" t="s">
        <v>281</v>
      </c>
      <c r="D293" s="4" t="s">
        <v>262</v>
      </c>
      <c r="E293" s="5">
        <v>0</v>
      </c>
      <c r="F293" s="5">
        <v>0</v>
      </c>
      <c r="G293" s="4" t="s">
        <v>288</v>
      </c>
      <c r="H293" s="5">
        <v>61440936.279296897</v>
      </c>
      <c r="I293" s="5">
        <v>92.234499752521501</v>
      </c>
      <c r="J293" s="4" t="s">
        <v>288</v>
      </c>
      <c r="K293" s="5">
        <v>321041.83959960903</v>
      </c>
      <c r="L293" s="5">
        <v>0.37774641532450898</v>
      </c>
      <c r="M293" s="4" t="s">
        <v>284</v>
      </c>
      <c r="N293" s="6"/>
      <c r="O293" s="7"/>
      <c r="P293" s="6"/>
      <c r="Q293" s="6"/>
    </row>
    <row r="294" spans="1:17" x14ac:dyDescent="0.3">
      <c r="A294" s="4" t="s">
        <v>170</v>
      </c>
      <c r="B294" s="4" t="s">
        <v>280</v>
      </c>
      <c r="C294" s="4" t="s">
        <v>285</v>
      </c>
      <c r="D294" s="4" t="s">
        <v>288</v>
      </c>
      <c r="E294" s="5">
        <v>-50245706.176757798</v>
      </c>
      <c r="F294" s="5">
        <v>74.605173431336894</v>
      </c>
      <c r="G294" s="4" t="s">
        <v>262</v>
      </c>
      <c r="H294" s="5">
        <v>0</v>
      </c>
      <c r="I294" s="5">
        <v>0</v>
      </c>
      <c r="J294" s="4" t="s">
        <v>288</v>
      </c>
      <c r="K294" s="5">
        <v>328012.57324218802</v>
      </c>
      <c r="L294" s="5">
        <v>0.38961837999522703</v>
      </c>
      <c r="M294" s="4" t="s">
        <v>284</v>
      </c>
      <c r="N294" s="6"/>
      <c r="O294" s="7"/>
      <c r="P294" s="6"/>
      <c r="Q294" s="6"/>
    </row>
    <row r="295" spans="1:17" x14ac:dyDescent="0.3">
      <c r="A295" s="4" t="s">
        <v>170</v>
      </c>
      <c r="B295" s="4" t="s">
        <v>280</v>
      </c>
      <c r="C295" s="4" t="s">
        <v>286</v>
      </c>
      <c r="D295" s="4" t="s">
        <v>262</v>
      </c>
      <c r="E295" s="5">
        <v>0</v>
      </c>
      <c r="F295" s="5">
        <v>0</v>
      </c>
      <c r="G295" s="4" t="s">
        <v>288</v>
      </c>
      <c r="H295" s="5">
        <v>58342077.636718802</v>
      </c>
      <c r="I295" s="5">
        <v>87.313614785671206</v>
      </c>
      <c r="J295" s="4" t="s">
        <v>288</v>
      </c>
      <c r="K295" s="5">
        <v>313430.96923828102</v>
      </c>
      <c r="L295" s="5">
        <v>0.36478426773101102</v>
      </c>
      <c r="M295" s="4" t="s">
        <v>284</v>
      </c>
      <c r="N295" s="6"/>
      <c r="O295" s="7"/>
      <c r="P295" s="6"/>
      <c r="Q295" s="6"/>
    </row>
    <row r="296" spans="1:17" x14ac:dyDescent="0.3">
      <c r="A296" s="4" t="s">
        <v>174</v>
      </c>
      <c r="B296" s="4" t="s">
        <v>280</v>
      </c>
      <c r="C296" s="4" t="s">
        <v>281</v>
      </c>
      <c r="D296" s="4" t="s">
        <v>262</v>
      </c>
      <c r="E296" s="5">
        <v>0</v>
      </c>
      <c r="F296" s="5">
        <v>0</v>
      </c>
      <c r="G296" s="4" t="s">
        <v>288</v>
      </c>
      <c r="H296" s="5">
        <v>61525006.103515603</v>
      </c>
      <c r="I296" s="5">
        <v>92.368442565202699</v>
      </c>
      <c r="J296" s="4" t="s">
        <v>288</v>
      </c>
      <c r="K296" s="5">
        <v>331059.75341796898</v>
      </c>
      <c r="L296" s="5">
        <v>0.39480803534388498</v>
      </c>
      <c r="M296" s="4" t="s">
        <v>284</v>
      </c>
      <c r="N296" s="6"/>
      <c r="O296" s="7"/>
      <c r="P296" s="6"/>
      <c r="Q296" s="6"/>
    </row>
    <row r="297" spans="1:17" x14ac:dyDescent="0.3">
      <c r="A297" s="4" t="s">
        <v>174</v>
      </c>
      <c r="B297" s="4" t="s">
        <v>280</v>
      </c>
      <c r="C297" s="4" t="s">
        <v>285</v>
      </c>
      <c r="D297" s="4" t="s">
        <v>288</v>
      </c>
      <c r="E297" s="5">
        <v>-53886187.744140603</v>
      </c>
      <c r="F297" s="5">
        <v>80.293314531445503</v>
      </c>
      <c r="G297" s="4" t="s">
        <v>262</v>
      </c>
      <c r="H297" s="5">
        <v>0</v>
      </c>
      <c r="I297" s="5">
        <v>0</v>
      </c>
      <c r="J297" s="4" t="s">
        <v>288</v>
      </c>
      <c r="K297" s="5">
        <v>338042.78564453102</v>
      </c>
      <c r="L297" s="5">
        <v>0.40670097805559602</v>
      </c>
      <c r="M297" s="4" t="s">
        <v>284</v>
      </c>
      <c r="N297" s="6"/>
      <c r="O297" s="7"/>
      <c r="P297" s="6"/>
      <c r="Q297" s="6"/>
    </row>
    <row r="298" spans="1:17" x14ac:dyDescent="0.3">
      <c r="A298" s="4" t="s">
        <v>174</v>
      </c>
      <c r="B298" s="4" t="s">
        <v>280</v>
      </c>
      <c r="C298" s="4" t="s">
        <v>286</v>
      </c>
      <c r="D298" s="4" t="s">
        <v>262</v>
      </c>
      <c r="E298" s="5">
        <v>0</v>
      </c>
      <c r="F298" s="5">
        <v>0</v>
      </c>
      <c r="G298" s="4" t="s">
        <v>288</v>
      </c>
      <c r="H298" s="5">
        <v>61415942.3828125</v>
      </c>
      <c r="I298" s="5">
        <v>92.194685712456703</v>
      </c>
      <c r="J298" s="4" t="s">
        <v>288</v>
      </c>
      <c r="K298" s="5">
        <v>330986.48071289097</v>
      </c>
      <c r="L298" s="5">
        <v>0.39468328468501601</v>
      </c>
      <c r="M298" s="4" t="s">
        <v>284</v>
      </c>
      <c r="N298" s="6"/>
      <c r="O298" s="7"/>
      <c r="P298" s="6"/>
      <c r="Q298" s="6"/>
    </row>
    <row r="299" spans="1:17" x14ac:dyDescent="0.3">
      <c r="A299" s="4" t="s">
        <v>176</v>
      </c>
      <c r="B299" s="4" t="s">
        <v>280</v>
      </c>
      <c r="C299" s="4" t="s">
        <v>281</v>
      </c>
      <c r="D299" s="4" t="s">
        <v>262</v>
      </c>
      <c r="E299" s="5">
        <v>0</v>
      </c>
      <c r="F299" s="5">
        <v>0</v>
      </c>
      <c r="G299" s="4" t="s">
        <v>288</v>
      </c>
      <c r="H299" s="5">
        <v>61331787.109375</v>
      </c>
      <c r="I299" s="5">
        <v>92.060621827840805</v>
      </c>
      <c r="J299" s="4" t="s">
        <v>288</v>
      </c>
      <c r="K299" s="5">
        <v>343359.28344726597</v>
      </c>
      <c r="L299" s="5">
        <v>0.41575552895665202</v>
      </c>
      <c r="M299" s="4" t="s">
        <v>284</v>
      </c>
      <c r="N299" s="6"/>
      <c r="O299" s="7"/>
      <c r="P299" s="6"/>
      <c r="Q299" s="6"/>
    </row>
    <row r="300" spans="1:17" x14ac:dyDescent="0.3">
      <c r="A300" s="4" t="s">
        <v>176</v>
      </c>
      <c r="B300" s="4" t="s">
        <v>280</v>
      </c>
      <c r="C300" s="4" t="s">
        <v>285</v>
      </c>
      <c r="D300" s="4" t="s">
        <v>288</v>
      </c>
      <c r="E300" s="5">
        <v>-58473577.880859397</v>
      </c>
      <c r="F300" s="5">
        <v>87.5217840075493</v>
      </c>
      <c r="G300" s="4" t="s">
        <v>262</v>
      </c>
      <c r="H300" s="5">
        <v>0</v>
      </c>
      <c r="I300" s="5">
        <v>0</v>
      </c>
      <c r="J300" s="4" t="s">
        <v>288</v>
      </c>
      <c r="K300" s="5">
        <v>360618.13354492199</v>
      </c>
      <c r="L300" s="5">
        <v>0.44514932669699198</v>
      </c>
      <c r="M300" s="4" t="s">
        <v>284</v>
      </c>
      <c r="N300" s="6"/>
      <c r="O300" s="7"/>
      <c r="P300" s="6"/>
      <c r="Q300" s="6"/>
    </row>
    <row r="301" spans="1:17" x14ac:dyDescent="0.3">
      <c r="A301" s="4" t="s">
        <v>176</v>
      </c>
      <c r="B301" s="4" t="s">
        <v>280</v>
      </c>
      <c r="C301" s="4" t="s">
        <v>286</v>
      </c>
      <c r="D301" s="4" t="s">
        <v>262</v>
      </c>
      <c r="E301" s="5">
        <v>0</v>
      </c>
      <c r="F301" s="5">
        <v>0</v>
      </c>
      <c r="G301" s="4" t="s">
        <v>288</v>
      </c>
      <c r="H301" s="5">
        <v>64530865.478515603</v>
      </c>
      <c r="I301" s="5">
        <v>97.173443064093604</v>
      </c>
      <c r="J301" s="4" t="s">
        <v>288</v>
      </c>
      <c r="K301" s="5">
        <v>353639.19067382801</v>
      </c>
      <c r="L301" s="5">
        <v>0.433263415470719</v>
      </c>
      <c r="M301" s="4" t="s">
        <v>284</v>
      </c>
      <c r="N301" s="6"/>
      <c r="O301" s="7"/>
      <c r="P301" s="6"/>
      <c r="Q301" s="6"/>
    </row>
    <row r="302" spans="1:17" x14ac:dyDescent="0.3">
      <c r="A302" s="4" t="s">
        <v>180</v>
      </c>
      <c r="B302" s="4" t="s">
        <v>280</v>
      </c>
      <c r="C302" s="4" t="s">
        <v>281</v>
      </c>
      <c r="D302" s="4" t="s">
        <v>291</v>
      </c>
      <c r="E302" s="5">
        <v>-25199983.215332001</v>
      </c>
      <c r="F302" s="5">
        <v>36.556080449372502</v>
      </c>
      <c r="G302" s="4" t="s">
        <v>288</v>
      </c>
      <c r="H302" s="5">
        <v>87891827.392578095</v>
      </c>
      <c r="I302" s="5">
        <v>135.625461116433</v>
      </c>
      <c r="J302" s="4" t="s">
        <v>288</v>
      </c>
      <c r="K302" s="5">
        <v>451717.86499023403</v>
      </c>
      <c r="L302" s="5">
        <v>0.60030249878764197</v>
      </c>
      <c r="M302" s="4" t="s">
        <v>284</v>
      </c>
      <c r="N302" s="6"/>
      <c r="O302" s="7"/>
      <c r="P302" s="6"/>
      <c r="Q302" s="6"/>
    </row>
    <row r="303" spans="1:17" x14ac:dyDescent="0.3">
      <c r="A303" s="4" t="s">
        <v>180</v>
      </c>
      <c r="B303" s="4" t="s">
        <v>280</v>
      </c>
      <c r="C303" s="4" t="s">
        <v>285</v>
      </c>
      <c r="D303" s="4" t="s">
        <v>282</v>
      </c>
      <c r="E303" s="5">
        <v>-99242687.988281295</v>
      </c>
      <c r="F303" s="5">
        <v>155.08209355175501</v>
      </c>
      <c r="G303" s="4" t="s">
        <v>262</v>
      </c>
      <c r="H303" s="5">
        <v>0</v>
      </c>
      <c r="I303" s="5">
        <v>0</v>
      </c>
      <c r="J303" s="4" t="s">
        <v>282</v>
      </c>
      <c r="K303" s="5">
        <v>313817.29125976597</v>
      </c>
      <c r="L303" s="5">
        <v>0.36544220056384802</v>
      </c>
      <c r="M303" s="4" t="s">
        <v>284</v>
      </c>
      <c r="N303" s="6"/>
      <c r="O303" s="7"/>
      <c r="P303" s="6"/>
      <c r="Q303" s="6"/>
    </row>
    <row r="304" spans="1:17" x14ac:dyDescent="0.3">
      <c r="A304" s="4" t="s">
        <v>180</v>
      </c>
      <c r="B304" s="4" t="s">
        <v>280</v>
      </c>
      <c r="C304" s="4" t="s">
        <v>286</v>
      </c>
      <c r="D304" s="4" t="s">
        <v>307</v>
      </c>
      <c r="E304" s="5">
        <v>-31401409.912109401</v>
      </c>
      <c r="F304" s="5">
        <v>45.8084419369698</v>
      </c>
      <c r="G304" s="4" t="s">
        <v>288</v>
      </c>
      <c r="H304" s="5">
        <v>11262133.7890625</v>
      </c>
      <c r="I304" s="5">
        <v>16.138009959831798</v>
      </c>
      <c r="J304" s="4" t="s">
        <v>288</v>
      </c>
      <c r="K304" s="5">
        <v>291132.11059570301</v>
      </c>
      <c r="L304" s="5">
        <v>0.32680674921721198</v>
      </c>
      <c r="M304" s="4" t="s">
        <v>284</v>
      </c>
      <c r="N304" s="6"/>
      <c r="O304" s="7"/>
      <c r="P304" s="6"/>
      <c r="Q304" s="6"/>
    </row>
    <row r="305" spans="1:17" x14ac:dyDescent="0.3">
      <c r="A305" s="4" t="s">
        <v>192</v>
      </c>
      <c r="B305" s="4" t="s">
        <v>280</v>
      </c>
      <c r="C305" s="4" t="s">
        <v>281</v>
      </c>
      <c r="D305" s="4" t="s">
        <v>289</v>
      </c>
      <c r="E305" s="5">
        <v>-19192170.715332001</v>
      </c>
      <c r="F305" s="5">
        <v>19.1602390259504</v>
      </c>
      <c r="G305" s="4" t="s">
        <v>291</v>
      </c>
      <c r="H305" s="5">
        <v>81773040.771484405</v>
      </c>
      <c r="I305" s="5">
        <v>83.111822605133099</v>
      </c>
      <c r="J305" s="4" t="s">
        <v>294</v>
      </c>
      <c r="K305" s="5">
        <v>393661.80419921898</v>
      </c>
      <c r="L305" s="5">
        <v>0.21557782310992499</v>
      </c>
      <c r="M305" s="4" t="s">
        <v>284</v>
      </c>
      <c r="N305" s="6"/>
      <c r="O305" s="7"/>
      <c r="P305" s="6"/>
      <c r="Q305" s="6"/>
    </row>
    <row r="306" spans="1:17" x14ac:dyDescent="0.3">
      <c r="A306" s="4" t="s">
        <v>192</v>
      </c>
      <c r="B306" s="4" t="s">
        <v>280</v>
      </c>
      <c r="C306" s="4" t="s">
        <v>285</v>
      </c>
      <c r="D306" s="4" t="s">
        <v>294</v>
      </c>
      <c r="E306" s="5">
        <v>-61343310.546875</v>
      </c>
      <c r="F306" s="5">
        <v>131.52048923075199</v>
      </c>
      <c r="G306" s="4" t="s">
        <v>287</v>
      </c>
      <c r="H306" s="5">
        <v>27840457.153320301</v>
      </c>
      <c r="I306" s="5">
        <v>97.404299303889303</v>
      </c>
      <c r="J306" s="4" t="s">
        <v>294</v>
      </c>
      <c r="K306" s="5">
        <v>397776.79443359398</v>
      </c>
      <c r="L306" s="5">
        <v>0.22048153914511201</v>
      </c>
      <c r="M306" s="4" t="s">
        <v>284</v>
      </c>
      <c r="N306" s="6"/>
      <c r="O306" s="7"/>
      <c r="P306" s="6"/>
      <c r="Q306" s="6"/>
    </row>
    <row r="307" spans="1:17" x14ac:dyDescent="0.3">
      <c r="A307" s="4" t="s">
        <v>192</v>
      </c>
      <c r="B307" s="4" t="s">
        <v>280</v>
      </c>
      <c r="C307" s="4" t="s">
        <v>286</v>
      </c>
      <c r="D307" s="4" t="s">
        <v>289</v>
      </c>
      <c r="E307" s="5">
        <v>-22880029.296875</v>
      </c>
      <c r="F307" s="5">
        <v>22.8654686361551</v>
      </c>
      <c r="G307" s="4" t="s">
        <v>287</v>
      </c>
      <c r="H307" s="5">
        <v>95166906.738281295</v>
      </c>
      <c r="I307" s="5">
        <v>97.108948975801496</v>
      </c>
      <c r="J307" s="4" t="s">
        <v>294</v>
      </c>
      <c r="K307" s="5">
        <v>216944.915771484</v>
      </c>
      <c r="L307" s="5">
        <v>0.100438517984003</v>
      </c>
      <c r="M307" s="4" t="s">
        <v>284</v>
      </c>
      <c r="N307" s="6"/>
      <c r="O307" s="7"/>
      <c r="P307" s="6"/>
      <c r="Q307" s="6"/>
    </row>
    <row r="308" spans="1:17" x14ac:dyDescent="0.3">
      <c r="A308" s="4" t="s">
        <v>194</v>
      </c>
      <c r="B308" s="4" t="s">
        <v>280</v>
      </c>
      <c r="C308" s="4" t="s">
        <v>281</v>
      </c>
      <c r="D308" s="4" t="s">
        <v>313</v>
      </c>
      <c r="E308" s="5">
        <v>-12909370.4223633</v>
      </c>
      <c r="F308" s="5">
        <v>12.8654192667454</v>
      </c>
      <c r="G308" s="4" t="s">
        <v>287</v>
      </c>
      <c r="H308" s="5">
        <v>70297894.287109405</v>
      </c>
      <c r="I308" s="5">
        <v>71.209375746548204</v>
      </c>
      <c r="J308" s="4" t="s">
        <v>294</v>
      </c>
      <c r="K308" s="5">
        <v>241095.687866211</v>
      </c>
      <c r="L308" s="5">
        <v>0.100438517984003</v>
      </c>
      <c r="M308" s="4" t="s">
        <v>284</v>
      </c>
      <c r="N308" s="6"/>
      <c r="O308" s="7"/>
      <c r="P308" s="6"/>
      <c r="Q308" s="6"/>
    </row>
    <row r="309" spans="1:17" x14ac:dyDescent="0.3">
      <c r="A309" s="4" t="s">
        <v>194</v>
      </c>
      <c r="B309" s="4" t="s">
        <v>280</v>
      </c>
      <c r="C309" s="4" t="s">
        <v>285</v>
      </c>
      <c r="D309" s="4" t="s">
        <v>294</v>
      </c>
      <c r="E309" s="5">
        <v>-56530383.300781302</v>
      </c>
      <c r="F309" s="5">
        <v>57.035749778151498</v>
      </c>
      <c r="G309" s="4" t="s">
        <v>287</v>
      </c>
      <c r="H309" s="5">
        <v>32589831.542968798</v>
      </c>
      <c r="I309" s="5">
        <v>32.6579250395298</v>
      </c>
      <c r="J309" s="4" t="s">
        <v>294</v>
      </c>
      <c r="K309" s="5">
        <v>216396.636962891</v>
      </c>
      <c r="L309" s="5">
        <v>0.100438517984003</v>
      </c>
      <c r="M309" s="4" t="s">
        <v>284</v>
      </c>
      <c r="N309" s="6"/>
      <c r="O309" s="7"/>
      <c r="P309" s="6"/>
      <c r="Q309" s="6"/>
    </row>
    <row r="310" spans="1:17" x14ac:dyDescent="0.3">
      <c r="A310" s="4" t="s">
        <v>194</v>
      </c>
      <c r="B310" s="4" t="s">
        <v>280</v>
      </c>
      <c r="C310" s="4" t="s">
        <v>286</v>
      </c>
      <c r="D310" s="4" t="s">
        <v>289</v>
      </c>
      <c r="E310" s="5">
        <v>-14321684.2651367</v>
      </c>
      <c r="F310" s="5">
        <v>14.278513845056301</v>
      </c>
      <c r="G310" s="4" t="s">
        <v>294</v>
      </c>
      <c r="H310" s="5">
        <v>72545172.119140595</v>
      </c>
      <c r="I310" s="5">
        <v>73.533914983272595</v>
      </c>
      <c r="J310" s="4" t="s">
        <v>294</v>
      </c>
      <c r="K310" s="5">
        <v>205801.54418945301</v>
      </c>
      <c r="L310" s="5">
        <v>0.100438517984003</v>
      </c>
      <c r="M310" s="4" t="s">
        <v>284</v>
      </c>
      <c r="N310" s="6"/>
      <c r="O310" s="7"/>
      <c r="P310" s="6"/>
      <c r="Q310" s="6"/>
    </row>
    <row r="311" spans="1:17" x14ac:dyDescent="0.3">
      <c r="A311" s="4" t="s">
        <v>184</v>
      </c>
      <c r="B311" s="4" t="s">
        <v>280</v>
      </c>
      <c r="C311" s="4" t="s">
        <v>281</v>
      </c>
      <c r="D311" s="4" t="s">
        <v>262</v>
      </c>
      <c r="E311" s="5">
        <v>0</v>
      </c>
      <c r="F311" s="5">
        <v>0</v>
      </c>
      <c r="G311" s="4" t="s">
        <v>294</v>
      </c>
      <c r="H311" s="5">
        <v>62184661.865234397</v>
      </c>
      <c r="I311" s="5">
        <v>93.420306220650701</v>
      </c>
      <c r="J311" s="4" t="s">
        <v>294</v>
      </c>
      <c r="K311" s="5">
        <v>325551.69677734398</v>
      </c>
      <c r="L311" s="5">
        <v>0.38542721886187797</v>
      </c>
      <c r="M311" s="4" t="s">
        <v>284</v>
      </c>
      <c r="N311" s="6"/>
      <c r="O311" s="7"/>
      <c r="P311" s="6"/>
      <c r="Q311" s="6"/>
    </row>
    <row r="312" spans="1:17" x14ac:dyDescent="0.3">
      <c r="A312" s="4" t="s">
        <v>184</v>
      </c>
      <c r="B312" s="4" t="s">
        <v>280</v>
      </c>
      <c r="C312" s="4" t="s">
        <v>285</v>
      </c>
      <c r="D312" s="4" t="s">
        <v>294</v>
      </c>
      <c r="E312" s="5">
        <v>-44602526.855468802</v>
      </c>
      <c r="F312" s="5">
        <v>65.869959071278601</v>
      </c>
      <c r="G312" s="4" t="s">
        <v>313</v>
      </c>
      <c r="H312" s="5">
        <v>3017156.02874756</v>
      </c>
      <c r="I312" s="5">
        <v>4.2930373456329098</v>
      </c>
      <c r="J312" s="4" t="s">
        <v>294</v>
      </c>
      <c r="K312" s="5">
        <v>304737.73193359398</v>
      </c>
      <c r="L312" s="5">
        <v>0.349978683516383</v>
      </c>
      <c r="M312" s="4" t="s">
        <v>284</v>
      </c>
      <c r="N312" s="6"/>
      <c r="O312" s="7"/>
      <c r="P312" s="6"/>
      <c r="Q312" s="6"/>
    </row>
    <row r="313" spans="1:17" x14ac:dyDescent="0.3">
      <c r="A313" s="4" t="s">
        <v>184</v>
      </c>
      <c r="B313" s="4" t="s">
        <v>280</v>
      </c>
      <c r="C313" s="4" t="s">
        <v>286</v>
      </c>
      <c r="D313" s="4" t="s">
        <v>262</v>
      </c>
      <c r="E313" s="5">
        <v>0</v>
      </c>
      <c r="F313" s="5">
        <v>0</v>
      </c>
      <c r="G313" s="4" t="s">
        <v>294</v>
      </c>
      <c r="H313" s="5">
        <v>50025012.207031302</v>
      </c>
      <c r="I313" s="5">
        <v>74.261697009205804</v>
      </c>
      <c r="J313" s="4" t="s">
        <v>294</v>
      </c>
      <c r="K313" s="5">
        <v>275235.107421875</v>
      </c>
      <c r="L313" s="5">
        <v>0.29973238706588701</v>
      </c>
      <c r="M313" s="4" t="s">
        <v>284</v>
      </c>
      <c r="N313" s="6"/>
      <c r="O313" s="7"/>
      <c r="P313" s="6"/>
      <c r="Q313" s="6"/>
    </row>
    <row r="314" spans="1:17" x14ac:dyDescent="0.3">
      <c r="A314" s="4" t="s">
        <v>186</v>
      </c>
      <c r="B314" s="4" t="s">
        <v>280</v>
      </c>
      <c r="C314" s="4" t="s">
        <v>281</v>
      </c>
      <c r="D314" s="4" t="s">
        <v>262</v>
      </c>
      <c r="E314" s="5">
        <v>0</v>
      </c>
      <c r="F314" s="5">
        <v>0</v>
      </c>
      <c r="G314" s="4" t="s">
        <v>294</v>
      </c>
      <c r="H314" s="5">
        <v>52883819.580078103</v>
      </c>
      <c r="I314" s="5">
        <v>78.722927719354601</v>
      </c>
      <c r="J314" s="4" t="s">
        <v>294</v>
      </c>
      <c r="K314" s="5">
        <v>269433.44116210903</v>
      </c>
      <c r="L314" s="5">
        <v>0.28985147364437602</v>
      </c>
      <c r="M314" s="4" t="s">
        <v>284</v>
      </c>
      <c r="N314" s="6"/>
      <c r="O314" s="7"/>
      <c r="P314" s="6"/>
      <c r="Q314" s="6"/>
    </row>
    <row r="315" spans="1:17" x14ac:dyDescent="0.3">
      <c r="A315" s="4" t="s">
        <v>186</v>
      </c>
      <c r="B315" s="4" t="s">
        <v>280</v>
      </c>
      <c r="C315" s="4" t="s">
        <v>285</v>
      </c>
      <c r="D315" s="4" t="s">
        <v>299</v>
      </c>
      <c r="E315" s="5">
        <v>-42052749.6337891</v>
      </c>
      <c r="F315" s="5">
        <v>61.955051496624897</v>
      </c>
      <c r="G315" s="4" t="s">
        <v>262</v>
      </c>
      <c r="H315" s="5">
        <v>0</v>
      </c>
      <c r="I315" s="5">
        <v>0</v>
      </c>
      <c r="J315" s="4" t="s">
        <v>294</v>
      </c>
      <c r="K315" s="5">
        <v>276412.38403320301</v>
      </c>
      <c r="L315" s="5">
        <v>0.30173740815371303</v>
      </c>
      <c r="M315" s="4" t="s">
        <v>284</v>
      </c>
      <c r="N315" s="6"/>
      <c r="O315" s="7"/>
      <c r="P315" s="6"/>
      <c r="Q315" s="6"/>
    </row>
    <row r="316" spans="1:17" x14ac:dyDescent="0.3">
      <c r="A316" s="4" t="s">
        <v>186</v>
      </c>
      <c r="B316" s="4" t="s">
        <v>280</v>
      </c>
      <c r="C316" s="4" t="s">
        <v>286</v>
      </c>
      <c r="D316" s="4" t="s">
        <v>262</v>
      </c>
      <c r="E316" s="5">
        <v>0</v>
      </c>
      <c r="F316" s="5">
        <v>0</v>
      </c>
      <c r="G316" s="4" t="s">
        <v>297</v>
      </c>
      <c r="H316" s="5">
        <v>52343713.378906302</v>
      </c>
      <c r="I316" s="5">
        <v>77.878092415630803</v>
      </c>
      <c r="J316" s="4" t="s">
        <v>301</v>
      </c>
      <c r="K316" s="5">
        <v>266110.87036132801</v>
      </c>
      <c r="L316" s="5">
        <v>0.28419278096407702</v>
      </c>
      <c r="M316" s="4" t="s">
        <v>284</v>
      </c>
      <c r="N316" s="6"/>
      <c r="O316" s="7"/>
      <c r="P316" s="6"/>
      <c r="Q316" s="6"/>
    </row>
    <row r="317" spans="1:17" x14ac:dyDescent="0.3">
      <c r="A317" s="4" t="s">
        <v>218</v>
      </c>
      <c r="B317" s="4" t="s">
        <v>280</v>
      </c>
      <c r="C317" s="4" t="s">
        <v>281</v>
      </c>
      <c r="D317" s="4" t="s">
        <v>262</v>
      </c>
      <c r="E317" s="5">
        <v>0</v>
      </c>
      <c r="F317" s="5">
        <v>0</v>
      </c>
      <c r="G317" s="4" t="s">
        <v>283</v>
      </c>
      <c r="H317" s="5">
        <v>50144192.504882798</v>
      </c>
      <c r="I317" s="5">
        <v>74.447165243327603</v>
      </c>
      <c r="J317" s="4" t="s">
        <v>301</v>
      </c>
      <c r="K317" s="5">
        <v>300635.31494140602</v>
      </c>
      <c r="L317" s="5">
        <v>0.34299178514629602</v>
      </c>
      <c r="M317" s="4" t="s">
        <v>284</v>
      </c>
      <c r="N317" s="6"/>
      <c r="O317" s="7"/>
      <c r="P317" s="6"/>
      <c r="Q317" s="6"/>
    </row>
    <row r="318" spans="1:17" x14ac:dyDescent="0.3">
      <c r="A318" s="4" t="s">
        <v>218</v>
      </c>
      <c r="B318" s="4" t="s">
        <v>280</v>
      </c>
      <c r="C318" s="4" t="s">
        <v>285</v>
      </c>
      <c r="D318" s="4" t="s">
        <v>297</v>
      </c>
      <c r="E318" s="5">
        <v>-39195919.799804702</v>
      </c>
      <c r="F318" s="5">
        <v>57.591823861002901</v>
      </c>
      <c r="G318" s="4" t="s">
        <v>262</v>
      </c>
      <c r="H318" s="5">
        <v>0</v>
      </c>
      <c r="I318" s="5">
        <v>0</v>
      </c>
      <c r="J318" s="4" t="s">
        <v>305</v>
      </c>
      <c r="K318" s="5">
        <v>326645.5078125</v>
      </c>
      <c r="L318" s="5">
        <v>0.38729009684175297</v>
      </c>
      <c r="M318" s="4" t="s">
        <v>284</v>
      </c>
      <c r="N318" s="6"/>
      <c r="O318" s="7"/>
      <c r="P318" s="6"/>
      <c r="Q318" s="6"/>
    </row>
    <row r="319" spans="1:17" x14ac:dyDescent="0.3">
      <c r="A319" s="4" t="s">
        <v>218</v>
      </c>
      <c r="B319" s="4" t="s">
        <v>280</v>
      </c>
      <c r="C319" s="4" t="s">
        <v>286</v>
      </c>
      <c r="D319" s="4" t="s">
        <v>262</v>
      </c>
      <c r="E319" s="5">
        <v>0</v>
      </c>
      <c r="F319" s="5">
        <v>0</v>
      </c>
      <c r="G319" s="4" t="s">
        <v>305</v>
      </c>
      <c r="H319" s="5">
        <v>72477722.167968795</v>
      </c>
      <c r="I319" s="5">
        <v>110.028125345707</v>
      </c>
      <c r="J319" s="4" t="s">
        <v>305</v>
      </c>
      <c r="K319" s="5">
        <v>318854.98046875</v>
      </c>
      <c r="L319" s="5">
        <v>0.374021963216364</v>
      </c>
      <c r="M319" s="4" t="s">
        <v>284</v>
      </c>
      <c r="N319" s="6"/>
      <c r="O319" s="7"/>
      <c r="P319" s="6"/>
      <c r="Q319" s="6"/>
    </row>
    <row r="320" spans="1:17" x14ac:dyDescent="0.3">
      <c r="A320" s="4" t="s">
        <v>242</v>
      </c>
      <c r="B320" s="4" t="s">
        <v>280</v>
      </c>
      <c r="C320" s="4" t="s">
        <v>281</v>
      </c>
      <c r="D320" s="4" t="s">
        <v>307</v>
      </c>
      <c r="E320" s="5">
        <v>-30038851.9287109</v>
      </c>
      <c r="F320" s="5">
        <v>43.766386806964903</v>
      </c>
      <c r="G320" s="4" t="s">
        <v>294</v>
      </c>
      <c r="H320" s="5">
        <v>104097546.386719</v>
      </c>
      <c r="I320" s="5">
        <v>163.57345506548899</v>
      </c>
      <c r="J320" s="4" t="s">
        <v>294</v>
      </c>
      <c r="K320" s="5">
        <v>210119.33898925799</v>
      </c>
      <c r="L320" s="5">
        <v>0.18883283482864499</v>
      </c>
      <c r="M320" s="4" t="s">
        <v>284</v>
      </c>
      <c r="N320" s="6"/>
      <c r="O320" s="7"/>
      <c r="P320" s="6"/>
      <c r="Q320" s="6"/>
    </row>
    <row r="321" spans="1:17" x14ac:dyDescent="0.3">
      <c r="A321" s="4" t="s">
        <v>242</v>
      </c>
      <c r="B321" s="4" t="s">
        <v>280</v>
      </c>
      <c r="C321" s="4" t="s">
        <v>285</v>
      </c>
      <c r="D321" s="4" t="s">
        <v>307</v>
      </c>
      <c r="E321" s="5">
        <v>-95790289.306640595</v>
      </c>
      <c r="F321" s="5">
        <v>149.10672791302201</v>
      </c>
      <c r="G321" s="4" t="s">
        <v>262</v>
      </c>
      <c r="H321" s="5">
        <v>0</v>
      </c>
      <c r="I321" s="5">
        <v>0</v>
      </c>
      <c r="J321" s="4" t="s">
        <v>307</v>
      </c>
      <c r="K321" s="5">
        <v>266051.05590820301</v>
      </c>
      <c r="L321" s="5">
        <v>0.284090870991349</v>
      </c>
      <c r="M321" s="4" t="s">
        <v>284</v>
      </c>
      <c r="N321" s="6"/>
      <c r="O321" s="7"/>
      <c r="P321" s="6"/>
      <c r="Q321" s="6"/>
    </row>
    <row r="322" spans="1:17" x14ac:dyDescent="0.3">
      <c r="A322" s="4" t="s">
        <v>242</v>
      </c>
      <c r="B322" s="4" t="s">
        <v>280</v>
      </c>
      <c r="C322" s="4" t="s">
        <v>286</v>
      </c>
      <c r="D322" s="4" t="s">
        <v>307</v>
      </c>
      <c r="E322" s="5">
        <v>-45723974.609375</v>
      </c>
      <c r="F322" s="5">
        <v>67.598056048154803</v>
      </c>
      <c r="G322" s="4" t="s">
        <v>294</v>
      </c>
      <c r="H322" s="5">
        <v>5190686.03515625</v>
      </c>
      <c r="I322" s="5">
        <v>7.3993345722556096</v>
      </c>
      <c r="J322" s="4" t="s">
        <v>307</v>
      </c>
      <c r="K322" s="5">
        <v>278520.08056640602</v>
      </c>
      <c r="L322" s="5">
        <v>0.30532705131918197</v>
      </c>
      <c r="M322" s="4" t="s">
        <v>284</v>
      </c>
      <c r="N322" s="6"/>
      <c r="O322" s="7"/>
      <c r="P322" s="6"/>
      <c r="Q322" s="6"/>
    </row>
    <row r="323" spans="1:17" x14ac:dyDescent="0.3">
      <c r="A323" s="4" t="s">
        <v>260</v>
      </c>
      <c r="B323" s="4" t="s">
        <v>280</v>
      </c>
      <c r="C323" s="4" t="s">
        <v>281</v>
      </c>
      <c r="D323" s="4" t="s">
        <v>300</v>
      </c>
      <c r="E323" s="5">
        <v>-68245568.847656295</v>
      </c>
      <c r="F323" s="5">
        <v>69.089196622371702</v>
      </c>
      <c r="G323" s="4" t="s">
        <v>294</v>
      </c>
      <c r="H323" s="5">
        <v>4330037.3077392597</v>
      </c>
      <c r="I323" s="5">
        <v>4.3050874955952203</v>
      </c>
      <c r="J323" s="4" t="s">
        <v>300</v>
      </c>
      <c r="K323" s="5">
        <v>61255.218505859397</v>
      </c>
      <c r="L323" s="5">
        <v>0</v>
      </c>
      <c r="M323" s="4" t="s">
        <v>284</v>
      </c>
      <c r="N323" s="6"/>
      <c r="O323" s="7"/>
      <c r="P323" s="6"/>
      <c r="Q323" s="6"/>
    </row>
    <row r="324" spans="1:17" x14ac:dyDescent="0.3">
      <c r="A324" s="4" t="s">
        <v>260</v>
      </c>
      <c r="B324" s="4" t="s">
        <v>280</v>
      </c>
      <c r="C324" s="4" t="s">
        <v>285</v>
      </c>
      <c r="D324" s="4" t="s">
        <v>293</v>
      </c>
      <c r="E324" s="5">
        <v>-107742187.5</v>
      </c>
      <c r="F324" s="5">
        <v>110.355438664556</v>
      </c>
      <c r="G324" s="4" t="s">
        <v>262</v>
      </c>
      <c r="H324" s="5">
        <v>0</v>
      </c>
      <c r="I324" s="5">
        <v>0</v>
      </c>
      <c r="J324" s="4" t="s">
        <v>293</v>
      </c>
      <c r="K324" s="5">
        <v>42695.407867431597</v>
      </c>
      <c r="L324" s="5">
        <v>0</v>
      </c>
      <c r="M324" s="4" t="s">
        <v>284</v>
      </c>
      <c r="N324" s="6"/>
      <c r="O324" s="7"/>
      <c r="P324" s="6"/>
      <c r="Q324" s="6"/>
    </row>
    <row r="325" spans="1:17" x14ac:dyDescent="0.3">
      <c r="A325" s="4" t="s">
        <v>260</v>
      </c>
      <c r="B325" s="4" t="s">
        <v>280</v>
      </c>
      <c r="C325" s="4" t="s">
        <v>286</v>
      </c>
      <c r="D325" s="4" t="s">
        <v>293</v>
      </c>
      <c r="E325" s="5">
        <v>-101355688.47656301</v>
      </c>
      <c r="F325" s="5">
        <v>103.615215048194</v>
      </c>
      <c r="G325" s="4" t="s">
        <v>292</v>
      </c>
      <c r="H325" s="5">
        <v>13862646.484375</v>
      </c>
      <c r="I325" s="5">
        <v>13.819101732224199</v>
      </c>
      <c r="J325" s="4" t="s">
        <v>294</v>
      </c>
      <c r="K325" s="5">
        <v>10919.084548950201</v>
      </c>
      <c r="L325" s="5">
        <v>0</v>
      </c>
      <c r="M325" s="4" t="s">
        <v>284</v>
      </c>
      <c r="N325" s="6"/>
      <c r="O325" s="7"/>
      <c r="P325" s="6"/>
      <c r="Q325" s="6"/>
    </row>
    <row r="326" spans="1:17" x14ac:dyDescent="0.3">
      <c r="A326" s="4" t="s">
        <v>140</v>
      </c>
      <c r="B326" s="4" t="s">
        <v>280</v>
      </c>
      <c r="C326" s="4" t="s">
        <v>281</v>
      </c>
      <c r="D326" s="4" t="s">
        <v>282</v>
      </c>
      <c r="E326" s="5">
        <v>-49109252.9296875</v>
      </c>
      <c r="F326" s="5">
        <v>74.021625332534299</v>
      </c>
      <c r="G326" s="4" t="s">
        <v>262</v>
      </c>
      <c r="H326" s="5">
        <v>0</v>
      </c>
      <c r="I326" s="5">
        <v>0</v>
      </c>
      <c r="J326" s="4" t="s">
        <v>287</v>
      </c>
      <c r="K326" s="5">
        <v>72566.360473632798</v>
      </c>
      <c r="L326" s="5">
        <v>5.02192589920014E-2</v>
      </c>
      <c r="M326" s="4" t="s">
        <v>284</v>
      </c>
      <c r="N326" s="6"/>
      <c r="O326" s="7"/>
      <c r="P326" s="6"/>
      <c r="Q326" s="6"/>
    </row>
    <row r="327" spans="1:17" x14ac:dyDescent="0.3">
      <c r="A327" s="4" t="s">
        <v>140</v>
      </c>
      <c r="B327" s="4" t="s">
        <v>280</v>
      </c>
      <c r="C327" s="4" t="s">
        <v>285</v>
      </c>
      <c r="D327" s="4" t="s">
        <v>282</v>
      </c>
      <c r="E327" s="5">
        <v>-54218609.619140603</v>
      </c>
      <c r="F327" s="5">
        <v>82.293218001723304</v>
      </c>
      <c r="G327" s="4" t="s">
        <v>262</v>
      </c>
      <c r="H327" s="5">
        <v>0</v>
      </c>
      <c r="I327" s="5">
        <v>0</v>
      </c>
      <c r="J327" s="4" t="s">
        <v>282</v>
      </c>
      <c r="K327" s="5">
        <v>135574.966430664</v>
      </c>
      <c r="L327" s="5">
        <v>0.10413137497380399</v>
      </c>
      <c r="M327" s="4" t="s">
        <v>284</v>
      </c>
      <c r="N327" s="6"/>
      <c r="O327" s="7"/>
      <c r="P327" s="6"/>
      <c r="Q327" s="6"/>
    </row>
    <row r="328" spans="1:17" x14ac:dyDescent="0.3">
      <c r="A328" s="4" t="s">
        <v>140</v>
      </c>
      <c r="B328" s="4" t="s">
        <v>280</v>
      </c>
      <c r="C328" s="4" t="s">
        <v>286</v>
      </c>
      <c r="D328" s="4" t="s">
        <v>287</v>
      </c>
      <c r="E328" s="5">
        <v>-24948638.916015599</v>
      </c>
      <c r="F328" s="5">
        <v>36.457239184528603</v>
      </c>
      <c r="G328" s="4" t="s">
        <v>283</v>
      </c>
      <c r="H328" s="5">
        <v>6686708.8317871103</v>
      </c>
      <c r="I328" s="5">
        <v>9.5623254310339707</v>
      </c>
      <c r="J328" s="4" t="s">
        <v>287</v>
      </c>
      <c r="K328" s="5">
        <v>135116.363525391</v>
      </c>
      <c r="L328" s="5">
        <v>0.103350321296602</v>
      </c>
      <c r="M328" s="4" t="s">
        <v>284</v>
      </c>
      <c r="N328" s="6"/>
      <c r="O328" s="7"/>
      <c r="P328" s="6"/>
      <c r="Q328" s="6"/>
    </row>
    <row r="329" spans="1:17" x14ac:dyDescent="0.3">
      <c r="A329" s="4" t="s">
        <v>37</v>
      </c>
      <c r="B329" s="4" t="s">
        <v>280</v>
      </c>
      <c r="C329" s="4" t="s">
        <v>281</v>
      </c>
      <c r="D329" s="4" t="s">
        <v>288</v>
      </c>
      <c r="E329" s="5">
        <v>-48812164.306640603</v>
      </c>
      <c r="F329" s="5">
        <v>73.544420301914201</v>
      </c>
      <c r="G329" s="4" t="s">
        <v>262</v>
      </c>
      <c r="H329" s="5">
        <v>0</v>
      </c>
      <c r="I329" s="5">
        <v>0</v>
      </c>
      <c r="J329" s="4" t="s">
        <v>288</v>
      </c>
      <c r="K329" s="5">
        <v>250063.858032227</v>
      </c>
      <c r="L329" s="5">
        <v>0.29911892488598801</v>
      </c>
      <c r="M329" s="4" t="s">
        <v>284</v>
      </c>
      <c r="N329" s="6"/>
      <c r="O329" s="7"/>
      <c r="P329" s="6"/>
      <c r="Q329" s="6"/>
    </row>
    <row r="330" spans="1:17" x14ac:dyDescent="0.3">
      <c r="A330" s="4" t="s">
        <v>37</v>
      </c>
      <c r="B330" s="4" t="s">
        <v>280</v>
      </c>
      <c r="C330" s="4" t="s">
        <v>285</v>
      </c>
      <c r="D330" s="4" t="s">
        <v>288</v>
      </c>
      <c r="E330" s="5">
        <v>-65504479.980468802</v>
      </c>
      <c r="F330" s="5">
        <v>101.01897642016399</v>
      </c>
      <c r="G330" s="4" t="s">
        <v>262</v>
      </c>
      <c r="H330" s="5">
        <v>0</v>
      </c>
      <c r="I330" s="5">
        <v>0</v>
      </c>
      <c r="J330" s="4" t="s">
        <v>289</v>
      </c>
      <c r="K330" s="5">
        <v>139942.520141602</v>
      </c>
      <c r="L330" s="5">
        <v>0.111569813452661</v>
      </c>
      <c r="M330" s="4" t="s">
        <v>284</v>
      </c>
      <c r="N330" s="6"/>
      <c r="O330" s="7"/>
      <c r="P330" s="6"/>
      <c r="Q330" s="6"/>
    </row>
    <row r="331" spans="1:17" x14ac:dyDescent="0.3">
      <c r="A331" s="4" t="s">
        <v>37</v>
      </c>
      <c r="B331" s="4" t="s">
        <v>280</v>
      </c>
      <c r="C331" s="4" t="s">
        <v>286</v>
      </c>
      <c r="D331" s="4" t="s">
        <v>291</v>
      </c>
      <c r="E331" s="5">
        <v>-25450044.2504883</v>
      </c>
      <c r="F331" s="5">
        <v>37.212776951491797</v>
      </c>
      <c r="G331" s="4" t="s">
        <v>289</v>
      </c>
      <c r="H331" s="5">
        <v>44559341.4306641</v>
      </c>
      <c r="I331" s="5">
        <v>66.757285967469201</v>
      </c>
      <c r="J331" s="4" t="s">
        <v>289</v>
      </c>
      <c r="K331" s="5">
        <v>171969.19250488299</v>
      </c>
      <c r="L331" s="5">
        <v>0.16611487371847</v>
      </c>
      <c r="M331" s="4" t="s">
        <v>284</v>
      </c>
      <c r="N331" s="6"/>
      <c r="O331" s="7"/>
      <c r="P331" s="6"/>
      <c r="Q331" s="6"/>
    </row>
    <row r="332" spans="1:17" x14ac:dyDescent="0.3">
      <c r="A332" s="4" t="s">
        <v>39</v>
      </c>
      <c r="B332" s="4" t="s">
        <v>280</v>
      </c>
      <c r="C332" s="4" t="s">
        <v>281</v>
      </c>
      <c r="D332" s="4" t="s">
        <v>262</v>
      </c>
      <c r="E332" s="5">
        <v>0</v>
      </c>
      <c r="F332" s="5">
        <v>0</v>
      </c>
      <c r="G332" s="4" t="s">
        <v>289</v>
      </c>
      <c r="H332" s="5">
        <v>45531997.6806641</v>
      </c>
      <c r="I332" s="5">
        <v>68.302378058433504</v>
      </c>
      <c r="J332" s="4" t="s">
        <v>297</v>
      </c>
      <c r="K332" s="5">
        <v>145431.03027343799</v>
      </c>
      <c r="L332" s="5">
        <v>0.120917370077223</v>
      </c>
      <c r="M332" s="4" t="s">
        <v>284</v>
      </c>
      <c r="N332" s="6"/>
      <c r="O332" s="7"/>
      <c r="P332" s="6"/>
      <c r="Q332" s="6"/>
    </row>
    <row r="333" spans="1:17" x14ac:dyDescent="0.3">
      <c r="A333" s="4" t="s">
        <v>39</v>
      </c>
      <c r="B333" s="4" t="s">
        <v>280</v>
      </c>
      <c r="C333" s="4" t="s">
        <v>285</v>
      </c>
      <c r="D333" s="4" t="s">
        <v>299</v>
      </c>
      <c r="E333" s="5">
        <v>-12273846.435546899</v>
      </c>
      <c r="F333" s="5">
        <v>17.666012281552</v>
      </c>
      <c r="G333" s="4" t="s">
        <v>300</v>
      </c>
      <c r="H333" s="5">
        <v>13793847.65625</v>
      </c>
      <c r="I333" s="5">
        <v>19.8891595937312</v>
      </c>
      <c r="J333" s="4" t="s">
        <v>297</v>
      </c>
      <c r="K333" s="5">
        <v>113806.381225586</v>
      </c>
      <c r="L333" s="5">
        <v>6.7057006526738405E-2</v>
      </c>
      <c r="M333" s="4" t="s">
        <v>284</v>
      </c>
      <c r="N333" s="6"/>
      <c r="O333" s="7"/>
      <c r="P333" s="6"/>
      <c r="Q333" s="6"/>
    </row>
    <row r="334" spans="1:17" x14ac:dyDescent="0.3">
      <c r="A334" s="4" t="s">
        <v>39</v>
      </c>
      <c r="B334" s="4" t="s">
        <v>280</v>
      </c>
      <c r="C334" s="4" t="s">
        <v>286</v>
      </c>
      <c r="D334" s="4" t="s">
        <v>297</v>
      </c>
      <c r="E334" s="5">
        <v>-4175346.75598145</v>
      </c>
      <c r="F334" s="5">
        <v>5.9538736240938297</v>
      </c>
      <c r="G334" s="4" t="s">
        <v>291</v>
      </c>
      <c r="H334" s="5">
        <v>22711088.5620117</v>
      </c>
      <c r="I334" s="5">
        <v>33.0971903167665</v>
      </c>
      <c r="J334" s="4" t="s">
        <v>294</v>
      </c>
      <c r="K334" s="5">
        <v>120086.02142334</v>
      </c>
      <c r="L334" s="5">
        <v>7.7751954086124897E-2</v>
      </c>
      <c r="M334" s="4" t="s">
        <v>284</v>
      </c>
      <c r="N334" s="6"/>
      <c r="O334" s="7"/>
      <c r="P334" s="6"/>
      <c r="Q334" s="6"/>
    </row>
    <row r="335" spans="1:17" x14ac:dyDescent="0.3">
      <c r="A335" s="4" t="s">
        <v>6</v>
      </c>
      <c r="B335" s="4" t="s">
        <v>280</v>
      </c>
      <c r="C335" s="4" t="s">
        <v>281</v>
      </c>
      <c r="D335" s="4" t="s">
        <v>289</v>
      </c>
      <c r="E335" s="5">
        <v>-12214630.8898926</v>
      </c>
      <c r="F335" s="5">
        <v>17.579565756022902</v>
      </c>
      <c r="G335" s="4" t="s">
        <v>294</v>
      </c>
      <c r="H335" s="5">
        <v>14980802.9174805</v>
      </c>
      <c r="I335" s="5">
        <v>21.630811970680998</v>
      </c>
      <c r="J335" s="4" t="s">
        <v>282</v>
      </c>
      <c r="K335" s="5">
        <v>100542.35839843799</v>
      </c>
      <c r="L335" s="5">
        <v>5.02192589920014E-2</v>
      </c>
      <c r="M335" s="4" t="s">
        <v>284</v>
      </c>
      <c r="N335" s="6"/>
      <c r="O335" s="7"/>
      <c r="P335" s="6"/>
      <c r="Q335" s="6"/>
    </row>
    <row r="336" spans="1:17" x14ac:dyDescent="0.3">
      <c r="A336" s="4" t="s">
        <v>6</v>
      </c>
      <c r="B336" s="4" t="s">
        <v>280</v>
      </c>
      <c r="C336" s="4" t="s">
        <v>285</v>
      </c>
      <c r="D336" s="4" t="s">
        <v>307</v>
      </c>
      <c r="E336" s="5">
        <v>-40883590.698242202</v>
      </c>
      <c r="F336" s="5">
        <v>60.955900698900201</v>
      </c>
      <c r="G336" s="4" t="s">
        <v>262</v>
      </c>
      <c r="H336" s="5">
        <v>0</v>
      </c>
      <c r="I336" s="5">
        <v>0</v>
      </c>
      <c r="J336" s="4" t="s">
        <v>307</v>
      </c>
      <c r="K336" s="5">
        <v>82065.1016235352</v>
      </c>
      <c r="L336" s="5">
        <v>5.02192589920014E-2</v>
      </c>
      <c r="M336" s="4" t="s">
        <v>284</v>
      </c>
      <c r="N336" s="6"/>
      <c r="O336" s="7"/>
      <c r="P336" s="6"/>
      <c r="Q336" s="6"/>
    </row>
    <row r="337" spans="1:17" x14ac:dyDescent="0.3">
      <c r="A337" s="4" t="s">
        <v>6</v>
      </c>
      <c r="B337" s="4" t="s">
        <v>280</v>
      </c>
      <c r="C337" s="4" t="s">
        <v>286</v>
      </c>
      <c r="D337" s="4" t="s">
        <v>307</v>
      </c>
      <c r="E337" s="5">
        <v>-33439828.4912109</v>
      </c>
      <c r="F337" s="5">
        <v>49.383896403014703</v>
      </c>
      <c r="G337" s="4" t="s">
        <v>262</v>
      </c>
      <c r="H337" s="5">
        <v>0</v>
      </c>
      <c r="I337" s="5">
        <v>0</v>
      </c>
      <c r="J337" s="4" t="s">
        <v>307</v>
      </c>
      <c r="K337" s="5">
        <v>57501.369476318403</v>
      </c>
      <c r="L337" s="5">
        <v>5.02192589920014E-2</v>
      </c>
      <c r="M337" s="4" t="s">
        <v>284</v>
      </c>
      <c r="N337" s="6"/>
      <c r="O337" s="7"/>
      <c r="P337" s="6"/>
      <c r="Q337" s="6"/>
    </row>
    <row r="338" spans="1:17" x14ac:dyDescent="0.3">
      <c r="A338" s="4" t="s">
        <v>244</v>
      </c>
      <c r="B338" s="4" t="s">
        <v>280</v>
      </c>
      <c r="C338" s="4" t="s">
        <v>281</v>
      </c>
      <c r="D338" s="4" t="s">
        <v>307</v>
      </c>
      <c r="E338" s="5">
        <v>-22107801.818847701</v>
      </c>
      <c r="F338" s="5">
        <v>31.981968786567499</v>
      </c>
      <c r="G338" s="4" t="s">
        <v>298</v>
      </c>
      <c r="H338" s="5">
        <v>986491.58477783203</v>
      </c>
      <c r="I338" s="5">
        <v>1.40125092002563</v>
      </c>
      <c r="J338" s="4" t="s">
        <v>307</v>
      </c>
      <c r="K338" s="5">
        <v>66616.889953613296</v>
      </c>
      <c r="L338" s="5">
        <v>6.6959013929590597E-2</v>
      </c>
      <c r="M338" s="4" t="s">
        <v>284</v>
      </c>
      <c r="N338" s="6"/>
      <c r="O338" s="7"/>
      <c r="P338" s="6"/>
      <c r="Q338" s="6"/>
    </row>
    <row r="339" spans="1:17" x14ac:dyDescent="0.3">
      <c r="A339" s="4" t="s">
        <v>244</v>
      </c>
      <c r="B339" s="4" t="s">
        <v>280</v>
      </c>
      <c r="C339" s="4" t="s">
        <v>285</v>
      </c>
      <c r="D339" s="4" t="s">
        <v>262</v>
      </c>
      <c r="E339" s="5">
        <v>0</v>
      </c>
      <c r="F339" s="5">
        <v>33.477053511887803</v>
      </c>
      <c r="G339" s="4" t="s">
        <v>307</v>
      </c>
      <c r="H339" s="5">
        <v>38867547.607421897</v>
      </c>
      <c r="I339" s="5">
        <v>90.568913146853404</v>
      </c>
      <c r="J339" s="4" t="s">
        <v>307</v>
      </c>
      <c r="K339" s="5">
        <v>203761.138916016</v>
      </c>
      <c r="L339" s="5">
        <v>0.22939997725188699</v>
      </c>
      <c r="M339" s="4" t="s">
        <v>284</v>
      </c>
      <c r="N339" s="6"/>
      <c r="O339" s="7"/>
      <c r="P339" s="6"/>
      <c r="Q339" s="6"/>
    </row>
    <row r="340" spans="1:17" x14ac:dyDescent="0.3">
      <c r="A340" s="4" t="s">
        <v>244</v>
      </c>
      <c r="B340" s="4" t="s">
        <v>280</v>
      </c>
      <c r="C340" s="4" t="s">
        <v>286</v>
      </c>
      <c r="D340" s="4" t="s">
        <v>262</v>
      </c>
      <c r="E340" s="5">
        <v>0</v>
      </c>
      <c r="F340" s="5">
        <v>33.477053511887803</v>
      </c>
      <c r="G340" s="4" t="s">
        <v>307</v>
      </c>
      <c r="H340" s="5">
        <v>113434973.144531</v>
      </c>
      <c r="I340" s="5">
        <v>213.68693560361899</v>
      </c>
      <c r="J340" s="4" t="s">
        <v>307</v>
      </c>
      <c r="K340" s="5">
        <v>197712.417602539</v>
      </c>
      <c r="L340" s="5">
        <v>0.21909833885729299</v>
      </c>
      <c r="M340" s="4" t="s">
        <v>284</v>
      </c>
      <c r="N340" s="6"/>
      <c r="O340" s="7"/>
      <c r="P340" s="6"/>
      <c r="Q340" s="6"/>
    </row>
    <row r="341" spans="1:17" x14ac:dyDescent="0.3">
      <c r="A341" s="4" t="s">
        <v>23</v>
      </c>
      <c r="B341" s="4" t="s">
        <v>280</v>
      </c>
      <c r="C341" s="4" t="s">
        <v>281</v>
      </c>
      <c r="D341" s="4" t="s">
        <v>282</v>
      </c>
      <c r="E341" s="5">
        <v>-29309558.105468798</v>
      </c>
      <c r="F341" s="5">
        <v>43.060798197984703</v>
      </c>
      <c r="G341" s="4" t="s">
        <v>294</v>
      </c>
      <c r="H341" s="5">
        <v>13120300.2929688</v>
      </c>
      <c r="I341" s="5">
        <v>18.903039162978502</v>
      </c>
      <c r="J341" s="4" t="s">
        <v>294</v>
      </c>
      <c r="K341" s="5">
        <v>15179.865837097201</v>
      </c>
      <c r="L341" s="5">
        <v>0</v>
      </c>
      <c r="M341" s="4" t="s">
        <v>284</v>
      </c>
      <c r="N341" s="6"/>
      <c r="O341" s="7"/>
      <c r="P341" s="6"/>
      <c r="Q341" s="6"/>
    </row>
    <row r="342" spans="1:17" x14ac:dyDescent="0.3">
      <c r="A342" s="4" t="s">
        <v>23</v>
      </c>
      <c r="B342" s="4" t="s">
        <v>280</v>
      </c>
      <c r="C342" s="4" t="s">
        <v>285</v>
      </c>
      <c r="D342" s="4" t="s">
        <v>294</v>
      </c>
      <c r="E342" s="5">
        <v>-64474407.958984397</v>
      </c>
      <c r="F342" s="5">
        <v>99.282655864953995</v>
      </c>
      <c r="G342" s="4" t="s">
        <v>262</v>
      </c>
      <c r="H342" s="5">
        <v>0</v>
      </c>
      <c r="I342" s="5">
        <v>0</v>
      </c>
      <c r="J342" s="4" t="s">
        <v>294</v>
      </c>
      <c r="K342" s="5">
        <v>27896.6445922852</v>
      </c>
      <c r="L342" s="5">
        <v>0</v>
      </c>
      <c r="M342" s="4" t="s">
        <v>284</v>
      </c>
      <c r="N342" s="6"/>
      <c r="O342" s="7"/>
      <c r="P342" s="6"/>
      <c r="Q342" s="6"/>
    </row>
    <row r="343" spans="1:17" x14ac:dyDescent="0.3">
      <c r="A343" s="4" t="s">
        <v>23</v>
      </c>
      <c r="B343" s="4" t="s">
        <v>280</v>
      </c>
      <c r="C343" s="4" t="s">
        <v>286</v>
      </c>
      <c r="D343" s="4" t="s">
        <v>294</v>
      </c>
      <c r="E343" s="5">
        <v>-62992169.189453103</v>
      </c>
      <c r="F343" s="5">
        <v>96.793994307518005</v>
      </c>
      <c r="G343" s="4" t="s">
        <v>262</v>
      </c>
      <c r="H343" s="5">
        <v>0</v>
      </c>
      <c r="I343" s="5">
        <v>0</v>
      </c>
      <c r="J343" s="4" t="s">
        <v>294</v>
      </c>
      <c r="K343" s="5">
        <v>62100.189208984397</v>
      </c>
      <c r="L343" s="5">
        <v>5.02192589920014E-2</v>
      </c>
      <c r="M343" s="4" t="s">
        <v>284</v>
      </c>
      <c r="N343" s="6"/>
      <c r="O343" s="7"/>
      <c r="P343" s="6"/>
      <c r="Q343" s="6"/>
    </row>
    <row r="344" spans="1:17" x14ac:dyDescent="0.3">
      <c r="A344" s="4" t="s">
        <v>55</v>
      </c>
      <c r="B344" s="4" t="s">
        <v>280</v>
      </c>
      <c r="C344" s="4" t="s">
        <v>281</v>
      </c>
      <c r="D344" s="4" t="s">
        <v>289</v>
      </c>
      <c r="E344" s="5">
        <v>-38376223.754882798</v>
      </c>
      <c r="F344" s="5">
        <v>38.603341672569499</v>
      </c>
      <c r="G344" s="4" t="s">
        <v>290</v>
      </c>
      <c r="H344" s="5">
        <v>34108673.095703103</v>
      </c>
      <c r="I344" s="5">
        <v>34.260614775121198</v>
      </c>
      <c r="J344" s="4" t="s">
        <v>289</v>
      </c>
      <c r="K344" s="5">
        <v>82638.427734375</v>
      </c>
      <c r="L344" s="5">
        <v>0</v>
      </c>
      <c r="M344" s="4" t="s">
        <v>284</v>
      </c>
      <c r="N344" s="6"/>
      <c r="O344" s="7"/>
      <c r="P344" s="6"/>
      <c r="Q344" s="6"/>
    </row>
    <row r="345" spans="1:17" x14ac:dyDescent="0.3">
      <c r="A345" s="4" t="s">
        <v>55</v>
      </c>
      <c r="B345" s="4" t="s">
        <v>280</v>
      </c>
      <c r="C345" s="4" t="s">
        <v>285</v>
      </c>
      <c r="D345" s="4" t="s">
        <v>289</v>
      </c>
      <c r="E345" s="5">
        <v>-55285119.628906302</v>
      </c>
      <c r="F345" s="5">
        <v>55.937618017196698</v>
      </c>
      <c r="G345" s="4" t="s">
        <v>290</v>
      </c>
      <c r="H345" s="5">
        <v>23572821.044921901</v>
      </c>
      <c r="I345" s="5">
        <v>23.593516089022199</v>
      </c>
      <c r="J345" s="4" t="s">
        <v>294</v>
      </c>
      <c r="K345" s="5">
        <v>23048.522949218801</v>
      </c>
      <c r="L345" s="5">
        <v>0</v>
      </c>
      <c r="M345" s="4" t="s">
        <v>284</v>
      </c>
      <c r="N345" s="6"/>
      <c r="O345" s="7"/>
      <c r="P345" s="6"/>
      <c r="Q345" s="6"/>
    </row>
    <row r="346" spans="1:17" x14ac:dyDescent="0.3">
      <c r="A346" s="4" t="s">
        <v>55</v>
      </c>
      <c r="B346" s="4" t="s">
        <v>280</v>
      </c>
      <c r="C346" s="4" t="s">
        <v>286</v>
      </c>
      <c r="D346" s="4" t="s">
        <v>289</v>
      </c>
      <c r="E346" s="5">
        <v>-56168853.759765603</v>
      </c>
      <c r="F346" s="5">
        <v>56.8492757156491</v>
      </c>
      <c r="G346" s="4" t="s">
        <v>287</v>
      </c>
      <c r="H346" s="5">
        <v>11283574.6765137</v>
      </c>
      <c r="I346" s="5">
        <v>11.2471252214164</v>
      </c>
      <c r="J346" s="4" t="s">
        <v>282</v>
      </c>
      <c r="K346" s="5">
        <v>17315.7119750977</v>
      </c>
      <c r="L346" s="5">
        <v>0</v>
      </c>
      <c r="M346" s="4" t="s">
        <v>284</v>
      </c>
      <c r="N346" s="6"/>
      <c r="O346" s="7"/>
      <c r="P346" s="6"/>
      <c r="Q346" s="6"/>
    </row>
    <row r="347" spans="1:17" x14ac:dyDescent="0.3">
      <c r="A347" s="4" t="s">
        <v>61</v>
      </c>
      <c r="B347" s="4" t="s">
        <v>280</v>
      </c>
      <c r="C347" s="4" t="s">
        <v>281</v>
      </c>
      <c r="D347" s="4" t="s">
        <v>287</v>
      </c>
      <c r="E347" s="5">
        <v>-7855999.7558593797</v>
      </c>
      <c r="F347" s="5">
        <v>11.249557137489299</v>
      </c>
      <c r="G347" s="4" t="s">
        <v>289</v>
      </c>
      <c r="H347" s="5">
        <v>67234637.451171905</v>
      </c>
      <c r="I347" s="5">
        <v>103.94820943474799</v>
      </c>
      <c r="J347" s="4" t="s">
        <v>289</v>
      </c>
      <c r="K347" s="5">
        <v>139219.52819824201</v>
      </c>
      <c r="L347" s="5">
        <v>0.110338476952165</v>
      </c>
      <c r="M347" s="4" t="s">
        <v>284</v>
      </c>
      <c r="N347" s="6"/>
      <c r="O347" s="7"/>
      <c r="P347" s="6"/>
      <c r="Q347" s="6"/>
    </row>
    <row r="348" spans="1:17" x14ac:dyDescent="0.3">
      <c r="A348" s="4" t="s">
        <v>61</v>
      </c>
      <c r="B348" s="4" t="s">
        <v>280</v>
      </c>
      <c r="C348" s="4" t="s">
        <v>285</v>
      </c>
      <c r="D348" s="4" t="s">
        <v>287</v>
      </c>
      <c r="E348" s="5">
        <v>-13700392.150878901</v>
      </c>
      <c r="F348" s="5">
        <v>19.752238877117598</v>
      </c>
      <c r="G348" s="4" t="s">
        <v>289</v>
      </c>
      <c r="H348" s="5">
        <v>44902294.921875</v>
      </c>
      <c r="I348" s="5">
        <v>67.301597446203203</v>
      </c>
      <c r="J348" s="4" t="s">
        <v>289</v>
      </c>
      <c r="K348" s="5">
        <v>70448.6083984375</v>
      </c>
      <c r="L348" s="5">
        <v>5.02192589920014E-2</v>
      </c>
      <c r="M348" s="4" t="s">
        <v>284</v>
      </c>
      <c r="N348" s="6"/>
      <c r="O348" s="7"/>
      <c r="P348" s="6"/>
      <c r="Q348" s="6"/>
    </row>
    <row r="349" spans="1:17" x14ac:dyDescent="0.3">
      <c r="A349" s="4" t="s">
        <v>61</v>
      </c>
      <c r="B349" s="4" t="s">
        <v>280</v>
      </c>
      <c r="C349" s="4" t="s">
        <v>286</v>
      </c>
      <c r="D349" s="4" t="s">
        <v>295</v>
      </c>
      <c r="E349" s="5">
        <v>-9548213.1958007794</v>
      </c>
      <c r="F349" s="5">
        <v>13.6994733475149</v>
      </c>
      <c r="G349" s="4" t="s">
        <v>291</v>
      </c>
      <c r="H349" s="5">
        <v>31278442.3828125</v>
      </c>
      <c r="I349" s="5">
        <v>46.066506765782798</v>
      </c>
      <c r="J349" s="4" t="s">
        <v>292</v>
      </c>
      <c r="K349" s="5">
        <v>89645.271301269502</v>
      </c>
      <c r="L349" s="5">
        <v>5.02192589920014E-2</v>
      </c>
      <c r="M349" s="4" t="s">
        <v>284</v>
      </c>
      <c r="N349" s="6"/>
      <c r="O349" s="7"/>
      <c r="P349" s="6"/>
      <c r="Q349" s="6"/>
    </row>
    <row r="350" spans="1:17" x14ac:dyDescent="0.3">
      <c r="A350" s="4" t="s">
        <v>47</v>
      </c>
      <c r="B350" s="4" t="s">
        <v>280</v>
      </c>
      <c r="C350" s="4" t="s">
        <v>281</v>
      </c>
      <c r="D350" s="4" t="s">
        <v>289</v>
      </c>
      <c r="E350" s="5">
        <v>-95998211.669921905</v>
      </c>
      <c r="F350" s="5">
        <v>97.981467843055697</v>
      </c>
      <c r="G350" s="4" t="s">
        <v>291</v>
      </c>
      <c r="H350" s="5">
        <v>116118713.378906</v>
      </c>
      <c r="I350" s="5">
        <v>119.236595928669</v>
      </c>
      <c r="J350" s="4" t="s">
        <v>291</v>
      </c>
      <c r="K350" s="5">
        <v>39447.9179382324</v>
      </c>
      <c r="L350" s="5">
        <v>0</v>
      </c>
      <c r="M350" s="4" t="s">
        <v>284</v>
      </c>
      <c r="N350" s="6"/>
      <c r="O350" s="7"/>
      <c r="P350" s="6"/>
      <c r="Q350" s="6"/>
    </row>
    <row r="351" spans="1:17" x14ac:dyDescent="0.3">
      <c r="A351" s="4" t="s">
        <v>47</v>
      </c>
      <c r="B351" s="4" t="s">
        <v>280</v>
      </c>
      <c r="C351" s="4" t="s">
        <v>285</v>
      </c>
      <c r="D351" s="4" t="s">
        <v>300</v>
      </c>
      <c r="E351" s="5">
        <v>-118084826.660156</v>
      </c>
      <c r="F351" s="5">
        <v>121.327918022871</v>
      </c>
      <c r="G351" s="4" t="s">
        <v>291</v>
      </c>
      <c r="H351" s="5">
        <v>44589093.017578103</v>
      </c>
      <c r="I351" s="5">
        <v>44.834306463599198</v>
      </c>
      <c r="J351" s="4" t="s">
        <v>294</v>
      </c>
      <c r="K351" s="5">
        <v>99003.768920898496</v>
      </c>
      <c r="L351" s="5">
        <v>0</v>
      </c>
      <c r="M351" s="4" t="s">
        <v>284</v>
      </c>
      <c r="N351" s="6"/>
      <c r="O351" s="7"/>
      <c r="P351" s="6"/>
      <c r="Q351" s="6"/>
    </row>
    <row r="352" spans="1:17" x14ac:dyDescent="0.3">
      <c r="A352" s="4" t="s">
        <v>47</v>
      </c>
      <c r="B352" s="4" t="s">
        <v>280</v>
      </c>
      <c r="C352" s="4" t="s">
        <v>286</v>
      </c>
      <c r="D352" s="4" t="s">
        <v>300</v>
      </c>
      <c r="E352" s="5">
        <v>-118129309.082031</v>
      </c>
      <c r="F352" s="5">
        <v>121.375266462564</v>
      </c>
      <c r="G352" s="4" t="s">
        <v>262</v>
      </c>
      <c r="H352" s="5">
        <v>0</v>
      </c>
      <c r="I352" s="5">
        <v>0</v>
      </c>
      <c r="J352" s="4" t="s">
        <v>289</v>
      </c>
      <c r="K352" s="5">
        <v>26234.029769897501</v>
      </c>
      <c r="L352" s="5">
        <v>0</v>
      </c>
      <c r="M352" s="4" t="s">
        <v>284</v>
      </c>
      <c r="N352" s="6"/>
      <c r="O352" s="7"/>
      <c r="P352" s="6"/>
      <c r="Q352" s="6"/>
    </row>
    <row r="353" spans="1:17" x14ac:dyDescent="0.3">
      <c r="A353" s="4" t="s">
        <v>228</v>
      </c>
      <c r="B353" s="4" t="s">
        <v>280</v>
      </c>
      <c r="C353" s="4" t="s">
        <v>281</v>
      </c>
      <c r="D353" s="4" t="s">
        <v>295</v>
      </c>
      <c r="E353" s="5">
        <v>-1994853.97338867</v>
      </c>
      <c r="F353" s="5">
        <v>1.98230423848145</v>
      </c>
      <c r="G353" s="4" t="s">
        <v>282</v>
      </c>
      <c r="H353" s="5">
        <v>13678135.681152301</v>
      </c>
      <c r="I353" s="5">
        <v>13.644827995449299</v>
      </c>
      <c r="J353" s="4" t="s">
        <v>293</v>
      </c>
      <c r="K353" s="5">
        <v>33238.475799560598</v>
      </c>
      <c r="L353" s="5">
        <v>0</v>
      </c>
      <c r="M353" s="4" t="s">
        <v>284</v>
      </c>
      <c r="N353" s="6"/>
      <c r="O353" s="7"/>
      <c r="P353" s="6"/>
      <c r="Q353" s="6"/>
    </row>
    <row r="354" spans="1:17" x14ac:dyDescent="0.3">
      <c r="A354" s="4" t="s">
        <v>228</v>
      </c>
      <c r="B354" s="4" t="s">
        <v>280</v>
      </c>
      <c r="C354" s="4" t="s">
        <v>285</v>
      </c>
      <c r="D354" s="4" t="s">
        <v>293</v>
      </c>
      <c r="E354" s="5">
        <v>-28182489.013671901</v>
      </c>
      <c r="F354" s="5">
        <v>28.251158073544499</v>
      </c>
      <c r="G354" s="4" t="s">
        <v>282</v>
      </c>
      <c r="H354" s="5">
        <v>8864393.61572266</v>
      </c>
      <c r="I354" s="5">
        <v>8.82866093888879</v>
      </c>
      <c r="J354" s="4" t="s">
        <v>283</v>
      </c>
      <c r="K354" s="5">
        <v>39802.013397216797</v>
      </c>
      <c r="L354" s="5">
        <v>0</v>
      </c>
      <c r="M354" s="4" t="s">
        <v>284</v>
      </c>
      <c r="N354" s="6"/>
      <c r="O354" s="7"/>
      <c r="P354" s="6"/>
      <c r="Q354" s="6"/>
    </row>
    <row r="355" spans="1:17" x14ac:dyDescent="0.3">
      <c r="A355" s="4" t="s">
        <v>228</v>
      </c>
      <c r="B355" s="4" t="s">
        <v>280</v>
      </c>
      <c r="C355" s="4" t="s">
        <v>286</v>
      </c>
      <c r="D355" s="4" t="s">
        <v>293</v>
      </c>
      <c r="E355" s="5">
        <v>-33435577.392578099</v>
      </c>
      <c r="F355" s="5">
        <v>33.576830755919197</v>
      </c>
      <c r="G355" s="4" t="s">
        <v>314</v>
      </c>
      <c r="H355" s="5">
        <v>2853141.5939331101</v>
      </c>
      <c r="I355" s="5">
        <v>2.8359948191791799</v>
      </c>
      <c r="J355" s="4" t="s">
        <v>300</v>
      </c>
      <c r="K355" s="5">
        <v>11859.6506118774</v>
      </c>
      <c r="L355" s="5">
        <v>0</v>
      </c>
      <c r="M355" s="4" t="s">
        <v>284</v>
      </c>
      <c r="N355" s="6"/>
      <c r="O355" s="7"/>
      <c r="P355" s="6"/>
      <c r="Q355" s="6"/>
    </row>
    <row r="356" spans="1:17" x14ac:dyDescent="0.3">
      <c r="A356" s="4" t="s">
        <v>226</v>
      </c>
      <c r="B356" s="4" t="s">
        <v>280</v>
      </c>
      <c r="C356" s="4" t="s">
        <v>281</v>
      </c>
      <c r="D356" s="4" t="s">
        <v>293</v>
      </c>
      <c r="E356" s="5">
        <v>-49884140.0146484</v>
      </c>
      <c r="F356" s="5">
        <v>50.378385931253398</v>
      </c>
      <c r="G356" s="4" t="s">
        <v>314</v>
      </c>
      <c r="H356" s="5">
        <v>2690145.8740234398</v>
      </c>
      <c r="I356" s="5">
        <v>2.6738349697552599</v>
      </c>
      <c r="J356" s="4" t="s">
        <v>293</v>
      </c>
      <c r="K356" s="5">
        <v>26101.2668609619</v>
      </c>
      <c r="L356" s="5">
        <v>0</v>
      </c>
      <c r="M356" s="4" t="s">
        <v>284</v>
      </c>
      <c r="N356" s="6"/>
      <c r="O356" s="7"/>
      <c r="P356" s="6"/>
      <c r="Q356" s="6"/>
    </row>
    <row r="357" spans="1:17" x14ac:dyDescent="0.3">
      <c r="A357" s="4" t="s">
        <v>226</v>
      </c>
      <c r="B357" s="4" t="s">
        <v>280</v>
      </c>
      <c r="C357" s="4" t="s">
        <v>285</v>
      </c>
      <c r="D357" s="4" t="s">
        <v>293</v>
      </c>
      <c r="E357" s="5">
        <v>-60452258.300781302</v>
      </c>
      <c r="F357" s="5">
        <v>61.2761406227946</v>
      </c>
      <c r="G357" s="4" t="s">
        <v>298</v>
      </c>
      <c r="H357" s="5">
        <v>20009127.807617199</v>
      </c>
      <c r="I357" s="5">
        <v>20.002715755253998</v>
      </c>
      <c r="J357" s="4" t="s">
        <v>288</v>
      </c>
      <c r="K357" s="5">
        <v>37968.647003173799</v>
      </c>
      <c r="L357" s="5">
        <v>0</v>
      </c>
      <c r="M357" s="4" t="s">
        <v>284</v>
      </c>
      <c r="N357" s="6"/>
      <c r="O357" s="7"/>
      <c r="P357" s="6"/>
      <c r="Q357" s="6"/>
    </row>
    <row r="358" spans="1:17" x14ac:dyDescent="0.3">
      <c r="A358" s="4" t="s">
        <v>226</v>
      </c>
      <c r="B358" s="4" t="s">
        <v>280</v>
      </c>
      <c r="C358" s="4" t="s">
        <v>286</v>
      </c>
      <c r="D358" s="4" t="s">
        <v>293</v>
      </c>
      <c r="E358" s="5">
        <v>-59195776.3671875</v>
      </c>
      <c r="F358" s="5">
        <v>59.976172633469098</v>
      </c>
      <c r="G358" s="4" t="s">
        <v>288</v>
      </c>
      <c r="H358" s="5">
        <v>43713598.6328125</v>
      </c>
      <c r="I358" s="5">
        <v>44.052847661077998</v>
      </c>
      <c r="J358" s="4" t="s">
        <v>283</v>
      </c>
      <c r="K358" s="5">
        <v>58183.616638183601</v>
      </c>
      <c r="L358" s="5">
        <v>0</v>
      </c>
      <c r="M358" s="4" t="s">
        <v>284</v>
      </c>
      <c r="N358" s="6"/>
      <c r="O358" s="7"/>
      <c r="P358" s="6"/>
      <c r="Q358" s="6"/>
    </row>
    <row r="359" spans="1:17" x14ac:dyDescent="0.3">
      <c r="A359" s="4" t="s">
        <v>49</v>
      </c>
      <c r="B359" s="4" t="s">
        <v>280</v>
      </c>
      <c r="C359" s="4" t="s">
        <v>281</v>
      </c>
      <c r="D359" s="4" t="s">
        <v>293</v>
      </c>
      <c r="E359" s="5">
        <v>-116140563.964844</v>
      </c>
      <c r="F359" s="5">
        <v>119.259832426906</v>
      </c>
      <c r="G359" s="4" t="s">
        <v>262</v>
      </c>
      <c r="H359" s="5">
        <v>0</v>
      </c>
      <c r="I359" s="5">
        <v>0</v>
      </c>
      <c r="J359" s="4" t="s">
        <v>283</v>
      </c>
      <c r="K359" s="5">
        <v>22855.911254882802</v>
      </c>
      <c r="L359" s="5">
        <v>0</v>
      </c>
      <c r="M359" s="4" t="s">
        <v>284</v>
      </c>
      <c r="N359" s="6"/>
      <c r="O359" s="7"/>
      <c r="P359" s="6"/>
      <c r="Q359" s="6"/>
    </row>
    <row r="360" spans="1:17" x14ac:dyDescent="0.3">
      <c r="A360" s="4" t="s">
        <v>49</v>
      </c>
      <c r="B360" s="4" t="s">
        <v>280</v>
      </c>
      <c r="C360" s="4" t="s">
        <v>285</v>
      </c>
      <c r="D360" s="4" t="s">
        <v>293</v>
      </c>
      <c r="E360" s="5">
        <v>-116147961.425781</v>
      </c>
      <c r="F360" s="5">
        <v>119.267692789435</v>
      </c>
      <c r="G360" s="4" t="s">
        <v>262</v>
      </c>
      <c r="H360" s="5">
        <v>0</v>
      </c>
      <c r="I360" s="5">
        <v>0</v>
      </c>
      <c r="J360" s="4" t="s">
        <v>293</v>
      </c>
      <c r="K360" s="5">
        <v>32649.562835693399</v>
      </c>
      <c r="L360" s="5">
        <v>0</v>
      </c>
      <c r="M360" s="4" t="s">
        <v>284</v>
      </c>
      <c r="N360" s="6"/>
      <c r="O360" s="7"/>
      <c r="P360" s="6"/>
      <c r="Q360" s="6"/>
    </row>
    <row r="361" spans="1:17" x14ac:dyDescent="0.3">
      <c r="A361" s="4" t="s">
        <v>49</v>
      </c>
      <c r="B361" s="4" t="s">
        <v>280</v>
      </c>
      <c r="C361" s="4" t="s">
        <v>286</v>
      </c>
      <c r="D361" s="4" t="s">
        <v>293</v>
      </c>
      <c r="E361" s="5">
        <v>-63377960.205078103</v>
      </c>
      <c r="F361" s="5">
        <v>64.070946536958203</v>
      </c>
      <c r="G361" s="4" t="s">
        <v>262</v>
      </c>
      <c r="H361" s="5">
        <v>0</v>
      </c>
      <c r="I361" s="5">
        <v>0</v>
      </c>
      <c r="J361" s="4" t="s">
        <v>293</v>
      </c>
      <c r="K361" s="5">
        <v>37516.5176391602</v>
      </c>
      <c r="L361" s="5">
        <v>0</v>
      </c>
      <c r="M361" s="4" t="s">
        <v>284</v>
      </c>
      <c r="N361" s="6"/>
      <c r="O361" s="7"/>
      <c r="P361" s="6"/>
      <c r="Q361" s="6"/>
    </row>
    <row r="362" spans="1:17" x14ac:dyDescent="0.3">
      <c r="A362" s="4" t="s">
        <v>198</v>
      </c>
      <c r="B362" s="4" t="s">
        <v>280</v>
      </c>
      <c r="C362" s="4" t="s">
        <v>281</v>
      </c>
      <c r="D362" s="4" t="s">
        <v>300</v>
      </c>
      <c r="E362" s="5">
        <v>-88025909.423828095</v>
      </c>
      <c r="F362" s="5">
        <v>135.85217297077199</v>
      </c>
      <c r="G362" s="4" t="s">
        <v>292</v>
      </c>
      <c r="H362" s="5">
        <v>9393790.4357910194</v>
      </c>
      <c r="I362" s="5">
        <v>13.439109316095699</v>
      </c>
      <c r="J362" s="4" t="s">
        <v>301</v>
      </c>
      <c r="K362" s="5">
        <v>35613.609313964902</v>
      </c>
      <c r="L362" s="5">
        <v>0</v>
      </c>
      <c r="M362" s="4" t="s">
        <v>284</v>
      </c>
      <c r="N362" s="6"/>
      <c r="O362" s="7"/>
      <c r="P362" s="6"/>
      <c r="Q362" s="6"/>
    </row>
    <row r="363" spans="1:17" x14ac:dyDescent="0.3">
      <c r="A363" s="4" t="s">
        <v>198</v>
      </c>
      <c r="B363" s="4" t="s">
        <v>280</v>
      </c>
      <c r="C363" s="4" t="s">
        <v>285</v>
      </c>
      <c r="D363" s="4" t="s">
        <v>315</v>
      </c>
      <c r="E363" s="5">
        <v>-88034918.212890595</v>
      </c>
      <c r="F363" s="5">
        <v>135.86740940809199</v>
      </c>
      <c r="G363" s="4" t="s">
        <v>262</v>
      </c>
      <c r="H363" s="5">
        <v>0</v>
      </c>
      <c r="I363" s="5">
        <v>0</v>
      </c>
      <c r="J363" s="4" t="s">
        <v>300</v>
      </c>
      <c r="K363" s="5">
        <v>24376.499176025402</v>
      </c>
      <c r="L363" s="5">
        <v>0</v>
      </c>
      <c r="M363" s="4" t="s">
        <v>284</v>
      </c>
      <c r="N363" s="6"/>
      <c r="O363" s="7"/>
      <c r="P363" s="6"/>
      <c r="Q363" s="6"/>
    </row>
    <row r="364" spans="1:17" x14ac:dyDescent="0.3">
      <c r="A364" s="4" t="s">
        <v>198</v>
      </c>
      <c r="B364" s="4" t="s">
        <v>280</v>
      </c>
      <c r="C364" s="4" t="s">
        <v>286</v>
      </c>
      <c r="D364" s="4" t="s">
        <v>300</v>
      </c>
      <c r="E364" s="5">
        <v>-47038088.989257798</v>
      </c>
      <c r="F364" s="5">
        <v>69.627952761948094</v>
      </c>
      <c r="G364" s="4" t="s">
        <v>262</v>
      </c>
      <c r="H364" s="5">
        <v>0</v>
      </c>
      <c r="I364" s="5">
        <v>0</v>
      </c>
      <c r="J364" s="4" t="s">
        <v>300</v>
      </c>
      <c r="K364" s="5">
        <v>22050.025939941399</v>
      </c>
      <c r="L364" s="5">
        <v>0</v>
      </c>
      <c r="M364" s="4" t="s">
        <v>284</v>
      </c>
      <c r="N364" s="6"/>
      <c r="O364" s="7"/>
      <c r="P364" s="6"/>
      <c r="Q364" s="6"/>
    </row>
    <row r="365" spans="1:17" x14ac:dyDescent="0.3">
      <c r="A365" s="4" t="s">
        <v>146</v>
      </c>
      <c r="B365" s="4" t="s">
        <v>280</v>
      </c>
      <c r="C365" s="4" t="s">
        <v>281</v>
      </c>
      <c r="D365" s="4" t="s">
        <v>289</v>
      </c>
      <c r="E365" s="5">
        <v>-44207000.732421897</v>
      </c>
      <c r="F365" s="5">
        <v>65.261386334896102</v>
      </c>
      <c r="G365" s="4" t="s">
        <v>308</v>
      </c>
      <c r="H365" s="5">
        <v>64026.820659637502</v>
      </c>
      <c r="I365" s="5">
        <v>0</v>
      </c>
      <c r="J365" s="4" t="s">
        <v>290</v>
      </c>
      <c r="K365" s="5">
        <v>22983.1123352051</v>
      </c>
      <c r="L365" s="5">
        <v>0</v>
      </c>
      <c r="M365" s="4" t="s">
        <v>284</v>
      </c>
      <c r="N365" s="6"/>
      <c r="O365" s="7"/>
      <c r="P365" s="6"/>
      <c r="Q365" s="6"/>
    </row>
    <row r="366" spans="1:17" x14ac:dyDescent="0.3">
      <c r="A366" s="4" t="s">
        <v>146</v>
      </c>
      <c r="B366" s="4" t="s">
        <v>280</v>
      </c>
      <c r="C366" s="4" t="s">
        <v>285</v>
      </c>
      <c r="D366" s="4" t="s">
        <v>289</v>
      </c>
      <c r="E366" s="5">
        <v>-39175149.536132798</v>
      </c>
      <c r="F366" s="5">
        <v>57.560196146369002</v>
      </c>
      <c r="G366" s="4" t="s">
        <v>262</v>
      </c>
      <c r="H366" s="5">
        <v>0</v>
      </c>
      <c r="I366" s="5">
        <v>0</v>
      </c>
      <c r="J366" s="4" t="s">
        <v>289</v>
      </c>
      <c r="K366" s="5">
        <v>36353.218078613303</v>
      </c>
      <c r="L366" s="5">
        <v>0</v>
      </c>
      <c r="M366" s="4" t="s">
        <v>284</v>
      </c>
      <c r="N366" s="6"/>
      <c r="O366" s="7"/>
      <c r="P366" s="6"/>
      <c r="Q366" s="6"/>
    </row>
    <row r="367" spans="1:17" x14ac:dyDescent="0.3">
      <c r="A367" s="4" t="s">
        <v>146</v>
      </c>
      <c r="B367" s="4" t="s">
        <v>280</v>
      </c>
      <c r="C367" s="4" t="s">
        <v>286</v>
      </c>
      <c r="D367" s="4" t="s">
        <v>300</v>
      </c>
      <c r="E367" s="5">
        <v>-20888130.1879883</v>
      </c>
      <c r="F367" s="5">
        <v>30.184828210622101</v>
      </c>
      <c r="G367" s="4" t="s">
        <v>297</v>
      </c>
      <c r="H367" s="5">
        <v>2796959.4955444299</v>
      </c>
      <c r="I367" s="5">
        <v>3.97898373194039</v>
      </c>
      <c r="J367" s="4" t="s">
        <v>289</v>
      </c>
      <c r="K367" s="5">
        <v>31789.171218872099</v>
      </c>
      <c r="L367" s="5">
        <v>0</v>
      </c>
      <c r="M367" s="4" t="s">
        <v>284</v>
      </c>
      <c r="N367" s="6"/>
      <c r="O367" s="7"/>
      <c r="P367" s="6"/>
      <c r="Q367" s="6"/>
    </row>
    <row r="368" spans="1:17" x14ac:dyDescent="0.3">
      <c r="A368" s="4" t="s">
        <v>210</v>
      </c>
      <c r="B368" s="4" t="s">
        <v>280</v>
      </c>
      <c r="C368" s="4" t="s">
        <v>281</v>
      </c>
      <c r="D368" s="4" t="s">
        <v>293</v>
      </c>
      <c r="E368" s="5">
        <v>-79902386.474609405</v>
      </c>
      <c r="F368" s="5">
        <v>81.165926530957194</v>
      </c>
      <c r="G368" s="4" t="s">
        <v>296</v>
      </c>
      <c r="H368" s="5">
        <v>62097595.214843802</v>
      </c>
      <c r="I368" s="5">
        <v>62.753348611295202</v>
      </c>
      <c r="J368" s="4" t="s">
        <v>282</v>
      </c>
      <c r="K368" s="5">
        <v>24447.721481323199</v>
      </c>
      <c r="L368" s="5">
        <v>0</v>
      </c>
      <c r="M368" s="4" t="s">
        <v>284</v>
      </c>
      <c r="N368" s="6"/>
      <c r="O368" s="7"/>
      <c r="P368" s="6"/>
      <c r="Q368" s="6"/>
    </row>
    <row r="369" spans="1:17" x14ac:dyDescent="0.3">
      <c r="A369" s="4" t="s">
        <v>210</v>
      </c>
      <c r="B369" s="4" t="s">
        <v>280</v>
      </c>
      <c r="C369" s="4" t="s">
        <v>285</v>
      </c>
      <c r="D369" s="4" t="s">
        <v>293</v>
      </c>
      <c r="E369" s="5">
        <v>-121690991.21093801</v>
      </c>
      <c r="F369" s="5">
        <v>125.170480459929</v>
      </c>
      <c r="G369" s="4" t="s">
        <v>283</v>
      </c>
      <c r="H369" s="5">
        <v>17495527.6489258</v>
      </c>
      <c r="I369" s="5">
        <v>17.458173679187901</v>
      </c>
      <c r="J369" s="4" t="s">
        <v>282</v>
      </c>
      <c r="K369" s="5">
        <v>48680.427551269502</v>
      </c>
      <c r="L369" s="5">
        <v>0</v>
      </c>
      <c r="M369" s="4" t="s">
        <v>284</v>
      </c>
      <c r="N369" s="6"/>
      <c r="O369" s="7"/>
      <c r="P369" s="6"/>
      <c r="Q369" s="6"/>
    </row>
    <row r="370" spans="1:17" x14ac:dyDescent="0.3">
      <c r="A370" s="4" t="s">
        <v>210</v>
      </c>
      <c r="B370" s="4" t="s">
        <v>280</v>
      </c>
      <c r="C370" s="4" t="s">
        <v>286</v>
      </c>
      <c r="D370" s="4" t="s">
        <v>293</v>
      </c>
      <c r="E370" s="5">
        <v>-117535864.25781301</v>
      </c>
      <c r="F370" s="5">
        <v>120.743745937943</v>
      </c>
      <c r="G370" s="4" t="s">
        <v>292</v>
      </c>
      <c r="H370" s="5">
        <v>9572686.00463867</v>
      </c>
      <c r="I370" s="5">
        <v>9.5312925986945594</v>
      </c>
      <c r="J370" s="4" t="s">
        <v>293</v>
      </c>
      <c r="K370" s="5">
        <v>45453.666687011697</v>
      </c>
      <c r="L370" s="5">
        <v>0</v>
      </c>
      <c r="M370" s="4" t="s">
        <v>284</v>
      </c>
      <c r="N370" s="6"/>
      <c r="O370" s="7"/>
      <c r="P370" s="6"/>
      <c r="Q370" s="6"/>
    </row>
    <row r="371" spans="1:17" x14ac:dyDescent="0.3">
      <c r="A371" s="4" t="s">
        <v>208</v>
      </c>
      <c r="B371" s="4" t="s">
        <v>280</v>
      </c>
      <c r="C371" s="4" t="s">
        <v>281</v>
      </c>
      <c r="D371" s="4" t="s">
        <v>293</v>
      </c>
      <c r="E371" s="5">
        <v>-100453906.25</v>
      </c>
      <c r="F371" s="5">
        <v>157.19076618552199</v>
      </c>
      <c r="G371" s="4" t="s">
        <v>292</v>
      </c>
      <c r="H371" s="5">
        <v>2175679.2068481501</v>
      </c>
      <c r="I371" s="5">
        <v>3.09351918986067</v>
      </c>
      <c r="J371" s="4" t="s">
        <v>293</v>
      </c>
      <c r="K371" s="5">
        <v>32798.187255859397</v>
      </c>
      <c r="L371" s="5">
        <v>0</v>
      </c>
      <c r="M371" s="4" t="s">
        <v>284</v>
      </c>
      <c r="N371" s="6"/>
      <c r="O371" s="7"/>
      <c r="P371" s="6"/>
      <c r="Q371" s="6"/>
    </row>
    <row r="372" spans="1:17" x14ac:dyDescent="0.3">
      <c r="A372" s="4" t="s">
        <v>208</v>
      </c>
      <c r="B372" s="4" t="s">
        <v>280</v>
      </c>
      <c r="C372" s="4" t="s">
        <v>285</v>
      </c>
      <c r="D372" s="4" t="s">
        <v>293</v>
      </c>
      <c r="E372" s="5">
        <v>-96775231.933593795</v>
      </c>
      <c r="F372" s="5">
        <v>150.806223973632</v>
      </c>
      <c r="G372" s="4" t="s">
        <v>262</v>
      </c>
      <c r="H372" s="5">
        <v>0</v>
      </c>
      <c r="I372" s="5">
        <v>0</v>
      </c>
      <c r="J372" s="4" t="s">
        <v>293</v>
      </c>
      <c r="K372" s="5">
        <v>164034.98840331999</v>
      </c>
      <c r="L372" s="5">
        <v>0.110345962457359</v>
      </c>
      <c r="M372" s="4" t="s">
        <v>284</v>
      </c>
      <c r="N372" s="6"/>
      <c r="O372" s="7"/>
      <c r="P372" s="6"/>
      <c r="Q372" s="6"/>
    </row>
    <row r="373" spans="1:17" x14ac:dyDescent="0.3">
      <c r="A373" s="4" t="s">
        <v>208</v>
      </c>
      <c r="B373" s="4" t="s">
        <v>280</v>
      </c>
      <c r="C373" s="4" t="s">
        <v>286</v>
      </c>
      <c r="D373" s="4" t="s">
        <v>300</v>
      </c>
      <c r="E373" s="5">
        <v>-38002090.4541016</v>
      </c>
      <c r="F373" s="5">
        <v>55.775642395019503</v>
      </c>
      <c r="G373" s="4" t="s">
        <v>290</v>
      </c>
      <c r="H373" s="5">
        <v>860844.23065185605</v>
      </c>
      <c r="I373" s="5">
        <v>1.22264726087451</v>
      </c>
      <c r="J373" s="4" t="s">
        <v>293</v>
      </c>
      <c r="K373" s="5">
        <v>159560.51635742199</v>
      </c>
      <c r="L373" s="5">
        <v>0.10272542713210001</v>
      </c>
      <c r="M373" s="4" t="s">
        <v>284</v>
      </c>
      <c r="N373" s="6"/>
      <c r="O373" s="7"/>
      <c r="P373" s="6"/>
      <c r="Q373" s="6"/>
    </row>
    <row r="374" spans="1:17" x14ac:dyDescent="0.3">
      <c r="A374" s="4" t="s">
        <v>130</v>
      </c>
      <c r="B374" s="4" t="s">
        <v>280</v>
      </c>
      <c r="C374" s="4" t="s">
        <v>281</v>
      </c>
      <c r="D374" s="4" t="s">
        <v>309</v>
      </c>
      <c r="E374" s="5">
        <v>-37656134.033203103</v>
      </c>
      <c r="F374" s="5">
        <v>37.788811605423703</v>
      </c>
      <c r="G374" s="4" t="s">
        <v>287</v>
      </c>
      <c r="H374" s="5">
        <v>34201492.309570298</v>
      </c>
      <c r="I374" s="5">
        <v>34.2885218560696</v>
      </c>
      <c r="J374" s="4" t="s">
        <v>296</v>
      </c>
      <c r="K374" s="5">
        <v>109525.543212891</v>
      </c>
      <c r="L374" s="5">
        <v>0.100438517984003</v>
      </c>
      <c r="M374" s="4" t="s">
        <v>284</v>
      </c>
      <c r="N374" s="6"/>
      <c r="O374" s="7"/>
      <c r="P374" s="6"/>
      <c r="Q374" s="6"/>
    </row>
    <row r="375" spans="1:17" x14ac:dyDescent="0.3">
      <c r="A375" s="4" t="s">
        <v>130</v>
      </c>
      <c r="B375" s="4" t="s">
        <v>280</v>
      </c>
      <c r="C375" s="4" t="s">
        <v>285</v>
      </c>
      <c r="D375" s="4" t="s">
        <v>309</v>
      </c>
      <c r="E375" s="5">
        <v>-62218255.615234397</v>
      </c>
      <c r="F375" s="5">
        <v>62.877475284040003</v>
      </c>
      <c r="G375" s="4" t="s">
        <v>287</v>
      </c>
      <c r="H375" s="5">
        <v>18271408.081054699</v>
      </c>
      <c r="I375" s="5">
        <v>18.236332107335301</v>
      </c>
      <c r="J375" s="4" t="s">
        <v>296</v>
      </c>
      <c r="K375" s="5">
        <v>33802.978515625</v>
      </c>
      <c r="L375" s="5">
        <v>0</v>
      </c>
      <c r="M375" s="4" t="s">
        <v>284</v>
      </c>
      <c r="N375" s="6"/>
      <c r="O375" s="7"/>
      <c r="P375" s="6"/>
      <c r="Q375" s="6"/>
    </row>
    <row r="376" spans="1:17" x14ac:dyDescent="0.3">
      <c r="A376" s="4" t="s">
        <v>130</v>
      </c>
      <c r="B376" s="4" t="s">
        <v>280</v>
      </c>
      <c r="C376" s="4" t="s">
        <v>286</v>
      </c>
      <c r="D376" s="4" t="s">
        <v>309</v>
      </c>
      <c r="E376" s="5">
        <v>-68897961.425781295</v>
      </c>
      <c r="F376" s="5">
        <v>69.762878119945498</v>
      </c>
      <c r="G376" s="4" t="s">
        <v>262</v>
      </c>
      <c r="H376" s="5">
        <v>0</v>
      </c>
      <c r="I376" s="5">
        <v>0</v>
      </c>
      <c r="J376" s="4" t="s">
        <v>289</v>
      </c>
      <c r="K376" s="5">
        <v>33096.820831298799</v>
      </c>
      <c r="L376" s="5">
        <v>0</v>
      </c>
      <c r="M376" s="4" t="s">
        <v>284</v>
      </c>
      <c r="N376" s="6"/>
      <c r="O376" s="7"/>
      <c r="P376" s="6"/>
      <c r="Q376" s="6"/>
    </row>
    <row r="377" spans="1:17" x14ac:dyDescent="0.3">
      <c r="A377" s="4" t="s">
        <v>132</v>
      </c>
      <c r="B377" s="4" t="s">
        <v>280</v>
      </c>
      <c r="C377" s="4" t="s">
        <v>281</v>
      </c>
      <c r="D377" s="4" t="s">
        <v>290</v>
      </c>
      <c r="E377" s="5">
        <v>-51326538.0859375</v>
      </c>
      <c r="F377" s="5">
        <v>51.708132959902301</v>
      </c>
      <c r="G377" s="4" t="s">
        <v>292</v>
      </c>
      <c r="H377" s="5">
        <v>60280340.576171897</v>
      </c>
      <c r="I377" s="5">
        <v>60.884957201778903</v>
      </c>
      <c r="J377" s="4" t="s">
        <v>296</v>
      </c>
      <c r="K377" s="5">
        <v>96015.983581542998</v>
      </c>
      <c r="L377" s="5">
        <v>0</v>
      </c>
      <c r="M377" s="4" t="s">
        <v>284</v>
      </c>
      <c r="N377" s="6"/>
      <c r="O377" s="7"/>
      <c r="P377" s="6"/>
      <c r="Q377" s="6"/>
    </row>
    <row r="378" spans="1:17" x14ac:dyDescent="0.3">
      <c r="A378" s="4" t="s">
        <v>132</v>
      </c>
      <c r="B378" s="4" t="s">
        <v>280</v>
      </c>
      <c r="C378" s="4" t="s">
        <v>285</v>
      </c>
      <c r="D378" s="4" t="s">
        <v>290</v>
      </c>
      <c r="E378" s="5">
        <v>-73624194.3359375</v>
      </c>
      <c r="F378" s="5">
        <v>74.6511435136199</v>
      </c>
      <c r="G378" s="4" t="s">
        <v>292</v>
      </c>
      <c r="H378" s="5">
        <v>55284790.0390625</v>
      </c>
      <c r="I378" s="5">
        <v>55.759060196578503</v>
      </c>
      <c r="J378" s="4" t="s">
        <v>282</v>
      </c>
      <c r="K378" s="5">
        <v>171900.283813477</v>
      </c>
      <c r="L378" s="5">
        <v>0.100438517984003</v>
      </c>
      <c r="M378" s="4" t="s">
        <v>284</v>
      </c>
      <c r="N378" s="6"/>
      <c r="O378" s="7"/>
      <c r="P378" s="6"/>
      <c r="Q378" s="6"/>
    </row>
    <row r="379" spans="1:17" x14ac:dyDescent="0.3">
      <c r="A379" s="4" t="s">
        <v>132</v>
      </c>
      <c r="B379" s="4" t="s">
        <v>280</v>
      </c>
      <c r="C379" s="4" t="s">
        <v>286</v>
      </c>
      <c r="D379" s="4" t="s">
        <v>293</v>
      </c>
      <c r="E379" s="5">
        <v>-41851974.487304702</v>
      </c>
      <c r="F379" s="5">
        <v>42.049409821629503</v>
      </c>
      <c r="G379" s="4" t="s">
        <v>289</v>
      </c>
      <c r="H379" s="5">
        <v>46555349.731445298</v>
      </c>
      <c r="I379" s="5">
        <v>46.837599948048599</v>
      </c>
      <c r="J379" s="4" t="s">
        <v>282</v>
      </c>
      <c r="K379" s="5">
        <v>155968.91784668001</v>
      </c>
      <c r="L379" s="5">
        <v>0.100438517984003</v>
      </c>
      <c r="M379" s="4" t="s">
        <v>284</v>
      </c>
      <c r="N379" s="6"/>
      <c r="O379" s="7"/>
      <c r="P379" s="6"/>
      <c r="Q379" s="6"/>
    </row>
    <row r="380" spans="1:17" x14ac:dyDescent="0.3">
      <c r="A380" s="4" t="s">
        <v>152</v>
      </c>
      <c r="B380" s="4" t="s">
        <v>280</v>
      </c>
      <c r="C380" s="4" t="s">
        <v>281</v>
      </c>
      <c r="D380" s="4" t="s">
        <v>293</v>
      </c>
      <c r="E380" s="5">
        <v>-83274237.060546905</v>
      </c>
      <c r="F380" s="5">
        <v>131.91716745495799</v>
      </c>
      <c r="G380" s="4" t="s">
        <v>292</v>
      </c>
      <c r="H380" s="5">
        <v>3031514.3585205101</v>
      </c>
      <c r="I380" s="5">
        <v>4.3172150617465403</v>
      </c>
      <c r="J380" s="4" t="s">
        <v>299</v>
      </c>
      <c r="K380" s="5">
        <v>34549.190521240198</v>
      </c>
      <c r="L380" s="5">
        <v>0</v>
      </c>
      <c r="M380" s="4" t="s">
        <v>284</v>
      </c>
      <c r="N380" s="6"/>
      <c r="O380" s="7"/>
      <c r="P380" s="6"/>
      <c r="Q380" s="6"/>
    </row>
    <row r="381" spans="1:17" x14ac:dyDescent="0.3">
      <c r="A381" s="4" t="s">
        <v>152</v>
      </c>
      <c r="B381" s="4" t="s">
        <v>280</v>
      </c>
      <c r="C381" s="4" t="s">
        <v>285</v>
      </c>
      <c r="D381" s="4" t="s">
        <v>293</v>
      </c>
      <c r="E381" s="5">
        <v>-82505718.994140595</v>
      </c>
      <c r="F381" s="5">
        <v>130.54161332547699</v>
      </c>
      <c r="G381" s="4" t="s">
        <v>262</v>
      </c>
      <c r="H381" s="5">
        <v>0</v>
      </c>
      <c r="I381" s="5">
        <v>0</v>
      </c>
      <c r="J381" s="4" t="s">
        <v>293</v>
      </c>
      <c r="K381" s="5">
        <v>70871.711730957002</v>
      </c>
      <c r="L381" s="5">
        <v>5.02192589920014E-2</v>
      </c>
      <c r="M381" s="4" t="s">
        <v>284</v>
      </c>
      <c r="N381" s="6"/>
      <c r="O381" s="7"/>
      <c r="P381" s="6"/>
      <c r="Q381" s="6"/>
    </row>
    <row r="382" spans="1:17" x14ac:dyDescent="0.3">
      <c r="A382" s="4" t="s">
        <v>152</v>
      </c>
      <c r="B382" s="4" t="s">
        <v>280</v>
      </c>
      <c r="C382" s="4" t="s">
        <v>286</v>
      </c>
      <c r="D382" s="4" t="s">
        <v>293</v>
      </c>
      <c r="E382" s="5">
        <v>-48286065.673828103</v>
      </c>
      <c r="F382" s="5">
        <v>72.700362652540207</v>
      </c>
      <c r="G382" s="4" t="s">
        <v>262</v>
      </c>
      <c r="H382" s="5">
        <v>0</v>
      </c>
      <c r="I382" s="5">
        <v>0</v>
      </c>
      <c r="J382" s="4" t="s">
        <v>293</v>
      </c>
      <c r="K382" s="5">
        <v>202846.55761718799</v>
      </c>
      <c r="L382" s="5">
        <v>0.21870252676308199</v>
      </c>
      <c r="M382" s="4" t="s">
        <v>284</v>
      </c>
      <c r="N382" s="6"/>
      <c r="O382" s="7"/>
      <c r="P382" s="6"/>
      <c r="Q382" s="6"/>
    </row>
    <row r="383" spans="1:17" x14ac:dyDescent="0.3">
      <c r="A383" s="4" t="s">
        <v>150</v>
      </c>
      <c r="B383" s="4" t="s">
        <v>280</v>
      </c>
      <c r="C383" s="4" t="s">
        <v>281</v>
      </c>
      <c r="D383" s="4" t="s">
        <v>293</v>
      </c>
      <c r="E383" s="5">
        <v>-65953436.279296897</v>
      </c>
      <c r="F383" s="5">
        <v>101.777538657188</v>
      </c>
      <c r="G383" s="4" t="s">
        <v>292</v>
      </c>
      <c r="H383" s="5">
        <v>1267177.6771545401</v>
      </c>
      <c r="I383" s="5">
        <v>1.80101502337493</v>
      </c>
      <c r="J383" s="4" t="s">
        <v>292</v>
      </c>
      <c r="K383" s="5">
        <v>70630.928039550796</v>
      </c>
      <c r="L383" s="5">
        <v>5.02192589920014E-2</v>
      </c>
      <c r="M383" s="4" t="s">
        <v>284</v>
      </c>
      <c r="N383" s="6"/>
      <c r="O383" s="7"/>
      <c r="P383" s="6"/>
      <c r="Q383" s="6"/>
    </row>
    <row r="384" spans="1:17" x14ac:dyDescent="0.3">
      <c r="A384" s="4" t="s">
        <v>150</v>
      </c>
      <c r="B384" s="4" t="s">
        <v>280</v>
      </c>
      <c r="C384" s="4" t="s">
        <v>285</v>
      </c>
      <c r="D384" s="4" t="s">
        <v>293</v>
      </c>
      <c r="E384" s="5">
        <v>-64557629.394531302</v>
      </c>
      <c r="F384" s="5">
        <v>99.422726780176205</v>
      </c>
      <c r="G384" s="4" t="s">
        <v>262</v>
      </c>
      <c r="H384" s="5">
        <v>0</v>
      </c>
      <c r="I384" s="5">
        <v>0</v>
      </c>
      <c r="J384" s="4" t="s">
        <v>293</v>
      </c>
      <c r="K384" s="5">
        <v>28124.7158050537</v>
      </c>
      <c r="L384" s="5">
        <v>0</v>
      </c>
      <c r="M384" s="4" t="s">
        <v>284</v>
      </c>
      <c r="N384" s="6"/>
      <c r="O384" s="7"/>
      <c r="P384" s="6"/>
      <c r="Q384" s="6"/>
    </row>
    <row r="385" spans="1:17" x14ac:dyDescent="0.3">
      <c r="A385" s="4" t="s">
        <v>150</v>
      </c>
      <c r="B385" s="4" t="s">
        <v>280</v>
      </c>
      <c r="C385" s="4" t="s">
        <v>286</v>
      </c>
      <c r="D385" s="4" t="s">
        <v>293</v>
      </c>
      <c r="E385" s="5">
        <v>-28818634.033203099</v>
      </c>
      <c r="F385" s="5">
        <v>42.313728481531101</v>
      </c>
      <c r="G385" s="4" t="s">
        <v>262</v>
      </c>
      <c r="H385" s="5">
        <v>0</v>
      </c>
      <c r="I385" s="5">
        <v>0</v>
      </c>
      <c r="J385" s="4" t="s">
        <v>293</v>
      </c>
      <c r="K385" s="5">
        <v>150302.76489257801</v>
      </c>
      <c r="L385" s="5">
        <v>0.129214487969875</v>
      </c>
      <c r="M385" s="4" t="s">
        <v>284</v>
      </c>
      <c r="N385" s="6"/>
      <c r="O385" s="7"/>
      <c r="P385" s="6"/>
      <c r="Q385" s="6"/>
    </row>
    <row r="386" spans="1:17" x14ac:dyDescent="0.3">
      <c r="A386" s="4" t="s">
        <v>57</v>
      </c>
      <c r="B386" s="4" t="s">
        <v>280</v>
      </c>
      <c r="C386" s="4" t="s">
        <v>281</v>
      </c>
      <c r="D386" s="4" t="s">
        <v>289</v>
      </c>
      <c r="E386" s="5">
        <v>-59097979.736328103</v>
      </c>
      <c r="F386" s="5">
        <v>59.875040315091603</v>
      </c>
      <c r="G386" s="4" t="s">
        <v>287</v>
      </c>
      <c r="H386" s="5">
        <v>8184455.10864258</v>
      </c>
      <c r="I386" s="5">
        <v>8.1496243365109002</v>
      </c>
      <c r="J386" s="4" t="s">
        <v>290</v>
      </c>
      <c r="K386" s="5">
        <v>14512.1593475342</v>
      </c>
      <c r="L386" s="5">
        <v>0</v>
      </c>
      <c r="M386" s="4" t="s">
        <v>284</v>
      </c>
      <c r="N386" s="6"/>
      <c r="O386" s="7"/>
      <c r="P386" s="6"/>
      <c r="Q386" s="6"/>
    </row>
    <row r="387" spans="1:17" x14ac:dyDescent="0.3">
      <c r="A387" s="4" t="s">
        <v>57</v>
      </c>
      <c r="B387" s="4" t="s">
        <v>280</v>
      </c>
      <c r="C387" s="4" t="s">
        <v>285</v>
      </c>
      <c r="D387" s="4" t="s">
        <v>309</v>
      </c>
      <c r="E387" s="5">
        <v>-63857672.119140603</v>
      </c>
      <c r="F387" s="5">
        <v>64.805289730429607</v>
      </c>
      <c r="G387" s="4" t="s">
        <v>287</v>
      </c>
      <c r="H387" s="5">
        <v>676289.03388977097</v>
      </c>
      <c r="I387" s="5">
        <v>0.671742745907977</v>
      </c>
      <c r="J387" s="4" t="s">
        <v>293</v>
      </c>
      <c r="K387" s="5">
        <v>48929.7676086426</v>
      </c>
      <c r="L387" s="5">
        <v>0</v>
      </c>
      <c r="M387" s="4" t="s">
        <v>284</v>
      </c>
      <c r="N387" s="6"/>
      <c r="O387" s="7"/>
      <c r="P387" s="6"/>
      <c r="Q387" s="6"/>
    </row>
    <row r="388" spans="1:17" x14ac:dyDescent="0.3">
      <c r="A388" s="4" t="s">
        <v>57</v>
      </c>
      <c r="B388" s="4" t="s">
        <v>280</v>
      </c>
      <c r="C388" s="4" t="s">
        <v>286</v>
      </c>
      <c r="D388" s="4" t="s">
        <v>309</v>
      </c>
      <c r="E388" s="5">
        <v>-63854840.087890603</v>
      </c>
      <c r="F388" s="5">
        <v>64.802346751093907</v>
      </c>
      <c r="G388" s="4" t="s">
        <v>292</v>
      </c>
      <c r="H388" s="5">
        <v>11895750.427246099</v>
      </c>
      <c r="I388" s="5">
        <v>11.8597398977727</v>
      </c>
      <c r="J388" s="4" t="s">
        <v>289</v>
      </c>
      <c r="K388" s="5">
        <v>79372.2305297852</v>
      </c>
      <c r="L388" s="5">
        <v>0</v>
      </c>
      <c r="M388" s="4" t="s">
        <v>284</v>
      </c>
      <c r="N388" s="6"/>
      <c r="O388" s="7"/>
      <c r="P388" s="6"/>
      <c r="Q388" s="6"/>
    </row>
    <row r="389" spans="1:17" x14ac:dyDescent="0.3">
      <c r="A389" s="4" t="s">
        <v>59</v>
      </c>
      <c r="B389" s="4" t="s">
        <v>280</v>
      </c>
      <c r="C389" s="4" t="s">
        <v>281</v>
      </c>
      <c r="D389" s="4" t="s">
        <v>290</v>
      </c>
      <c r="E389" s="5">
        <v>-73813861.083984405</v>
      </c>
      <c r="F389" s="5">
        <v>75.173019431531401</v>
      </c>
      <c r="G389" s="4" t="s">
        <v>292</v>
      </c>
      <c r="H389" s="5">
        <v>11518813.3239746</v>
      </c>
      <c r="I389" s="5">
        <v>11.482503032311801</v>
      </c>
      <c r="J389" s="4" t="s">
        <v>289</v>
      </c>
      <c r="K389" s="5">
        <v>34470.054626464902</v>
      </c>
      <c r="L389" s="5">
        <v>0</v>
      </c>
      <c r="M389" s="4" t="s">
        <v>284</v>
      </c>
      <c r="N389" s="6"/>
      <c r="O389" s="7"/>
      <c r="P389" s="6"/>
      <c r="Q389" s="6"/>
    </row>
    <row r="390" spans="1:17" x14ac:dyDescent="0.3">
      <c r="A390" s="4" t="s">
        <v>59</v>
      </c>
      <c r="B390" s="4" t="s">
        <v>280</v>
      </c>
      <c r="C390" s="4" t="s">
        <v>285</v>
      </c>
      <c r="D390" s="4" t="s">
        <v>290</v>
      </c>
      <c r="E390" s="5">
        <v>-73528454.589843795</v>
      </c>
      <c r="F390" s="5">
        <v>74.874772690236597</v>
      </c>
      <c r="G390" s="4" t="s">
        <v>289</v>
      </c>
      <c r="H390" s="5">
        <v>27429220.581054699</v>
      </c>
      <c r="I390" s="5">
        <v>27.4890498258173</v>
      </c>
      <c r="J390" s="4" t="s">
        <v>282</v>
      </c>
      <c r="K390" s="5">
        <v>25301.3076782227</v>
      </c>
      <c r="L390" s="5">
        <v>0</v>
      </c>
      <c r="M390" s="4" t="s">
        <v>284</v>
      </c>
      <c r="N390" s="6"/>
      <c r="O390" s="7"/>
      <c r="P390" s="6"/>
      <c r="Q390" s="6"/>
    </row>
    <row r="391" spans="1:17" x14ac:dyDescent="0.3">
      <c r="A391" s="4" t="s">
        <v>59</v>
      </c>
      <c r="B391" s="4" t="s">
        <v>280</v>
      </c>
      <c r="C391" s="4" t="s">
        <v>286</v>
      </c>
      <c r="D391" s="4" t="s">
        <v>290</v>
      </c>
      <c r="E391" s="5">
        <v>-40943676.7578125</v>
      </c>
      <c r="F391" s="5">
        <v>41.222209110856099</v>
      </c>
      <c r="G391" s="4" t="s">
        <v>289</v>
      </c>
      <c r="H391" s="5">
        <v>71388452.1484375</v>
      </c>
      <c r="I391" s="5">
        <v>72.640464641153798</v>
      </c>
      <c r="J391" s="4" t="s">
        <v>282</v>
      </c>
      <c r="K391" s="5">
        <v>166288.05541992199</v>
      </c>
      <c r="L391" s="5">
        <v>8.3698763046413702E-2</v>
      </c>
      <c r="M391" s="4" t="s">
        <v>284</v>
      </c>
      <c r="N391" s="6"/>
      <c r="O391" s="7"/>
      <c r="P391" s="6"/>
      <c r="Q391" s="6"/>
    </row>
    <row r="392" spans="1:17" x14ac:dyDescent="0.3">
      <c r="A392" s="4" t="s">
        <v>206</v>
      </c>
      <c r="B392" s="4" t="s">
        <v>280</v>
      </c>
      <c r="C392" s="4" t="s">
        <v>281</v>
      </c>
      <c r="D392" s="4" t="s">
        <v>294</v>
      </c>
      <c r="E392" s="5">
        <v>-2599343.2998657199</v>
      </c>
      <c r="F392" s="5">
        <v>2.5835057022050001</v>
      </c>
      <c r="G392" s="4" t="s">
        <v>300</v>
      </c>
      <c r="H392" s="5">
        <v>42219931.0302734</v>
      </c>
      <c r="I392" s="5">
        <v>42.525758035480997</v>
      </c>
      <c r="J392" s="4" t="s">
        <v>294</v>
      </c>
      <c r="K392" s="5">
        <v>41928.565979003899</v>
      </c>
      <c r="L392" s="5">
        <v>0</v>
      </c>
      <c r="M392" s="4" t="s">
        <v>284</v>
      </c>
      <c r="N392" s="6"/>
      <c r="O392" s="7"/>
      <c r="P392" s="6"/>
      <c r="Q392" s="6"/>
    </row>
    <row r="393" spans="1:17" x14ac:dyDescent="0.3">
      <c r="A393" s="4" t="s">
        <v>206</v>
      </c>
      <c r="B393" s="4" t="s">
        <v>280</v>
      </c>
      <c r="C393" s="4" t="s">
        <v>285</v>
      </c>
      <c r="D393" s="4" t="s">
        <v>292</v>
      </c>
      <c r="E393" s="5">
        <v>-10798499.298095699</v>
      </c>
      <c r="F393" s="5">
        <v>10.7618805486709</v>
      </c>
      <c r="G393" s="4" t="s">
        <v>293</v>
      </c>
      <c r="H393" s="5">
        <v>36892443.847656302</v>
      </c>
      <c r="I393" s="5">
        <v>37.0919704437256</v>
      </c>
      <c r="J393" s="4" t="s">
        <v>289</v>
      </c>
      <c r="K393" s="5">
        <v>63944.198608398401</v>
      </c>
      <c r="L393" s="5">
        <v>0</v>
      </c>
      <c r="M393" s="4" t="s">
        <v>284</v>
      </c>
      <c r="N393" s="6"/>
      <c r="O393" s="7"/>
      <c r="P393" s="6"/>
      <c r="Q393" s="6"/>
    </row>
    <row r="394" spans="1:17" x14ac:dyDescent="0.3">
      <c r="A394" s="4" t="s">
        <v>206</v>
      </c>
      <c r="B394" s="4" t="s">
        <v>280</v>
      </c>
      <c r="C394" s="4" t="s">
        <v>286</v>
      </c>
      <c r="D394" s="4" t="s">
        <v>292</v>
      </c>
      <c r="E394" s="5">
        <v>-9610313.4155273493</v>
      </c>
      <c r="F394" s="5">
        <v>9.5739436801523006</v>
      </c>
      <c r="G394" s="4" t="s">
        <v>282</v>
      </c>
      <c r="H394" s="5">
        <v>25373251.3427734</v>
      </c>
      <c r="I394" s="5">
        <v>25.410943198949099</v>
      </c>
      <c r="J394" s="4" t="s">
        <v>294</v>
      </c>
      <c r="K394" s="5">
        <v>127865.547180176</v>
      </c>
      <c r="L394" s="5">
        <v>8.3698763046413702E-2</v>
      </c>
      <c r="M394" s="4" t="s">
        <v>284</v>
      </c>
      <c r="N394" s="6"/>
      <c r="O394" s="7"/>
      <c r="P394" s="6"/>
      <c r="Q394" s="6"/>
    </row>
    <row r="395" spans="1:17" x14ac:dyDescent="0.3">
      <c r="A395" s="4" t="s">
        <v>204</v>
      </c>
      <c r="B395" s="4" t="s">
        <v>280</v>
      </c>
      <c r="C395" s="4" t="s">
        <v>281</v>
      </c>
      <c r="D395" s="4" t="s">
        <v>289</v>
      </c>
      <c r="E395" s="5">
        <v>-18640296.936035201</v>
      </c>
      <c r="F395" s="5">
        <v>18.625773955136498</v>
      </c>
      <c r="G395" s="4" t="s">
        <v>282</v>
      </c>
      <c r="H395" s="5">
        <v>23731829.833984401</v>
      </c>
      <c r="I395" s="5">
        <v>23.753936402499701</v>
      </c>
      <c r="J395" s="4" t="s">
        <v>294</v>
      </c>
      <c r="K395" s="5">
        <v>32145.7099914551</v>
      </c>
      <c r="L395" s="5">
        <v>0</v>
      </c>
      <c r="M395" s="4" t="s">
        <v>284</v>
      </c>
      <c r="N395" s="6"/>
      <c r="O395" s="7"/>
      <c r="P395" s="6"/>
      <c r="Q395" s="6"/>
    </row>
    <row r="396" spans="1:17" x14ac:dyDescent="0.3">
      <c r="A396" s="4" t="s">
        <v>204</v>
      </c>
      <c r="B396" s="4" t="s">
        <v>280</v>
      </c>
      <c r="C396" s="4" t="s">
        <v>285</v>
      </c>
      <c r="D396" s="4" t="s">
        <v>300</v>
      </c>
      <c r="E396" s="5">
        <v>-50796963.5009766</v>
      </c>
      <c r="F396" s="5">
        <v>51.316469907760599</v>
      </c>
      <c r="G396" s="4" t="s">
        <v>304</v>
      </c>
      <c r="H396" s="5">
        <v>10679119.1101074</v>
      </c>
      <c r="I396" s="5">
        <v>10.642483830452001</v>
      </c>
      <c r="J396" s="4" t="s">
        <v>293</v>
      </c>
      <c r="K396" s="5">
        <v>49089.748382568403</v>
      </c>
      <c r="L396" s="5">
        <v>0</v>
      </c>
      <c r="M396" s="4" t="s">
        <v>284</v>
      </c>
      <c r="N396" s="6"/>
      <c r="O396" s="7"/>
      <c r="P396" s="6"/>
      <c r="Q396" s="6"/>
    </row>
    <row r="397" spans="1:17" x14ac:dyDescent="0.3">
      <c r="A397" s="4" t="s">
        <v>204</v>
      </c>
      <c r="B397" s="4" t="s">
        <v>280</v>
      </c>
      <c r="C397" s="4" t="s">
        <v>286</v>
      </c>
      <c r="D397" s="4" t="s">
        <v>300</v>
      </c>
      <c r="E397" s="5">
        <v>-51405609.130859397</v>
      </c>
      <c r="F397" s="5">
        <v>51.942295394837899</v>
      </c>
      <c r="G397" s="4" t="s">
        <v>307</v>
      </c>
      <c r="H397" s="5">
        <v>18402359.0087891</v>
      </c>
      <c r="I397" s="5">
        <v>18.386554438620799</v>
      </c>
      <c r="J397" s="4" t="s">
        <v>299</v>
      </c>
      <c r="K397" s="5">
        <v>35223.255157470703</v>
      </c>
      <c r="L397" s="5">
        <v>0</v>
      </c>
      <c r="M397" s="4" t="s">
        <v>284</v>
      </c>
      <c r="N397" s="6"/>
      <c r="O397" s="7"/>
      <c r="P397" s="6"/>
      <c r="Q397" s="6"/>
    </row>
    <row r="398" spans="1:17" x14ac:dyDescent="0.3">
      <c r="A398" s="4" t="s">
        <v>202</v>
      </c>
      <c r="B398" s="4" t="s">
        <v>280</v>
      </c>
      <c r="C398" s="4" t="s">
        <v>281</v>
      </c>
      <c r="D398" s="4" t="s">
        <v>300</v>
      </c>
      <c r="E398" s="5">
        <v>-61142376.708984397</v>
      </c>
      <c r="F398" s="5">
        <v>61.990637332200997</v>
      </c>
      <c r="G398" s="4" t="s">
        <v>307</v>
      </c>
      <c r="H398" s="5">
        <v>19499266.052246101</v>
      </c>
      <c r="I398" s="5">
        <v>19.4896839093417</v>
      </c>
      <c r="J398" s="4" t="s">
        <v>287</v>
      </c>
      <c r="K398" s="5">
        <v>102714.94293212899</v>
      </c>
      <c r="L398" s="5">
        <v>8.3698763046413702E-2</v>
      </c>
      <c r="M398" s="4" t="s">
        <v>284</v>
      </c>
      <c r="N398" s="6"/>
      <c r="O398" s="7"/>
      <c r="P398" s="6"/>
      <c r="Q398" s="6"/>
    </row>
    <row r="399" spans="1:17" x14ac:dyDescent="0.3">
      <c r="A399" s="4" t="s">
        <v>202</v>
      </c>
      <c r="B399" s="4" t="s">
        <v>280</v>
      </c>
      <c r="C399" s="4" t="s">
        <v>285</v>
      </c>
      <c r="D399" s="4" t="s">
        <v>293</v>
      </c>
      <c r="E399" s="5">
        <v>-78055407.714843795</v>
      </c>
      <c r="F399" s="5">
        <v>79.612731933593807</v>
      </c>
      <c r="G399" s="4" t="s">
        <v>307</v>
      </c>
      <c r="H399" s="5">
        <v>5677680.9692382803</v>
      </c>
      <c r="I399" s="5">
        <v>5.6488270638510603</v>
      </c>
      <c r="J399" s="4" t="s">
        <v>287</v>
      </c>
      <c r="K399" s="5">
        <v>36850.009918212898</v>
      </c>
      <c r="L399" s="5">
        <v>0</v>
      </c>
      <c r="M399" s="4" t="s">
        <v>284</v>
      </c>
      <c r="N399" s="6"/>
      <c r="O399" s="7"/>
      <c r="P399" s="6"/>
      <c r="Q399" s="6"/>
    </row>
    <row r="400" spans="1:17" x14ac:dyDescent="0.3">
      <c r="A400" s="4" t="s">
        <v>202</v>
      </c>
      <c r="B400" s="4" t="s">
        <v>280</v>
      </c>
      <c r="C400" s="4" t="s">
        <v>286</v>
      </c>
      <c r="D400" s="4" t="s">
        <v>293</v>
      </c>
      <c r="E400" s="5">
        <v>-80753729.248046905</v>
      </c>
      <c r="F400" s="5">
        <v>82.444297149777398</v>
      </c>
      <c r="G400" s="4" t="s">
        <v>262</v>
      </c>
      <c r="H400" s="5">
        <v>0</v>
      </c>
      <c r="I400" s="5">
        <v>0</v>
      </c>
      <c r="J400" s="4" t="s">
        <v>287</v>
      </c>
      <c r="K400" s="5">
        <v>15009.7141265869</v>
      </c>
      <c r="L400" s="5">
        <v>0</v>
      </c>
      <c r="M400" s="4" t="s">
        <v>284</v>
      </c>
      <c r="N400" s="6"/>
      <c r="O400" s="7"/>
      <c r="P400" s="6"/>
      <c r="Q400" s="6"/>
    </row>
    <row r="401" spans="1:17" x14ac:dyDescent="0.3">
      <c r="A401" s="4" t="s">
        <v>200</v>
      </c>
      <c r="B401" s="4" t="s">
        <v>280</v>
      </c>
      <c r="C401" s="4" t="s">
        <v>281</v>
      </c>
      <c r="D401" s="4" t="s">
        <v>293</v>
      </c>
      <c r="E401" s="5">
        <v>-82275396.728515595</v>
      </c>
      <c r="F401" s="5">
        <v>84.043592214584393</v>
      </c>
      <c r="G401" s="4" t="s">
        <v>262</v>
      </c>
      <c r="H401" s="5">
        <v>0</v>
      </c>
      <c r="I401" s="5">
        <v>0</v>
      </c>
      <c r="J401" s="4" t="s">
        <v>282</v>
      </c>
      <c r="K401" s="5">
        <v>36172.203063964902</v>
      </c>
      <c r="L401" s="5">
        <v>0</v>
      </c>
      <c r="M401" s="4" t="s">
        <v>284</v>
      </c>
      <c r="N401" s="6"/>
      <c r="O401" s="7"/>
      <c r="P401" s="6"/>
      <c r="Q401" s="6"/>
    </row>
    <row r="402" spans="1:17" x14ac:dyDescent="0.3">
      <c r="A402" s="4" t="s">
        <v>200</v>
      </c>
      <c r="B402" s="4" t="s">
        <v>280</v>
      </c>
      <c r="C402" s="4" t="s">
        <v>285</v>
      </c>
      <c r="D402" s="4" t="s">
        <v>293</v>
      </c>
      <c r="E402" s="5">
        <v>-91463421.630859405</v>
      </c>
      <c r="F402" s="5">
        <v>93.738706782460198</v>
      </c>
      <c r="G402" s="4" t="s">
        <v>262</v>
      </c>
      <c r="H402" s="5">
        <v>0</v>
      </c>
      <c r="I402" s="5">
        <v>0</v>
      </c>
      <c r="J402" s="4" t="s">
        <v>282</v>
      </c>
      <c r="K402" s="5">
        <v>49683.7959289551</v>
      </c>
      <c r="L402" s="5">
        <v>0</v>
      </c>
      <c r="M402" s="4" t="s">
        <v>284</v>
      </c>
      <c r="N402" s="6"/>
      <c r="O402" s="7"/>
      <c r="P402" s="6"/>
      <c r="Q402" s="6"/>
    </row>
    <row r="403" spans="1:17" x14ac:dyDescent="0.3">
      <c r="A403" s="4" t="s">
        <v>200</v>
      </c>
      <c r="B403" s="4" t="s">
        <v>280</v>
      </c>
      <c r="C403" s="4" t="s">
        <v>286</v>
      </c>
      <c r="D403" s="4" t="s">
        <v>293</v>
      </c>
      <c r="E403" s="5">
        <v>-79075335.693359405</v>
      </c>
      <c r="F403" s="5">
        <v>80.682365223765402</v>
      </c>
      <c r="G403" s="4" t="s">
        <v>292</v>
      </c>
      <c r="H403" s="5">
        <v>2294891.7388916002</v>
      </c>
      <c r="I403" s="5">
        <v>2.28068005526438</v>
      </c>
      <c r="J403" s="4" t="s">
        <v>293</v>
      </c>
      <c r="K403" s="5">
        <v>73191.902160644502</v>
      </c>
      <c r="L403" s="5">
        <v>0</v>
      </c>
      <c r="M403" s="4" t="s">
        <v>284</v>
      </c>
      <c r="N403" s="6"/>
      <c r="O403" s="7"/>
      <c r="P403" s="6"/>
      <c r="Q403" s="6"/>
    </row>
    <row r="404" spans="1:17" x14ac:dyDescent="0.3">
      <c r="A404" s="4" t="s">
        <v>224</v>
      </c>
      <c r="B404" s="4" t="s">
        <v>280</v>
      </c>
      <c r="C404" s="4" t="s">
        <v>281</v>
      </c>
      <c r="D404" s="4" t="s">
        <v>293</v>
      </c>
      <c r="E404" s="5">
        <v>-72920007.324218795</v>
      </c>
      <c r="F404" s="5">
        <v>74.239159002900095</v>
      </c>
      <c r="G404" s="4" t="s">
        <v>288</v>
      </c>
      <c r="H404" s="5">
        <v>46898025.512695298</v>
      </c>
      <c r="I404" s="5">
        <v>47.3138457164168</v>
      </c>
      <c r="J404" s="4" t="s">
        <v>282</v>
      </c>
      <c r="K404" s="5">
        <v>150744.476318359</v>
      </c>
      <c r="L404" s="5">
        <v>8.3698763046413702E-2</v>
      </c>
      <c r="M404" s="4" t="s">
        <v>284</v>
      </c>
      <c r="N404" s="6"/>
      <c r="O404" s="7"/>
      <c r="P404" s="6"/>
      <c r="Q404" s="6"/>
    </row>
    <row r="405" spans="1:17" x14ac:dyDescent="0.3">
      <c r="A405" s="4" t="s">
        <v>224</v>
      </c>
      <c r="B405" s="4" t="s">
        <v>280</v>
      </c>
      <c r="C405" s="4" t="s">
        <v>285</v>
      </c>
      <c r="D405" s="4" t="s">
        <v>293</v>
      </c>
      <c r="E405" s="5">
        <v>-105593969.72656301</v>
      </c>
      <c r="F405" s="5">
        <v>108.78006927669</v>
      </c>
      <c r="G405" s="4" t="s">
        <v>288</v>
      </c>
      <c r="H405" s="5">
        <v>20204605.1025391</v>
      </c>
      <c r="I405" s="5">
        <v>20.199455320835099</v>
      </c>
      <c r="J405" s="4" t="s">
        <v>289</v>
      </c>
      <c r="K405" s="5">
        <v>150485.488891602</v>
      </c>
      <c r="L405" s="5">
        <v>8.3698763046413702E-2</v>
      </c>
      <c r="M405" s="4" t="s">
        <v>284</v>
      </c>
      <c r="N405" s="6"/>
      <c r="O405" s="7"/>
      <c r="P405" s="6"/>
      <c r="Q405" s="6"/>
    </row>
    <row r="406" spans="1:17" x14ac:dyDescent="0.3">
      <c r="A406" s="4" t="s">
        <v>224</v>
      </c>
      <c r="B406" s="4" t="s">
        <v>280</v>
      </c>
      <c r="C406" s="4" t="s">
        <v>286</v>
      </c>
      <c r="D406" s="4" t="s">
        <v>293</v>
      </c>
      <c r="E406" s="5">
        <v>-100690185.546875</v>
      </c>
      <c r="F406" s="5">
        <v>103.5419665277</v>
      </c>
      <c r="G406" s="4" t="s">
        <v>316</v>
      </c>
      <c r="H406" s="5">
        <v>3380992.5079345698</v>
      </c>
      <c r="I406" s="5">
        <v>3.3612590050324802</v>
      </c>
      <c r="J406" s="4" t="s">
        <v>289</v>
      </c>
      <c r="K406" s="5">
        <v>44732.170104980498</v>
      </c>
      <c r="L406" s="5">
        <v>0</v>
      </c>
      <c r="M406" s="4" t="s">
        <v>284</v>
      </c>
      <c r="N406" s="6"/>
      <c r="O406" s="7"/>
      <c r="P406" s="6"/>
      <c r="Q406" s="6"/>
    </row>
    <row r="407" spans="1:17" x14ac:dyDescent="0.3">
      <c r="A407" s="4" t="s">
        <v>222</v>
      </c>
      <c r="B407" s="4" t="s">
        <v>280</v>
      </c>
      <c r="C407" s="4" t="s">
        <v>281</v>
      </c>
      <c r="D407" s="4" t="s">
        <v>293</v>
      </c>
      <c r="E407" s="5">
        <v>-102387475.58593801</v>
      </c>
      <c r="F407" s="5">
        <v>105.352755635977</v>
      </c>
      <c r="G407" s="4" t="s">
        <v>305</v>
      </c>
      <c r="H407" s="5">
        <v>1643070.7931518599</v>
      </c>
      <c r="I407" s="5">
        <v>1.6325448814313901</v>
      </c>
      <c r="J407" s="4" t="s">
        <v>282</v>
      </c>
      <c r="K407" s="5">
        <v>58937.068939208999</v>
      </c>
      <c r="L407" s="5">
        <v>0</v>
      </c>
      <c r="M407" s="4" t="s">
        <v>284</v>
      </c>
      <c r="N407" s="6"/>
      <c r="O407" s="7"/>
      <c r="P407" s="6"/>
      <c r="Q407" s="6"/>
    </row>
    <row r="408" spans="1:17" x14ac:dyDescent="0.3">
      <c r="A408" s="4" t="s">
        <v>222</v>
      </c>
      <c r="B408" s="4" t="s">
        <v>280</v>
      </c>
      <c r="C408" s="4" t="s">
        <v>285</v>
      </c>
      <c r="D408" s="4" t="s">
        <v>293</v>
      </c>
      <c r="E408" s="5">
        <v>-104434460.449219</v>
      </c>
      <c r="F408" s="5">
        <v>107.53974318504299</v>
      </c>
      <c r="G408" s="4" t="s">
        <v>292</v>
      </c>
      <c r="H408" s="5">
        <v>1454769.61135864</v>
      </c>
      <c r="I408" s="5">
        <v>1.4453603944275499</v>
      </c>
      <c r="J408" s="4" t="s">
        <v>282</v>
      </c>
      <c r="K408" s="5">
        <v>72450.790405273496</v>
      </c>
      <c r="L408" s="5">
        <v>0</v>
      </c>
      <c r="M408" s="4" t="s">
        <v>284</v>
      </c>
      <c r="N408" s="6"/>
      <c r="O408" s="7"/>
      <c r="P408" s="6"/>
      <c r="Q408" s="6"/>
    </row>
    <row r="409" spans="1:17" x14ac:dyDescent="0.3">
      <c r="A409" s="4" t="s">
        <v>222</v>
      </c>
      <c r="B409" s="4" t="s">
        <v>280</v>
      </c>
      <c r="C409" s="4" t="s">
        <v>286</v>
      </c>
      <c r="D409" s="4" t="s">
        <v>293</v>
      </c>
      <c r="E409" s="5">
        <v>-97315661.621093795</v>
      </c>
      <c r="F409" s="5">
        <v>99.948691204190297</v>
      </c>
      <c r="G409" s="4" t="s">
        <v>292</v>
      </c>
      <c r="H409" s="5">
        <v>6281380.0811767597</v>
      </c>
      <c r="I409" s="5">
        <v>6.2507065013050997</v>
      </c>
      <c r="J409" s="4" t="s">
        <v>293</v>
      </c>
      <c r="K409" s="5">
        <v>16360.9657287598</v>
      </c>
      <c r="L409" s="5">
        <v>0</v>
      </c>
      <c r="M409" s="4" t="s">
        <v>284</v>
      </c>
      <c r="N409" s="6"/>
      <c r="O409" s="7"/>
      <c r="P409" s="6"/>
      <c r="Q409" s="6"/>
    </row>
    <row r="410" spans="1:17" x14ac:dyDescent="0.3">
      <c r="A410" s="8"/>
      <c r="B410" s="8"/>
      <c r="C410" s="8"/>
      <c r="D410" s="8"/>
      <c r="E410" s="9"/>
      <c r="F410" s="9"/>
      <c r="G410" s="8"/>
      <c r="H410" s="9"/>
      <c r="I410" s="9"/>
      <c r="J410" s="8"/>
      <c r="K410" s="9"/>
      <c r="L410" s="9"/>
      <c r="M410" s="8"/>
      <c r="N410" s="6"/>
      <c r="O410" s="7"/>
      <c r="P410" s="6"/>
      <c r="Q410" s="6"/>
    </row>
    <row r="411" spans="1:17" x14ac:dyDescent="0.3">
      <c r="A411" s="8"/>
      <c r="B411" s="8"/>
      <c r="C411" s="8"/>
      <c r="D411" s="8"/>
      <c r="E411" s="9"/>
      <c r="F411" s="9"/>
      <c r="G411" s="8"/>
      <c r="H411" s="9"/>
      <c r="I411" s="9"/>
      <c r="J411" s="8"/>
      <c r="K411" s="9"/>
      <c r="L411" s="9"/>
      <c r="M411" s="8"/>
      <c r="N411" s="6"/>
      <c r="O411" s="7"/>
      <c r="P411" s="6"/>
      <c r="Q411" s="6"/>
    </row>
    <row r="412" spans="1:17" x14ac:dyDescent="0.3">
      <c r="A412" s="8"/>
      <c r="B412" s="8"/>
      <c r="C412" s="8"/>
      <c r="D412" s="8"/>
      <c r="E412" s="9"/>
      <c r="F412" s="9"/>
      <c r="G412" s="8"/>
      <c r="H412" s="9"/>
      <c r="I412" s="9"/>
      <c r="J412" s="8"/>
      <c r="K412" s="9"/>
      <c r="L412" s="9"/>
      <c r="M412" s="8"/>
      <c r="N412" s="6"/>
      <c r="O412" s="7"/>
      <c r="P412" s="6"/>
      <c r="Q412" s="6"/>
    </row>
    <row r="413" spans="1:17" x14ac:dyDescent="0.3">
      <c r="A413" s="8"/>
      <c r="B413" s="8"/>
      <c r="C413" s="8"/>
      <c r="D413" s="8"/>
      <c r="E413" s="9"/>
      <c r="F413" s="9"/>
      <c r="G413" s="8"/>
      <c r="H413" s="9"/>
      <c r="I413" s="9"/>
      <c r="J413" s="8"/>
      <c r="K413" s="9"/>
      <c r="L413" s="9"/>
      <c r="M413" s="8"/>
      <c r="N413" s="6"/>
      <c r="O413" s="7"/>
      <c r="P413" s="6"/>
      <c r="Q413" s="6"/>
    </row>
    <row r="414" spans="1:17" x14ac:dyDescent="0.3">
      <c r="A414" s="8"/>
      <c r="B414" s="8"/>
      <c r="C414" s="8"/>
      <c r="D414" s="8"/>
      <c r="E414" s="9"/>
      <c r="F414" s="9"/>
      <c r="G414" s="8"/>
      <c r="H414" s="9"/>
      <c r="I414" s="9"/>
      <c r="J414" s="8"/>
      <c r="K414" s="9"/>
      <c r="L414" s="9"/>
      <c r="M414" s="8"/>
      <c r="N414" s="6"/>
      <c r="O414" s="7"/>
      <c r="P414" s="6"/>
      <c r="Q414" s="6"/>
    </row>
    <row r="415" spans="1:17" x14ac:dyDescent="0.3">
      <c r="A415" s="8"/>
      <c r="B415" s="8"/>
      <c r="C415" s="8"/>
      <c r="D415" s="8"/>
      <c r="E415" s="9"/>
      <c r="F415" s="9"/>
      <c r="G415" s="8"/>
      <c r="H415" s="9"/>
      <c r="I415" s="9"/>
      <c r="J415" s="8"/>
      <c r="K415" s="9"/>
      <c r="L415" s="9"/>
      <c r="M415" s="8"/>
      <c r="N415" s="6"/>
      <c r="O415" s="7"/>
      <c r="P415" s="6"/>
      <c r="Q415" s="6"/>
    </row>
    <row r="416" spans="1:17" x14ac:dyDescent="0.3">
      <c r="A416" s="8"/>
      <c r="B416" s="8"/>
      <c r="C416" s="8"/>
      <c r="D416" s="8"/>
      <c r="E416" s="9"/>
      <c r="F416" s="9"/>
      <c r="G416" s="8"/>
      <c r="H416" s="9"/>
      <c r="I416" s="9"/>
      <c r="J416" s="8"/>
      <c r="K416" s="9"/>
      <c r="L416" s="9"/>
      <c r="M416" s="8"/>
      <c r="N416" s="6"/>
      <c r="O416" s="7"/>
      <c r="P416" s="6"/>
      <c r="Q416" s="6"/>
    </row>
    <row r="417" spans="1:17" x14ac:dyDescent="0.3">
      <c r="A417" s="8"/>
      <c r="B417" s="8"/>
      <c r="C417" s="8"/>
      <c r="D417" s="8"/>
      <c r="E417" s="9"/>
      <c r="F417" s="9"/>
      <c r="G417" s="8"/>
      <c r="H417" s="9"/>
      <c r="I417" s="9"/>
      <c r="J417" s="8"/>
      <c r="K417" s="9"/>
      <c r="L417" s="9"/>
      <c r="M417" s="8"/>
      <c r="N417" s="6"/>
      <c r="O417" s="7"/>
      <c r="P417" s="6"/>
      <c r="Q417" s="6"/>
    </row>
    <row r="418" spans="1:17" x14ac:dyDescent="0.3">
      <c r="A418" s="8"/>
      <c r="B418" s="8"/>
      <c r="C418" s="8"/>
      <c r="D418" s="8"/>
      <c r="E418" s="9"/>
      <c r="F418" s="9"/>
      <c r="G418" s="8"/>
      <c r="H418" s="9"/>
      <c r="I418" s="9"/>
      <c r="J418" s="8"/>
      <c r="K418" s="9"/>
      <c r="L418" s="9"/>
      <c r="M418" s="8"/>
      <c r="N418" s="6"/>
      <c r="O418" s="7"/>
      <c r="P418" s="6"/>
      <c r="Q418" s="6"/>
    </row>
    <row r="419" spans="1:17" x14ac:dyDescent="0.3">
      <c r="A419" s="8"/>
      <c r="B419" s="8"/>
      <c r="C419" s="8"/>
      <c r="D419" s="8"/>
      <c r="E419" s="9"/>
      <c r="F419" s="9"/>
      <c r="G419" s="8"/>
      <c r="H419" s="9"/>
      <c r="I419" s="9"/>
      <c r="J419" s="8"/>
      <c r="K419" s="9"/>
      <c r="L419" s="9"/>
      <c r="M419" s="8"/>
      <c r="N419" s="6"/>
      <c r="O419" s="7"/>
      <c r="P419" s="6"/>
      <c r="Q419" s="6"/>
    </row>
    <row r="420" spans="1:17" x14ac:dyDescent="0.3">
      <c r="A420" s="8"/>
      <c r="B420" s="8"/>
      <c r="C420" s="8"/>
      <c r="D420" s="8"/>
      <c r="E420" s="9"/>
      <c r="F420" s="9"/>
      <c r="G420" s="8"/>
      <c r="H420" s="9"/>
      <c r="I420" s="9"/>
      <c r="J420" s="8"/>
      <c r="K420" s="9"/>
      <c r="L420" s="9"/>
      <c r="M420" s="8"/>
      <c r="N420" s="6"/>
      <c r="O420" s="7"/>
      <c r="P420" s="6"/>
      <c r="Q420" s="6"/>
    </row>
    <row r="421" spans="1:17" x14ac:dyDescent="0.3">
      <c r="A421" s="8"/>
      <c r="B421" s="8"/>
      <c r="C421" s="8"/>
      <c r="D421" s="8"/>
      <c r="E421" s="9"/>
      <c r="F421" s="9"/>
      <c r="G421" s="8"/>
      <c r="H421" s="9"/>
      <c r="I421" s="9"/>
      <c r="J421" s="8"/>
      <c r="K421" s="9"/>
      <c r="L421" s="9"/>
      <c r="M421" s="8"/>
      <c r="N421" s="6"/>
      <c r="O421" s="7"/>
      <c r="P421" s="6"/>
      <c r="Q421" s="6"/>
    </row>
    <row r="422" spans="1:17" x14ac:dyDescent="0.3">
      <c r="A422" s="8"/>
      <c r="B422" s="8"/>
      <c r="C422" s="8"/>
      <c r="D422" s="8"/>
      <c r="E422" s="9"/>
      <c r="F422" s="9"/>
      <c r="G422" s="8"/>
      <c r="H422" s="9"/>
      <c r="I422" s="9"/>
      <c r="J422" s="8"/>
      <c r="K422" s="9"/>
      <c r="L422" s="9"/>
      <c r="M422" s="8"/>
      <c r="N422" s="6"/>
      <c r="O422" s="7"/>
      <c r="P422" s="6"/>
      <c r="Q422" s="6"/>
    </row>
    <row r="423" spans="1:17" x14ac:dyDescent="0.3">
      <c r="A423" s="8"/>
      <c r="B423" s="8"/>
      <c r="C423" s="8"/>
      <c r="D423" s="8"/>
      <c r="E423" s="9"/>
      <c r="F423" s="9"/>
      <c r="G423" s="8"/>
      <c r="H423" s="9"/>
      <c r="I423" s="9"/>
      <c r="J423" s="8"/>
      <c r="K423" s="9"/>
      <c r="L423" s="9"/>
      <c r="M423" s="8"/>
      <c r="N423" s="6"/>
      <c r="O423" s="7"/>
      <c r="P423" s="6"/>
      <c r="Q423" s="6"/>
    </row>
    <row r="424" spans="1:17" x14ac:dyDescent="0.3">
      <c r="A424" s="8"/>
      <c r="B424" s="8"/>
      <c r="C424" s="8"/>
      <c r="D424" s="8"/>
      <c r="E424" s="9"/>
      <c r="F424" s="9"/>
      <c r="G424" s="8"/>
      <c r="H424" s="9"/>
      <c r="I424" s="9"/>
      <c r="J424" s="8"/>
      <c r="K424" s="9"/>
      <c r="L424" s="9"/>
      <c r="M424" s="8"/>
      <c r="N424" s="6"/>
      <c r="O424" s="7"/>
      <c r="P424" s="6"/>
      <c r="Q424" s="6"/>
    </row>
    <row r="425" spans="1:17" x14ac:dyDescent="0.3">
      <c r="A425" s="8"/>
      <c r="B425" s="8"/>
      <c r="C425" s="8"/>
      <c r="D425" s="8"/>
      <c r="E425" s="9"/>
      <c r="F425" s="9"/>
      <c r="G425" s="8"/>
      <c r="H425" s="9"/>
      <c r="I425" s="9"/>
      <c r="J425" s="8"/>
      <c r="K425" s="9"/>
      <c r="L425" s="9"/>
      <c r="M425" s="8"/>
      <c r="N425" s="6"/>
      <c r="O425" s="7"/>
      <c r="P425" s="6"/>
      <c r="Q425" s="6"/>
    </row>
    <row r="426" spans="1:17" x14ac:dyDescent="0.3">
      <c r="A426" s="8"/>
      <c r="B426" s="8"/>
      <c r="C426" s="8"/>
      <c r="D426" s="8"/>
      <c r="E426" s="9"/>
      <c r="F426" s="9"/>
      <c r="G426" s="8"/>
      <c r="H426" s="9"/>
      <c r="I426" s="9"/>
      <c r="J426" s="8"/>
      <c r="K426" s="9"/>
      <c r="L426" s="9"/>
      <c r="M426" s="8"/>
      <c r="N426" s="6"/>
      <c r="O426" s="7"/>
      <c r="P426" s="6"/>
      <c r="Q426" s="6"/>
    </row>
    <row r="427" spans="1:17" x14ac:dyDescent="0.3">
      <c r="A427" s="8"/>
      <c r="B427" s="8"/>
      <c r="C427" s="8"/>
      <c r="D427" s="8"/>
      <c r="E427" s="9"/>
      <c r="F427" s="9"/>
      <c r="G427" s="8"/>
      <c r="H427" s="9"/>
      <c r="I427" s="9"/>
      <c r="J427" s="8"/>
      <c r="K427" s="9"/>
      <c r="L427" s="9"/>
      <c r="M427" s="8"/>
      <c r="N427" s="6"/>
      <c r="O427" s="7"/>
      <c r="P427" s="6"/>
      <c r="Q427" s="6"/>
    </row>
    <row r="428" spans="1:17" x14ac:dyDescent="0.3">
      <c r="A428" s="8"/>
      <c r="B428" s="8"/>
      <c r="C428" s="8"/>
      <c r="D428" s="8"/>
      <c r="E428" s="9"/>
      <c r="F428" s="9"/>
      <c r="G428" s="8"/>
      <c r="H428" s="9"/>
      <c r="I428" s="9"/>
      <c r="J428" s="8"/>
      <c r="K428" s="9"/>
      <c r="L428" s="9"/>
      <c r="M428" s="8"/>
      <c r="N428" s="6"/>
      <c r="O428" s="7"/>
      <c r="P428" s="6"/>
      <c r="Q428" s="6"/>
    </row>
    <row r="429" spans="1:17" x14ac:dyDescent="0.3">
      <c r="A429" s="8"/>
      <c r="B429" s="8"/>
      <c r="C429" s="8"/>
      <c r="D429" s="8"/>
      <c r="E429" s="9"/>
      <c r="F429" s="9"/>
      <c r="G429" s="8"/>
      <c r="H429" s="9"/>
      <c r="I429" s="9"/>
      <c r="J429" s="8"/>
      <c r="K429" s="9"/>
      <c r="L429" s="9"/>
      <c r="M429" s="8"/>
      <c r="N429" s="6"/>
      <c r="O429" s="7"/>
      <c r="P429" s="6"/>
      <c r="Q429" s="6"/>
    </row>
    <row r="430" spans="1:17" x14ac:dyDescent="0.3">
      <c r="A430" s="8"/>
      <c r="B430" s="8"/>
      <c r="C430" s="8"/>
      <c r="D430" s="8"/>
      <c r="E430" s="9"/>
      <c r="F430" s="9"/>
      <c r="G430" s="8"/>
      <c r="H430" s="9"/>
      <c r="I430" s="9"/>
      <c r="J430" s="8"/>
      <c r="K430" s="9"/>
      <c r="L430" s="9"/>
      <c r="M430" s="8"/>
      <c r="N430" s="6"/>
      <c r="O430" s="7"/>
      <c r="P430" s="6"/>
      <c r="Q430" s="6"/>
    </row>
    <row r="431" spans="1:17" x14ac:dyDescent="0.3">
      <c r="A431" s="8"/>
      <c r="B431" s="8"/>
      <c r="C431" s="8"/>
      <c r="D431" s="8"/>
      <c r="E431" s="9"/>
      <c r="F431" s="9"/>
      <c r="G431" s="8"/>
      <c r="H431" s="9"/>
      <c r="I431" s="9"/>
      <c r="J431" s="8"/>
      <c r="K431" s="9"/>
      <c r="L431" s="9"/>
      <c r="M431" s="8"/>
      <c r="N431" s="6"/>
      <c r="O431" s="7"/>
      <c r="P431" s="6"/>
      <c r="Q431" s="6"/>
    </row>
    <row r="432" spans="1:17" x14ac:dyDescent="0.3">
      <c r="A432" s="8"/>
      <c r="B432" s="8"/>
      <c r="C432" s="8"/>
      <c r="D432" s="8"/>
      <c r="E432" s="9"/>
      <c r="F432" s="9"/>
      <c r="G432" s="8"/>
      <c r="H432" s="9"/>
      <c r="I432" s="9"/>
      <c r="J432" s="8"/>
      <c r="K432" s="9"/>
      <c r="L432" s="9"/>
      <c r="M432" s="8"/>
      <c r="N432" s="6"/>
      <c r="O432" s="7"/>
      <c r="P432" s="6"/>
      <c r="Q432" s="6"/>
    </row>
    <row r="433" spans="1:17" x14ac:dyDescent="0.3">
      <c r="A433" s="8"/>
      <c r="B433" s="8"/>
      <c r="C433" s="8"/>
      <c r="D433" s="8"/>
      <c r="E433" s="9"/>
      <c r="F433" s="9"/>
      <c r="G433" s="8"/>
      <c r="H433" s="9"/>
      <c r="I433" s="9"/>
      <c r="J433" s="8"/>
      <c r="K433" s="9"/>
      <c r="L433" s="9"/>
      <c r="M433" s="8"/>
      <c r="N433" s="6"/>
      <c r="O433" s="7"/>
      <c r="P433" s="6"/>
      <c r="Q433" s="6"/>
    </row>
    <row r="434" spans="1:17" x14ac:dyDescent="0.3">
      <c r="A434" s="8"/>
      <c r="B434" s="8"/>
      <c r="C434" s="8"/>
      <c r="D434" s="8"/>
      <c r="E434" s="9"/>
      <c r="F434" s="9"/>
      <c r="G434" s="8"/>
      <c r="H434" s="9"/>
      <c r="I434" s="9"/>
      <c r="J434" s="8"/>
      <c r="K434" s="9"/>
      <c r="L434" s="9"/>
      <c r="M434" s="8"/>
      <c r="N434" s="6"/>
      <c r="O434" s="7"/>
      <c r="P434" s="6"/>
      <c r="Q434" s="6"/>
    </row>
    <row r="435" spans="1:17" x14ac:dyDescent="0.3">
      <c r="A435" s="8"/>
      <c r="B435" s="8"/>
      <c r="C435" s="8"/>
      <c r="D435" s="8"/>
      <c r="E435" s="9"/>
      <c r="F435" s="9"/>
      <c r="G435" s="8"/>
      <c r="H435" s="9"/>
      <c r="I435" s="9"/>
      <c r="J435" s="8"/>
      <c r="K435" s="9"/>
      <c r="L435" s="9"/>
      <c r="M435" s="8"/>
      <c r="N435" s="6"/>
      <c r="O435" s="7"/>
      <c r="P435" s="6"/>
      <c r="Q435" s="6"/>
    </row>
    <row r="436" spans="1:17" x14ac:dyDescent="0.3">
      <c r="A436" s="8"/>
      <c r="B436" s="8"/>
      <c r="C436" s="8"/>
      <c r="D436" s="8"/>
      <c r="E436" s="9"/>
      <c r="F436" s="9"/>
      <c r="G436" s="8"/>
      <c r="H436" s="9"/>
      <c r="I436" s="9"/>
      <c r="J436" s="8"/>
      <c r="K436" s="9"/>
      <c r="L436" s="9"/>
      <c r="M436" s="8"/>
      <c r="N436" s="6"/>
      <c r="O436" s="7"/>
      <c r="P436" s="6"/>
      <c r="Q436" s="6"/>
    </row>
    <row r="437" spans="1:17" x14ac:dyDescent="0.3">
      <c r="A437" s="8"/>
      <c r="B437" s="8"/>
      <c r="C437" s="8"/>
      <c r="D437" s="8"/>
      <c r="E437" s="9"/>
      <c r="F437" s="9"/>
      <c r="G437" s="8"/>
      <c r="H437" s="9"/>
      <c r="I437" s="9"/>
      <c r="J437" s="8"/>
      <c r="K437" s="9"/>
      <c r="L437" s="9"/>
      <c r="M437" s="8"/>
      <c r="N437" s="6"/>
      <c r="O437" s="7"/>
      <c r="P437" s="6"/>
      <c r="Q437" s="6"/>
    </row>
    <row r="438" spans="1:17" x14ac:dyDescent="0.3">
      <c r="A438" s="8"/>
      <c r="B438" s="8"/>
      <c r="C438" s="8"/>
      <c r="D438" s="8"/>
      <c r="E438" s="9"/>
      <c r="F438" s="9"/>
      <c r="G438" s="8"/>
      <c r="H438" s="9"/>
      <c r="I438" s="9"/>
      <c r="J438" s="8"/>
      <c r="K438" s="9"/>
      <c r="L438" s="9"/>
      <c r="M438" s="8"/>
      <c r="N438" s="6"/>
      <c r="O438" s="7"/>
      <c r="P438" s="6"/>
      <c r="Q438" s="6"/>
    </row>
    <row r="439" spans="1:17" x14ac:dyDescent="0.3">
      <c r="A439" s="8"/>
      <c r="B439" s="8"/>
      <c r="C439" s="8"/>
      <c r="D439" s="8"/>
      <c r="E439" s="9"/>
      <c r="F439" s="9"/>
      <c r="G439" s="8"/>
      <c r="H439" s="9"/>
      <c r="I439" s="9"/>
      <c r="J439" s="8"/>
      <c r="K439" s="9"/>
      <c r="L439" s="9"/>
      <c r="M439" s="8"/>
      <c r="N439" s="6"/>
      <c r="O439" s="7"/>
      <c r="P439" s="6"/>
      <c r="Q439" s="6"/>
    </row>
    <row r="440" spans="1:17" x14ac:dyDescent="0.3">
      <c r="A440" s="8"/>
      <c r="B440" s="8"/>
      <c r="C440" s="8"/>
      <c r="D440" s="8"/>
      <c r="E440" s="9"/>
      <c r="F440" s="9"/>
      <c r="G440" s="8"/>
      <c r="H440" s="9"/>
      <c r="I440" s="9"/>
      <c r="J440" s="8"/>
      <c r="K440" s="9"/>
      <c r="L440" s="9"/>
      <c r="M440" s="8"/>
      <c r="N440" s="6"/>
      <c r="O440" s="7"/>
      <c r="P440" s="6"/>
      <c r="Q440" s="6"/>
    </row>
    <row r="441" spans="1:17" x14ac:dyDescent="0.3">
      <c r="A441" s="8"/>
      <c r="B441" s="8"/>
      <c r="C441" s="8"/>
      <c r="D441" s="8"/>
      <c r="E441" s="9"/>
      <c r="F441" s="9"/>
      <c r="G441" s="8"/>
      <c r="H441" s="9"/>
      <c r="I441" s="9"/>
      <c r="J441" s="8"/>
      <c r="K441" s="9"/>
      <c r="L441" s="9"/>
      <c r="M441" s="8"/>
      <c r="N441" s="6"/>
      <c r="O441" s="7"/>
      <c r="P441" s="6"/>
      <c r="Q441" s="6"/>
    </row>
    <row r="442" spans="1:17" x14ac:dyDescent="0.3">
      <c r="A442" s="8"/>
      <c r="B442" s="8"/>
      <c r="C442" s="8"/>
      <c r="D442" s="8"/>
      <c r="E442" s="9"/>
      <c r="F442" s="9"/>
      <c r="G442" s="8"/>
      <c r="H442" s="9"/>
      <c r="I442" s="9"/>
      <c r="J442" s="8"/>
      <c r="K442" s="9"/>
      <c r="L442" s="9"/>
      <c r="M442" s="8"/>
      <c r="N442" s="6"/>
      <c r="O442" s="7"/>
      <c r="P442" s="6"/>
      <c r="Q442" s="6"/>
    </row>
    <row r="443" spans="1:17" x14ac:dyDescent="0.3">
      <c r="A443" s="8"/>
      <c r="B443" s="8"/>
      <c r="C443" s="8"/>
      <c r="D443" s="8"/>
      <c r="E443" s="9"/>
      <c r="F443" s="9"/>
      <c r="G443" s="8"/>
      <c r="H443" s="9"/>
      <c r="I443" s="9"/>
      <c r="J443" s="8"/>
      <c r="K443" s="9"/>
      <c r="L443" s="9"/>
      <c r="M443" s="8"/>
      <c r="N443" s="6"/>
      <c r="O443" s="7"/>
      <c r="P443" s="6"/>
      <c r="Q443" s="6"/>
    </row>
    <row r="444" spans="1:17" x14ac:dyDescent="0.3">
      <c r="A444" s="8"/>
      <c r="B444" s="8"/>
      <c r="C444" s="8"/>
      <c r="D444" s="8"/>
      <c r="E444" s="9"/>
      <c r="F444" s="9"/>
      <c r="G444" s="8"/>
      <c r="H444" s="9"/>
      <c r="I444" s="9"/>
      <c r="J444" s="8"/>
      <c r="K444" s="9"/>
      <c r="L444" s="9"/>
      <c r="M444" s="8"/>
      <c r="N444" s="6"/>
      <c r="O444" s="7"/>
      <c r="P444" s="6"/>
      <c r="Q444" s="6"/>
    </row>
    <row r="445" spans="1:17" x14ac:dyDescent="0.3">
      <c r="A445" s="8"/>
      <c r="B445" s="8"/>
      <c r="C445" s="8"/>
      <c r="D445" s="8"/>
      <c r="E445" s="9"/>
      <c r="F445" s="9"/>
      <c r="G445" s="8"/>
      <c r="H445" s="9"/>
      <c r="I445" s="9"/>
      <c r="J445" s="8"/>
      <c r="K445" s="9"/>
      <c r="L445" s="9"/>
      <c r="M445" s="8"/>
      <c r="N445" s="6"/>
      <c r="O445" s="7"/>
      <c r="P445" s="6"/>
      <c r="Q445" s="6"/>
    </row>
    <row r="446" spans="1:17" x14ac:dyDescent="0.3">
      <c r="A446" s="8"/>
      <c r="B446" s="8"/>
      <c r="C446" s="8"/>
      <c r="D446" s="8"/>
      <c r="E446" s="9"/>
      <c r="F446" s="9"/>
      <c r="G446" s="8"/>
      <c r="H446" s="9"/>
      <c r="I446" s="9"/>
      <c r="J446" s="8"/>
      <c r="K446" s="9"/>
      <c r="L446" s="9"/>
      <c r="M446" s="8"/>
      <c r="N446" s="6"/>
      <c r="O446" s="7"/>
      <c r="P446" s="6"/>
      <c r="Q446" s="6"/>
    </row>
    <row r="447" spans="1:17" x14ac:dyDescent="0.3">
      <c r="A447" s="8"/>
      <c r="B447" s="8"/>
      <c r="C447" s="8"/>
      <c r="D447" s="8"/>
      <c r="E447" s="9"/>
      <c r="F447" s="9"/>
      <c r="G447" s="8"/>
      <c r="H447" s="9"/>
      <c r="I447" s="9"/>
      <c r="J447" s="8"/>
      <c r="K447" s="9"/>
      <c r="L447" s="9"/>
      <c r="M447" s="8"/>
      <c r="N447" s="6"/>
      <c r="O447" s="7"/>
      <c r="P447" s="6"/>
      <c r="Q447" s="6"/>
    </row>
    <row r="448" spans="1:17" x14ac:dyDescent="0.3">
      <c r="A448" s="8"/>
      <c r="B448" s="8"/>
      <c r="C448" s="8"/>
      <c r="D448" s="8"/>
      <c r="E448" s="9"/>
      <c r="F448" s="9"/>
      <c r="G448" s="8"/>
      <c r="H448" s="9"/>
      <c r="I448" s="9"/>
      <c r="J448" s="8"/>
      <c r="K448" s="9"/>
      <c r="L448" s="9"/>
      <c r="M448" s="8"/>
      <c r="N448" s="6"/>
      <c r="O448" s="7"/>
      <c r="P448" s="6"/>
      <c r="Q448" s="6"/>
    </row>
    <row r="449" spans="1:17" x14ac:dyDescent="0.3">
      <c r="A449" s="8"/>
      <c r="B449" s="8"/>
      <c r="C449" s="8"/>
      <c r="D449" s="8"/>
      <c r="E449" s="9"/>
      <c r="F449" s="9"/>
      <c r="G449" s="8"/>
      <c r="H449" s="9"/>
      <c r="I449" s="9"/>
      <c r="J449" s="8"/>
      <c r="K449" s="9"/>
      <c r="L449" s="9"/>
      <c r="M449" s="8"/>
      <c r="N449" s="6"/>
      <c r="O449" s="7"/>
      <c r="P449" s="6"/>
      <c r="Q449" s="6"/>
    </row>
    <row r="450" spans="1:17" x14ac:dyDescent="0.3">
      <c r="A450" s="8"/>
      <c r="B450" s="8"/>
      <c r="C450" s="8"/>
      <c r="D450" s="8"/>
      <c r="E450" s="9"/>
      <c r="F450" s="9"/>
      <c r="G450" s="8"/>
      <c r="H450" s="9"/>
      <c r="I450" s="9"/>
      <c r="J450" s="8"/>
      <c r="K450" s="9"/>
      <c r="L450" s="9"/>
      <c r="M450" s="8"/>
      <c r="N450" s="6"/>
      <c r="O450" s="7"/>
      <c r="P450" s="6"/>
      <c r="Q450" s="6"/>
    </row>
    <row r="451" spans="1:17" x14ac:dyDescent="0.3">
      <c r="A451" s="8"/>
      <c r="B451" s="8"/>
      <c r="C451" s="8"/>
      <c r="D451" s="8"/>
      <c r="E451" s="9"/>
      <c r="F451" s="9"/>
      <c r="G451" s="8"/>
      <c r="H451" s="9"/>
      <c r="I451" s="9"/>
      <c r="J451" s="8"/>
      <c r="K451" s="9"/>
      <c r="L451" s="9"/>
      <c r="M451" s="8"/>
      <c r="N451" s="6"/>
      <c r="O451" s="7"/>
      <c r="P451" s="6"/>
      <c r="Q451" s="6"/>
    </row>
    <row r="452" spans="1:17" x14ac:dyDescent="0.3">
      <c r="A452" s="8"/>
      <c r="B452" s="8"/>
      <c r="C452" s="8"/>
      <c r="D452" s="8"/>
      <c r="E452" s="9"/>
      <c r="F452" s="9"/>
      <c r="G452" s="8"/>
      <c r="H452" s="9"/>
      <c r="I452" s="9"/>
      <c r="J452" s="8"/>
      <c r="K452" s="9"/>
      <c r="L452" s="9"/>
      <c r="M452" s="8"/>
      <c r="N452" s="6"/>
      <c r="O452" s="7"/>
      <c r="P452" s="6"/>
      <c r="Q452" s="6"/>
    </row>
    <row r="453" spans="1:17" x14ac:dyDescent="0.3">
      <c r="A453" s="8"/>
      <c r="B453" s="8"/>
      <c r="C453" s="8"/>
      <c r="D453" s="8"/>
      <c r="E453" s="9"/>
      <c r="F453" s="9"/>
      <c r="G453" s="8"/>
      <c r="H453" s="9"/>
      <c r="I453" s="9"/>
      <c r="J453" s="8"/>
      <c r="K453" s="9"/>
      <c r="L453" s="9"/>
      <c r="M453" s="8"/>
      <c r="N453" s="6"/>
      <c r="O453" s="7"/>
      <c r="P453" s="6"/>
      <c r="Q453" s="6"/>
    </row>
    <row r="454" spans="1:17" x14ac:dyDescent="0.3">
      <c r="A454" s="8"/>
      <c r="B454" s="8"/>
      <c r="C454" s="8"/>
      <c r="D454" s="8"/>
      <c r="E454" s="9"/>
      <c r="F454" s="9"/>
      <c r="G454" s="8"/>
      <c r="H454" s="9"/>
      <c r="I454" s="9"/>
      <c r="J454" s="8"/>
      <c r="K454" s="9"/>
      <c r="L454" s="9"/>
      <c r="M454" s="8"/>
      <c r="N454" s="6"/>
      <c r="O454" s="7"/>
      <c r="P454" s="6"/>
      <c r="Q454" s="6"/>
    </row>
    <row r="455" spans="1:17" x14ac:dyDescent="0.3">
      <c r="A455" s="8"/>
      <c r="B455" s="8"/>
      <c r="C455" s="8"/>
      <c r="D455" s="8"/>
      <c r="E455" s="9"/>
      <c r="F455" s="9"/>
      <c r="G455" s="8"/>
      <c r="H455" s="9"/>
      <c r="I455" s="9"/>
      <c r="J455" s="8"/>
      <c r="K455" s="9"/>
      <c r="L455" s="9"/>
      <c r="M455" s="8"/>
      <c r="N455" s="6"/>
      <c r="O455" s="7"/>
      <c r="P455" s="6"/>
      <c r="Q455" s="6"/>
    </row>
    <row r="456" spans="1:17" x14ac:dyDescent="0.3">
      <c r="A456" s="8"/>
      <c r="B456" s="8"/>
      <c r="C456" s="8"/>
      <c r="D456" s="8"/>
      <c r="E456" s="9"/>
      <c r="F456" s="9"/>
      <c r="G456" s="8"/>
      <c r="H456" s="9"/>
      <c r="I456" s="9"/>
      <c r="J456" s="8"/>
      <c r="K456" s="9"/>
      <c r="L456" s="9"/>
      <c r="M456" s="8"/>
      <c r="N456" s="6"/>
      <c r="O456" s="7"/>
      <c r="P456" s="6"/>
      <c r="Q456" s="6"/>
    </row>
    <row r="457" spans="1:17" x14ac:dyDescent="0.3">
      <c r="A457" s="8"/>
      <c r="B457" s="8"/>
      <c r="C457" s="8"/>
      <c r="D457" s="8"/>
      <c r="E457" s="9"/>
      <c r="F457" s="9"/>
      <c r="G457" s="8"/>
      <c r="H457" s="9"/>
      <c r="I457" s="9"/>
      <c r="J457" s="8"/>
      <c r="K457" s="9"/>
      <c r="L457" s="9"/>
      <c r="M457" s="8"/>
      <c r="N457" s="6"/>
      <c r="O457" s="7"/>
      <c r="P457" s="6"/>
      <c r="Q457" s="6"/>
    </row>
    <row r="458" spans="1:17" x14ac:dyDescent="0.3">
      <c r="A458" s="8"/>
      <c r="B458" s="8"/>
      <c r="C458" s="8"/>
      <c r="D458" s="8"/>
      <c r="E458" s="9"/>
      <c r="F458" s="9"/>
      <c r="G458" s="8"/>
      <c r="H458" s="9"/>
      <c r="I458" s="9"/>
      <c r="J458" s="8"/>
      <c r="K458" s="9"/>
      <c r="L458" s="9"/>
      <c r="M458" s="8"/>
      <c r="N458" s="6"/>
      <c r="O458" s="7"/>
      <c r="P458" s="6"/>
      <c r="Q458" s="6"/>
    </row>
    <row r="459" spans="1:17" x14ac:dyDescent="0.3">
      <c r="A459" s="8"/>
      <c r="B459" s="8"/>
      <c r="C459" s="8"/>
      <c r="D459" s="8"/>
      <c r="E459" s="9"/>
      <c r="F459" s="9"/>
      <c r="G459" s="8"/>
      <c r="H459" s="9"/>
      <c r="I459" s="9"/>
      <c r="J459" s="8"/>
      <c r="K459" s="9"/>
      <c r="L459" s="9"/>
      <c r="M459" s="8"/>
      <c r="N459" s="6"/>
      <c r="O459" s="7"/>
      <c r="P459" s="6"/>
      <c r="Q459" s="6"/>
    </row>
    <row r="460" spans="1:17" x14ac:dyDescent="0.3">
      <c r="A460" s="8"/>
      <c r="B460" s="8"/>
      <c r="C460" s="8"/>
      <c r="D460" s="8"/>
      <c r="E460" s="9"/>
      <c r="F460" s="9"/>
      <c r="G460" s="8"/>
      <c r="H460" s="9"/>
      <c r="I460" s="9"/>
      <c r="J460" s="8"/>
      <c r="K460" s="9"/>
      <c r="L460" s="9"/>
      <c r="M460" s="8"/>
      <c r="N460" s="6"/>
      <c r="O460" s="7"/>
      <c r="P460" s="6"/>
      <c r="Q460" s="6"/>
    </row>
    <row r="461" spans="1:17" x14ac:dyDescent="0.3">
      <c r="A461" s="8"/>
      <c r="B461" s="8"/>
      <c r="C461" s="8"/>
      <c r="D461" s="8"/>
      <c r="E461" s="9"/>
      <c r="F461" s="9"/>
      <c r="G461" s="8"/>
      <c r="H461" s="9"/>
      <c r="I461" s="9"/>
      <c r="J461" s="8"/>
      <c r="K461" s="9"/>
      <c r="L461" s="9"/>
      <c r="M461" s="8"/>
      <c r="N461" s="6"/>
      <c r="O461" s="7"/>
      <c r="P461" s="6"/>
      <c r="Q461" s="6"/>
    </row>
    <row r="462" spans="1:17" x14ac:dyDescent="0.3">
      <c r="A462" s="8"/>
      <c r="B462" s="8"/>
      <c r="C462" s="8"/>
      <c r="D462" s="8"/>
      <c r="E462" s="9"/>
      <c r="F462" s="9"/>
      <c r="G462" s="8"/>
      <c r="H462" s="9"/>
      <c r="I462" s="9"/>
      <c r="J462" s="8"/>
      <c r="K462" s="9"/>
      <c r="L462" s="9"/>
      <c r="M462" s="8"/>
      <c r="N462" s="6"/>
      <c r="O462" s="7"/>
      <c r="P462" s="6"/>
      <c r="Q462" s="6"/>
    </row>
    <row r="463" spans="1:17" x14ac:dyDescent="0.3">
      <c r="A463" s="8"/>
      <c r="B463" s="8"/>
      <c r="C463" s="8"/>
      <c r="D463" s="8"/>
      <c r="E463" s="9"/>
      <c r="F463" s="9"/>
      <c r="G463" s="8"/>
      <c r="H463" s="9"/>
      <c r="I463" s="9"/>
      <c r="J463" s="8"/>
      <c r="K463" s="9"/>
      <c r="L463" s="9"/>
      <c r="M463" s="8"/>
      <c r="N463" s="6"/>
      <c r="O463" s="7"/>
      <c r="P463" s="6"/>
      <c r="Q463" s="6"/>
    </row>
    <row r="464" spans="1:17" x14ac:dyDescent="0.3">
      <c r="A464" s="8"/>
      <c r="B464" s="8"/>
      <c r="C464" s="8"/>
      <c r="D464" s="8"/>
      <c r="E464" s="9"/>
      <c r="F464" s="9"/>
      <c r="G464" s="8"/>
      <c r="H464" s="9"/>
      <c r="I464" s="9"/>
      <c r="J464" s="8"/>
      <c r="K464" s="9"/>
      <c r="L464" s="9"/>
      <c r="M464" s="8"/>
      <c r="N464" s="6"/>
      <c r="O464" s="7"/>
      <c r="P464" s="6"/>
      <c r="Q464" s="6"/>
    </row>
    <row r="465" spans="1:17" x14ac:dyDescent="0.3">
      <c r="A465" s="8"/>
      <c r="B465" s="8"/>
      <c r="C465" s="8"/>
      <c r="D465" s="8"/>
      <c r="E465" s="9"/>
      <c r="F465" s="9"/>
      <c r="G465" s="8"/>
      <c r="H465" s="9"/>
      <c r="I465" s="9"/>
      <c r="J465" s="8"/>
      <c r="K465" s="9"/>
      <c r="L465" s="9"/>
      <c r="M465" s="8"/>
      <c r="N465" s="6"/>
      <c r="O465" s="7"/>
      <c r="P465" s="6"/>
      <c r="Q465" s="6"/>
    </row>
    <row r="466" spans="1:17" x14ac:dyDescent="0.3">
      <c r="A466" s="8"/>
      <c r="B466" s="8"/>
      <c r="C466" s="8"/>
      <c r="D466" s="8"/>
      <c r="E466" s="9"/>
      <c r="F466" s="9"/>
      <c r="G466" s="8"/>
      <c r="H466" s="9"/>
      <c r="I466" s="9"/>
      <c r="J466" s="8"/>
      <c r="K466" s="9"/>
      <c r="L466" s="9"/>
      <c r="M466" s="8"/>
      <c r="N466" s="6"/>
      <c r="O466" s="7"/>
      <c r="P466" s="6"/>
      <c r="Q466" s="6"/>
    </row>
    <row r="467" spans="1:17" x14ac:dyDescent="0.3">
      <c r="A467" s="8"/>
      <c r="B467" s="8"/>
      <c r="C467" s="8"/>
      <c r="D467" s="8"/>
      <c r="E467" s="9"/>
      <c r="F467" s="9"/>
      <c r="G467" s="8"/>
      <c r="H467" s="9"/>
      <c r="I467" s="9"/>
      <c r="J467" s="8"/>
      <c r="K467" s="9"/>
      <c r="L467" s="9"/>
      <c r="M467" s="8"/>
      <c r="N467" s="6"/>
      <c r="O467" s="7"/>
      <c r="P467" s="6"/>
      <c r="Q467" s="6"/>
    </row>
    <row r="468" spans="1:17" x14ac:dyDescent="0.3">
      <c r="A468" s="8"/>
      <c r="B468" s="8"/>
      <c r="C468" s="8"/>
      <c r="D468" s="8"/>
      <c r="E468" s="9"/>
      <c r="F468" s="9"/>
      <c r="G468" s="8"/>
      <c r="H468" s="9"/>
      <c r="I468" s="9"/>
      <c r="J468" s="8"/>
      <c r="K468" s="9"/>
      <c r="L468" s="9"/>
      <c r="M468" s="8"/>
      <c r="N468" s="6"/>
      <c r="O468" s="7"/>
      <c r="P468" s="6"/>
      <c r="Q468" s="6"/>
    </row>
    <row r="469" spans="1:17" x14ac:dyDescent="0.3">
      <c r="A469" s="8"/>
      <c r="B469" s="8"/>
      <c r="C469" s="8"/>
      <c r="D469" s="8"/>
      <c r="E469" s="9"/>
      <c r="F469" s="9"/>
      <c r="G469" s="8"/>
      <c r="H469" s="9"/>
      <c r="I469" s="9"/>
      <c r="J469" s="8"/>
      <c r="K469" s="9"/>
      <c r="L469" s="9"/>
      <c r="M469" s="8"/>
      <c r="N469" s="6"/>
      <c r="O469" s="7"/>
      <c r="P469" s="6"/>
      <c r="Q469" s="6"/>
    </row>
    <row r="470" spans="1:17" x14ac:dyDescent="0.3">
      <c r="A470" s="8"/>
      <c r="B470" s="8"/>
      <c r="C470" s="8"/>
      <c r="D470" s="8"/>
      <c r="E470" s="9"/>
      <c r="F470" s="9"/>
      <c r="G470" s="8"/>
      <c r="H470" s="9"/>
      <c r="I470" s="9"/>
      <c r="J470" s="8"/>
      <c r="K470" s="9"/>
      <c r="L470" s="9"/>
      <c r="M470" s="8"/>
      <c r="N470" s="6"/>
      <c r="O470" s="7"/>
      <c r="P470" s="6"/>
      <c r="Q470" s="6"/>
    </row>
    <row r="471" spans="1:17" x14ac:dyDescent="0.3">
      <c r="A471" s="8"/>
      <c r="B471" s="8"/>
      <c r="C471" s="8"/>
      <c r="D471" s="8"/>
      <c r="E471" s="9"/>
      <c r="F471" s="9"/>
      <c r="G471" s="8"/>
      <c r="H471" s="9"/>
      <c r="I471" s="9"/>
      <c r="J471" s="8"/>
      <c r="K471" s="9"/>
      <c r="L471" s="9"/>
      <c r="M471" s="8"/>
      <c r="N471" s="6"/>
      <c r="O471" s="7"/>
      <c r="P471" s="6"/>
      <c r="Q471" s="6"/>
    </row>
    <row r="472" spans="1:17" x14ac:dyDescent="0.3">
      <c r="A472" s="8"/>
      <c r="B472" s="8"/>
      <c r="C472" s="8"/>
      <c r="D472" s="8"/>
      <c r="E472" s="9"/>
      <c r="F472" s="9"/>
      <c r="G472" s="8"/>
      <c r="H472" s="9"/>
      <c r="I472" s="9"/>
      <c r="J472" s="8"/>
      <c r="K472" s="9"/>
      <c r="L472" s="9"/>
      <c r="M472" s="8"/>
      <c r="N472" s="6"/>
      <c r="O472" s="7"/>
      <c r="P472" s="6"/>
      <c r="Q472" s="6"/>
    </row>
    <row r="473" spans="1:17" x14ac:dyDescent="0.3">
      <c r="A473" s="8"/>
      <c r="B473" s="8"/>
      <c r="C473" s="8"/>
      <c r="D473" s="8"/>
      <c r="E473" s="9"/>
      <c r="F473" s="9"/>
      <c r="G473" s="8"/>
      <c r="H473" s="9"/>
      <c r="I473" s="9"/>
      <c r="J473" s="8"/>
      <c r="K473" s="9"/>
      <c r="L473" s="9"/>
      <c r="M473" s="8"/>
      <c r="N473" s="6"/>
      <c r="O473" s="7"/>
      <c r="P473" s="6"/>
      <c r="Q473" s="6"/>
    </row>
    <row r="474" spans="1:17" x14ac:dyDescent="0.3">
      <c r="A474" s="8"/>
      <c r="B474" s="8"/>
      <c r="C474" s="8"/>
      <c r="D474" s="8"/>
      <c r="E474" s="9"/>
      <c r="F474" s="9"/>
      <c r="G474" s="8"/>
      <c r="H474" s="9"/>
      <c r="I474" s="9"/>
      <c r="J474" s="8"/>
      <c r="K474" s="9"/>
      <c r="L474" s="9"/>
      <c r="M474" s="8"/>
      <c r="N474" s="6"/>
      <c r="O474" s="7"/>
      <c r="P474" s="6"/>
      <c r="Q474" s="6"/>
    </row>
    <row r="475" spans="1:17" x14ac:dyDescent="0.3">
      <c r="A475" s="8"/>
      <c r="B475" s="8"/>
      <c r="C475" s="8"/>
      <c r="D475" s="8"/>
      <c r="E475" s="9"/>
      <c r="F475" s="9"/>
      <c r="G475" s="8"/>
      <c r="H475" s="9"/>
      <c r="I475" s="9"/>
      <c r="J475" s="8"/>
      <c r="K475" s="9"/>
      <c r="L475" s="9"/>
      <c r="M475" s="8"/>
      <c r="N475" s="6"/>
      <c r="O475" s="7"/>
      <c r="P475" s="6"/>
      <c r="Q475" s="6"/>
    </row>
    <row r="476" spans="1:17" x14ac:dyDescent="0.3">
      <c r="A476" s="8"/>
      <c r="B476" s="8"/>
      <c r="C476" s="8"/>
      <c r="D476" s="8"/>
      <c r="E476" s="9"/>
      <c r="F476" s="9"/>
      <c r="G476" s="8"/>
      <c r="H476" s="9"/>
      <c r="I476" s="9"/>
      <c r="J476" s="8"/>
      <c r="K476" s="9"/>
      <c r="L476" s="9"/>
      <c r="M476" s="8"/>
      <c r="N476" s="6"/>
      <c r="O476" s="7"/>
      <c r="P476" s="6"/>
      <c r="Q476" s="6"/>
    </row>
    <row r="477" spans="1:17" x14ac:dyDescent="0.3">
      <c r="A477" s="8"/>
      <c r="B477" s="8"/>
      <c r="C477" s="8"/>
      <c r="D477" s="8"/>
      <c r="E477" s="9"/>
      <c r="F477" s="9"/>
      <c r="G477" s="8"/>
      <c r="H477" s="9"/>
      <c r="I477" s="9"/>
      <c r="J477" s="8"/>
      <c r="K477" s="9"/>
      <c r="L477" s="9"/>
      <c r="M477" s="8"/>
      <c r="N477" s="6"/>
      <c r="O477" s="7"/>
      <c r="P477" s="6"/>
      <c r="Q477" s="6"/>
    </row>
    <row r="478" spans="1:17" x14ac:dyDescent="0.3">
      <c r="A478" s="8"/>
      <c r="B478" s="8"/>
      <c r="C478" s="8"/>
      <c r="D478" s="8"/>
      <c r="E478" s="9"/>
      <c r="F478" s="9"/>
      <c r="G478" s="8"/>
      <c r="H478" s="9"/>
      <c r="I478" s="9"/>
      <c r="J478" s="8"/>
      <c r="K478" s="9"/>
      <c r="L478" s="9"/>
      <c r="M478" s="8"/>
      <c r="N478" s="6"/>
      <c r="O478" s="7"/>
      <c r="P478" s="6"/>
      <c r="Q478" s="6"/>
    </row>
    <row r="479" spans="1:17" x14ac:dyDescent="0.3">
      <c r="A479" s="8"/>
      <c r="B479" s="8"/>
      <c r="C479" s="8"/>
      <c r="D479" s="8"/>
      <c r="E479" s="9"/>
      <c r="F479" s="9"/>
      <c r="G479" s="8"/>
      <c r="H479" s="9"/>
      <c r="I479" s="9"/>
      <c r="J479" s="8"/>
      <c r="K479" s="9"/>
      <c r="L479" s="9"/>
      <c r="M479" s="8"/>
      <c r="N479" s="6"/>
      <c r="O479" s="7"/>
      <c r="P479" s="6"/>
      <c r="Q479" s="6"/>
    </row>
    <row r="480" spans="1:17" x14ac:dyDescent="0.3">
      <c r="A480" s="8"/>
      <c r="B480" s="8"/>
      <c r="C480" s="8"/>
      <c r="D480" s="8"/>
      <c r="E480" s="9"/>
      <c r="F480" s="9"/>
      <c r="G480" s="8"/>
      <c r="H480" s="9"/>
      <c r="I480" s="9"/>
      <c r="J480" s="8"/>
      <c r="K480" s="9"/>
      <c r="L480" s="9"/>
      <c r="M480" s="8"/>
      <c r="N480" s="6"/>
      <c r="O480" s="7"/>
      <c r="P480" s="6"/>
      <c r="Q480" s="6"/>
    </row>
    <row r="481" spans="1:17" x14ac:dyDescent="0.3">
      <c r="A481" s="8"/>
      <c r="B481" s="8"/>
      <c r="C481" s="8"/>
      <c r="D481" s="8"/>
      <c r="E481" s="9"/>
      <c r="F481" s="9"/>
      <c r="G481" s="8"/>
      <c r="H481" s="9"/>
      <c r="I481" s="9"/>
      <c r="J481" s="8"/>
      <c r="K481" s="9"/>
      <c r="L481" s="9"/>
      <c r="M481" s="8"/>
      <c r="N481" s="6"/>
      <c r="O481" s="7"/>
      <c r="P481" s="6"/>
      <c r="Q481" s="6"/>
    </row>
    <row r="482" spans="1:17" x14ac:dyDescent="0.3">
      <c r="A482" s="8"/>
      <c r="B482" s="8"/>
      <c r="C482" s="8"/>
      <c r="D482" s="8"/>
      <c r="E482" s="9"/>
      <c r="F482" s="9"/>
      <c r="G482" s="8"/>
      <c r="H482" s="9"/>
      <c r="I482" s="9"/>
      <c r="J482" s="8"/>
      <c r="K482" s="9"/>
      <c r="L482" s="9"/>
      <c r="M482" s="8"/>
      <c r="N482" s="6"/>
      <c r="O482" s="7"/>
      <c r="P482" s="6"/>
      <c r="Q482" s="6"/>
    </row>
    <row r="483" spans="1:17" x14ac:dyDescent="0.3">
      <c r="A483" s="8"/>
      <c r="B483" s="8"/>
      <c r="C483" s="8"/>
      <c r="D483" s="8"/>
      <c r="E483" s="9"/>
      <c r="F483" s="9"/>
      <c r="G483" s="8"/>
      <c r="H483" s="9"/>
      <c r="I483" s="9"/>
      <c r="J483" s="8"/>
      <c r="K483" s="9"/>
      <c r="L483" s="9"/>
      <c r="M483" s="8"/>
      <c r="N483" s="6"/>
      <c r="O483" s="7"/>
      <c r="P483" s="6"/>
      <c r="Q483" s="6"/>
    </row>
    <row r="484" spans="1:17" x14ac:dyDescent="0.3">
      <c r="A484" s="8"/>
      <c r="B484" s="8"/>
      <c r="C484" s="8"/>
      <c r="D484" s="8"/>
      <c r="E484" s="9"/>
      <c r="F484" s="9"/>
      <c r="G484" s="8"/>
      <c r="H484" s="9"/>
      <c r="I484" s="9"/>
      <c r="J484" s="8"/>
      <c r="K484" s="9"/>
      <c r="L484" s="9"/>
      <c r="M484" s="8"/>
      <c r="N484" s="6"/>
      <c r="O484" s="7"/>
      <c r="P484" s="6"/>
      <c r="Q484" s="6"/>
    </row>
    <row r="485" spans="1:17" x14ac:dyDescent="0.3">
      <c r="A485" s="8"/>
      <c r="B485" s="8"/>
      <c r="C485" s="8"/>
      <c r="D485" s="8"/>
      <c r="E485" s="9"/>
      <c r="F485" s="9"/>
      <c r="G485" s="8"/>
      <c r="H485" s="9"/>
      <c r="I485" s="9"/>
      <c r="J485" s="8"/>
      <c r="K485" s="9"/>
      <c r="L485" s="9"/>
      <c r="M485" s="8"/>
      <c r="N485" s="6"/>
      <c r="O485" s="7"/>
      <c r="P485" s="6"/>
      <c r="Q485" s="6"/>
    </row>
    <row r="486" spans="1:17" x14ac:dyDescent="0.3">
      <c r="A486" s="8"/>
      <c r="B486" s="8"/>
      <c r="C486" s="8"/>
      <c r="D486" s="8"/>
      <c r="E486" s="9"/>
      <c r="F486" s="9"/>
      <c r="G486" s="8"/>
      <c r="H486" s="9"/>
      <c r="I486" s="9"/>
      <c r="J486" s="8"/>
      <c r="K486" s="9"/>
      <c r="L486" s="9"/>
      <c r="M486" s="8"/>
      <c r="N486" s="6"/>
      <c r="O486" s="7"/>
      <c r="P486" s="6"/>
      <c r="Q486" s="6"/>
    </row>
    <row r="487" spans="1:17" x14ac:dyDescent="0.3">
      <c r="A487" s="8"/>
      <c r="B487" s="8"/>
      <c r="C487" s="8"/>
      <c r="D487" s="8"/>
      <c r="E487" s="9"/>
      <c r="F487" s="9"/>
      <c r="G487" s="8"/>
      <c r="H487" s="9"/>
      <c r="I487" s="9"/>
      <c r="J487" s="8"/>
      <c r="K487" s="9"/>
      <c r="L487" s="9"/>
      <c r="M487" s="8"/>
      <c r="N487" s="6"/>
      <c r="O487" s="7"/>
      <c r="P487" s="6"/>
      <c r="Q487" s="6"/>
    </row>
    <row r="488" spans="1:17" x14ac:dyDescent="0.3">
      <c r="A488" s="8"/>
      <c r="B488" s="8"/>
      <c r="C488" s="8"/>
      <c r="D488" s="8"/>
      <c r="E488" s="9"/>
      <c r="F488" s="9"/>
      <c r="G488" s="8"/>
      <c r="H488" s="9"/>
      <c r="I488" s="9"/>
      <c r="J488" s="8"/>
      <c r="K488" s="9"/>
      <c r="L488" s="9"/>
      <c r="M488" s="8"/>
      <c r="N488" s="6"/>
      <c r="O488" s="7"/>
      <c r="P488" s="6"/>
      <c r="Q488" s="6"/>
    </row>
    <row r="489" spans="1:17" x14ac:dyDescent="0.3">
      <c r="A489" s="8"/>
      <c r="B489" s="8"/>
      <c r="C489" s="8"/>
      <c r="D489" s="8"/>
      <c r="E489" s="9"/>
      <c r="F489" s="9"/>
      <c r="G489" s="8"/>
      <c r="H489" s="9"/>
      <c r="I489" s="9"/>
      <c r="J489" s="8"/>
      <c r="K489" s="9"/>
      <c r="L489" s="9"/>
      <c r="M489" s="8"/>
      <c r="N489" s="6"/>
      <c r="O489" s="7"/>
      <c r="P489" s="6"/>
      <c r="Q489" s="6"/>
    </row>
    <row r="490" spans="1:17" x14ac:dyDescent="0.3">
      <c r="A490" s="8"/>
      <c r="B490" s="8"/>
      <c r="C490" s="8"/>
      <c r="D490" s="8"/>
      <c r="E490" s="9"/>
      <c r="F490" s="9"/>
      <c r="G490" s="8"/>
      <c r="H490" s="9"/>
      <c r="I490" s="9"/>
      <c r="J490" s="8"/>
      <c r="K490" s="9"/>
      <c r="L490" s="9"/>
      <c r="M490" s="8"/>
      <c r="N490" s="6"/>
      <c r="O490" s="7"/>
      <c r="P490" s="6"/>
      <c r="Q490" s="6"/>
    </row>
    <row r="491" spans="1:17" x14ac:dyDescent="0.3">
      <c r="A491" s="8"/>
      <c r="B491" s="8"/>
      <c r="C491" s="8"/>
      <c r="D491" s="8"/>
      <c r="E491" s="9"/>
      <c r="F491" s="9"/>
      <c r="G491" s="8"/>
      <c r="H491" s="9"/>
      <c r="I491" s="9"/>
      <c r="J491" s="8"/>
      <c r="K491" s="9"/>
      <c r="L491" s="9"/>
      <c r="M491" s="8"/>
      <c r="N491" s="6"/>
      <c r="O491" s="7"/>
      <c r="P491" s="6"/>
      <c r="Q491" s="6"/>
    </row>
    <row r="492" spans="1:17" x14ac:dyDescent="0.3">
      <c r="A492" s="8"/>
      <c r="B492" s="8"/>
      <c r="C492" s="8"/>
      <c r="D492" s="8"/>
      <c r="E492" s="9"/>
      <c r="F492" s="9"/>
      <c r="G492" s="8"/>
      <c r="H492" s="9"/>
      <c r="I492" s="9"/>
      <c r="J492" s="8"/>
      <c r="K492" s="9"/>
      <c r="L492" s="9"/>
      <c r="M492" s="8"/>
      <c r="N492" s="6"/>
      <c r="O492" s="7"/>
      <c r="P492" s="6"/>
      <c r="Q492" s="6"/>
    </row>
    <row r="493" spans="1:17" x14ac:dyDescent="0.3">
      <c r="A493" s="8"/>
      <c r="B493" s="8"/>
      <c r="C493" s="8"/>
      <c r="D493" s="8"/>
      <c r="E493" s="9"/>
      <c r="F493" s="9"/>
      <c r="G493" s="8"/>
      <c r="H493" s="9"/>
      <c r="I493" s="9"/>
      <c r="J493" s="8"/>
      <c r="K493" s="9"/>
      <c r="L493" s="9"/>
      <c r="M493" s="8"/>
      <c r="N493" s="6"/>
      <c r="O493" s="7"/>
      <c r="P493" s="6"/>
      <c r="Q493" s="6"/>
    </row>
    <row r="494" spans="1:17" x14ac:dyDescent="0.3">
      <c r="A494" s="8"/>
      <c r="B494" s="8"/>
      <c r="C494" s="8"/>
      <c r="D494" s="8"/>
      <c r="E494" s="9"/>
      <c r="F494" s="9"/>
      <c r="G494" s="8"/>
      <c r="H494" s="9"/>
      <c r="I494" s="9"/>
      <c r="J494" s="8"/>
      <c r="K494" s="9"/>
      <c r="L494" s="9"/>
      <c r="M494" s="8"/>
      <c r="N494" s="6"/>
      <c r="O494" s="7"/>
      <c r="P494" s="6"/>
      <c r="Q494" s="6"/>
    </row>
    <row r="495" spans="1:17" x14ac:dyDescent="0.3">
      <c r="A495" s="8"/>
      <c r="B495" s="8"/>
      <c r="C495" s="8"/>
      <c r="D495" s="8"/>
      <c r="E495" s="9"/>
      <c r="F495" s="9"/>
      <c r="G495" s="8"/>
      <c r="H495" s="9"/>
      <c r="I495" s="9"/>
      <c r="J495" s="8"/>
      <c r="K495" s="9"/>
      <c r="L495" s="9"/>
      <c r="M495" s="8"/>
      <c r="N495" s="6"/>
      <c r="O495" s="7"/>
      <c r="P495" s="6"/>
      <c r="Q495" s="6"/>
    </row>
    <row r="496" spans="1:17" x14ac:dyDescent="0.3">
      <c r="A496" s="8"/>
      <c r="B496" s="8"/>
      <c r="C496" s="8"/>
      <c r="D496" s="8"/>
      <c r="E496" s="9"/>
      <c r="F496" s="9"/>
      <c r="G496" s="8"/>
      <c r="H496" s="9"/>
      <c r="I496" s="9"/>
      <c r="J496" s="8"/>
      <c r="K496" s="9"/>
      <c r="L496" s="9"/>
      <c r="M496" s="8"/>
      <c r="N496" s="6"/>
      <c r="O496" s="7"/>
      <c r="P496" s="6"/>
      <c r="Q496" s="6"/>
    </row>
    <row r="497" spans="1:17" x14ac:dyDescent="0.3">
      <c r="A497" s="8"/>
      <c r="B497" s="8"/>
      <c r="C497" s="8"/>
      <c r="D497" s="8"/>
      <c r="E497" s="9"/>
      <c r="F497" s="9"/>
      <c r="G497" s="8"/>
      <c r="H497" s="9"/>
      <c r="I497" s="9"/>
      <c r="J497" s="8"/>
      <c r="K497" s="9"/>
      <c r="L497" s="9"/>
      <c r="M497" s="8"/>
      <c r="N497" s="6"/>
      <c r="O497" s="7"/>
      <c r="P497" s="6"/>
      <c r="Q497" s="6"/>
    </row>
    <row r="498" spans="1:17" x14ac:dyDescent="0.3">
      <c r="A498" s="8"/>
      <c r="B498" s="8"/>
      <c r="C498" s="8"/>
      <c r="D498" s="8"/>
      <c r="E498" s="9"/>
      <c r="F498" s="9"/>
      <c r="G498" s="8"/>
      <c r="H498" s="9"/>
      <c r="I498" s="9"/>
      <c r="J498" s="8"/>
      <c r="K498" s="9"/>
      <c r="L498" s="9"/>
      <c r="M498" s="8"/>
      <c r="N498" s="6"/>
      <c r="O498" s="7"/>
      <c r="P498" s="6"/>
      <c r="Q498" s="6"/>
    </row>
    <row r="499" spans="1:17" x14ac:dyDescent="0.3">
      <c r="A499" s="8"/>
      <c r="B499" s="8"/>
      <c r="C499" s="8"/>
      <c r="D499" s="8"/>
      <c r="E499" s="9"/>
      <c r="F499" s="9"/>
      <c r="G499" s="8"/>
      <c r="H499" s="9"/>
      <c r="I499" s="9"/>
      <c r="J499" s="8"/>
      <c r="K499" s="9"/>
      <c r="L499" s="9"/>
      <c r="M499" s="8"/>
      <c r="N499" s="6"/>
      <c r="O499" s="7"/>
      <c r="P499" s="6"/>
      <c r="Q499" s="6"/>
    </row>
    <row r="500" spans="1:17" x14ac:dyDescent="0.3">
      <c r="A500" s="8"/>
      <c r="B500" s="8"/>
      <c r="C500" s="8"/>
      <c r="D500" s="8"/>
      <c r="E500" s="9"/>
      <c r="F500" s="9"/>
      <c r="G500" s="8"/>
      <c r="H500" s="9"/>
      <c r="I500" s="9"/>
      <c r="J500" s="8"/>
      <c r="K500" s="9"/>
      <c r="L500" s="9"/>
      <c r="M500" s="8"/>
      <c r="N500" s="6"/>
      <c r="O500" s="7"/>
      <c r="P500" s="6"/>
      <c r="Q500" s="6"/>
    </row>
    <row r="501" spans="1:17" x14ac:dyDescent="0.3">
      <c r="A501" s="8"/>
      <c r="B501" s="8"/>
      <c r="C501" s="8"/>
      <c r="D501" s="8"/>
      <c r="E501" s="9"/>
      <c r="F501" s="9"/>
      <c r="G501" s="8"/>
      <c r="H501" s="9"/>
      <c r="I501" s="9"/>
      <c r="J501" s="8"/>
      <c r="K501" s="9"/>
      <c r="L501" s="9"/>
      <c r="M501" s="8"/>
      <c r="N501" s="6"/>
      <c r="O501" s="7"/>
      <c r="P501" s="6"/>
      <c r="Q501" s="6"/>
    </row>
    <row r="502" spans="1:17" x14ac:dyDescent="0.3">
      <c r="A502" s="8"/>
      <c r="B502" s="8"/>
      <c r="C502" s="8"/>
      <c r="D502" s="8"/>
      <c r="E502" s="9"/>
      <c r="F502" s="9"/>
      <c r="G502" s="8"/>
      <c r="H502" s="9"/>
      <c r="I502" s="9"/>
      <c r="J502" s="8"/>
      <c r="K502" s="9"/>
      <c r="L502" s="9"/>
      <c r="M502" s="8"/>
      <c r="N502" s="6"/>
      <c r="O502" s="7"/>
      <c r="P502" s="6"/>
      <c r="Q502" s="6"/>
    </row>
    <row r="503" spans="1:17" x14ac:dyDescent="0.3">
      <c r="A503" s="8"/>
      <c r="B503" s="8"/>
      <c r="C503" s="8"/>
      <c r="D503" s="8"/>
      <c r="E503" s="9"/>
      <c r="F503" s="9"/>
      <c r="G503" s="8"/>
      <c r="H503" s="9"/>
      <c r="I503" s="9"/>
      <c r="J503" s="8"/>
      <c r="K503" s="9"/>
      <c r="L503" s="9"/>
      <c r="M503" s="8"/>
      <c r="N503" s="6"/>
      <c r="O503" s="7"/>
      <c r="P503" s="6"/>
      <c r="Q503" s="6"/>
    </row>
    <row r="504" spans="1:17" x14ac:dyDescent="0.3">
      <c r="A504" s="8"/>
      <c r="B504" s="8"/>
      <c r="C504" s="8"/>
      <c r="D504" s="8"/>
      <c r="E504" s="9"/>
      <c r="F504" s="9"/>
      <c r="G504" s="8"/>
      <c r="H504" s="9"/>
      <c r="I504" s="9"/>
      <c r="J504" s="8"/>
      <c r="K504" s="9"/>
      <c r="L504" s="9"/>
      <c r="M504" s="8"/>
      <c r="N504" s="6"/>
      <c r="O504" s="7"/>
      <c r="P504" s="6"/>
      <c r="Q504" s="6"/>
    </row>
    <row r="505" spans="1:17" x14ac:dyDescent="0.3">
      <c r="A505" s="8"/>
      <c r="B505" s="8"/>
      <c r="C505" s="8"/>
      <c r="D505" s="8"/>
      <c r="E505" s="9"/>
      <c r="F505" s="9"/>
      <c r="G505" s="8"/>
      <c r="H505" s="9"/>
      <c r="I505" s="9"/>
      <c r="J505" s="8"/>
      <c r="K505" s="9"/>
      <c r="L505" s="9"/>
      <c r="M505" s="8"/>
      <c r="N505" s="6"/>
      <c r="O505" s="7"/>
      <c r="P505" s="6"/>
      <c r="Q505" s="6"/>
    </row>
    <row r="506" spans="1:17" x14ac:dyDescent="0.3">
      <c r="A506" s="8"/>
      <c r="B506" s="8"/>
      <c r="C506" s="8"/>
      <c r="D506" s="8"/>
      <c r="E506" s="9"/>
      <c r="F506" s="9"/>
      <c r="G506" s="8"/>
      <c r="H506" s="9"/>
      <c r="I506" s="9"/>
      <c r="J506" s="8"/>
      <c r="K506" s="9"/>
      <c r="L506" s="9"/>
      <c r="M506" s="8"/>
      <c r="N506" s="6"/>
      <c r="O506" s="7"/>
      <c r="P506" s="6"/>
      <c r="Q506" s="6"/>
    </row>
    <row r="507" spans="1:17" x14ac:dyDescent="0.3">
      <c r="A507" s="8"/>
      <c r="B507" s="8"/>
      <c r="C507" s="8"/>
      <c r="D507" s="8"/>
      <c r="E507" s="9"/>
      <c r="F507" s="9"/>
      <c r="G507" s="8"/>
      <c r="H507" s="9"/>
      <c r="I507" s="9"/>
      <c r="J507" s="8"/>
      <c r="K507" s="9"/>
      <c r="L507" s="9"/>
      <c r="M507" s="8"/>
      <c r="N507" s="6"/>
      <c r="O507" s="7"/>
      <c r="P507" s="6"/>
      <c r="Q507" s="6"/>
    </row>
    <row r="508" spans="1:17" x14ac:dyDescent="0.3">
      <c r="A508" s="8"/>
      <c r="B508" s="8"/>
      <c r="C508" s="8"/>
      <c r="D508" s="8"/>
      <c r="E508" s="9"/>
      <c r="F508" s="9"/>
      <c r="G508" s="8"/>
      <c r="H508" s="9"/>
      <c r="I508" s="9"/>
      <c r="J508" s="8"/>
      <c r="K508" s="9"/>
      <c r="L508" s="9"/>
      <c r="M508" s="8"/>
      <c r="N508" s="6"/>
      <c r="O508" s="7"/>
      <c r="P508" s="6"/>
      <c r="Q508" s="6"/>
    </row>
    <row r="509" spans="1:17" x14ac:dyDescent="0.3">
      <c r="A509" s="8"/>
      <c r="B509" s="8"/>
      <c r="C509" s="8"/>
      <c r="D509" s="8"/>
      <c r="E509" s="9"/>
      <c r="F509" s="9"/>
      <c r="G509" s="8"/>
      <c r="H509" s="9"/>
      <c r="I509" s="9"/>
      <c r="J509" s="8"/>
      <c r="K509" s="9"/>
      <c r="L509" s="9"/>
      <c r="M509" s="8"/>
      <c r="N509" s="6"/>
      <c r="O509" s="7"/>
      <c r="P509" s="6"/>
      <c r="Q509" s="6"/>
    </row>
    <row r="510" spans="1:17" x14ac:dyDescent="0.3">
      <c r="A510" s="8"/>
      <c r="B510" s="8"/>
      <c r="C510" s="8"/>
      <c r="D510" s="8"/>
      <c r="E510" s="9"/>
      <c r="F510" s="9"/>
      <c r="G510" s="8"/>
      <c r="H510" s="9"/>
      <c r="I510" s="9"/>
      <c r="J510" s="8"/>
      <c r="K510" s="9"/>
      <c r="L510" s="9"/>
      <c r="M510" s="8"/>
      <c r="N510" s="6"/>
      <c r="O510" s="7"/>
      <c r="P510" s="6"/>
      <c r="Q510" s="6"/>
    </row>
    <row r="511" spans="1:17" x14ac:dyDescent="0.3">
      <c r="A511" s="8"/>
      <c r="B511" s="8"/>
      <c r="C511" s="8"/>
      <c r="D511" s="8"/>
      <c r="E511" s="9"/>
      <c r="F511" s="9"/>
      <c r="G511" s="8"/>
      <c r="H511" s="9"/>
      <c r="I511" s="9"/>
      <c r="J511" s="8"/>
      <c r="K511" s="9"/>
      <c r="L511" s="9"/>
      <c r="M511" s="8"/>
      <c r="N511" s="6"/>
      <c r="O511" s="7"/>
      <c r="P511" s="6"/>
      <c r="Q511" s="6"/>
    </row>
    <row r="512" spans="1:17" x14ac:dyDescent="0.3">
      <c r="A512" s="8"/>
      <c r="B512" s="8"/>
      <c r="C512" s="8"/>
      <c r="D512" s="8"/>
      <c r="E512" s="9"/>
      <c r="F512" s="9"/>
      <c r="G512" s="8"/>
      <c r="H512" s="9"/>
      <c r="I512" s="9"/>
      <c r="J512" s="8"/>
      <c r="K512" s="9"/>
      <c r="L512" s="9"/>
      <c r="M512" s="8"/>
      <c r="N512" s="6"/>
      <c r="O512" s="7"/>
      <c r="P512" s="6"/>
      <c r="Q512" s="6"/>
    </row>
    <row r="513" spans="1:17" x14ac:dyDescent="0.3">
      <c r="A513" s="8"/>
      <c r="B513" s="8"/>
      <c r="C513" s="8"/>
      <c r="D513" s="8"/>
      <c r="E513" s="9"/>
      <c r="F513" s="9"/>
      <c r="G513" s="8"/>
      <c r="H513" s="9"/>
      <c r="I513" s="9"/>
      <c r="J513" s="8"/>
      <c r="K513" s="9"/>
      <c r="L513" s="9"/>
      <c r="M513" s="8"/>
      <c r="N513" s="6"/>
      <c r="O513" s="7"/>
      <c r="P513" s="6"/>
      <c r="Q513" s="6"/>
    </row>
    <row r="514" spans="1:17" x14ac:dyDescent="0.3">
      <c r="A514" s="8"/>
      <c r="B514" s="8"/>
      <c r="C514" s="8"/>
      <c r="D514" s="8"/>
      <c r="E514" s="9"/>
      <c r="F514" s="9"/>
      <c r="G514" s="8"/>
      <c r="H514" s="9"/>
      <c r="I514" s="9"/>
      <c r="J514" s="8"/>
      <c r="K514" s="9"/>
      <c r="L514" s="9"/>
      <c r="M514" s="8"/>
      <c r="N514" s="6"/>
      <c r="O514" s="7"/>
      <c r="P514" s="6"/>
      <c r="Q514" s="6"/>
    </row>
    <row r="515" spans="1:17" x14ac:dyDescent="0.3">
      <c r="A515" s="8"/>
      <c r="B515" s="8"/>
      <c r="C515" s="8"/>
      <c r="D515" s="8"/>
      <c r="E515" s="9"/>
      <c r="F515" s="9"/>
      <c r="G515" s="8"/>
      <c r="H515" s="9"/>
      <c r="I515" s="9"/>
      <c r="J515" s="8"/>
      <c r="K515" s="9"/>
      <c r="L515" s="9"/>
      <c r="M515" s="8"/>
      <c r="N515" s="6"/>
      <c r="O515" s="7"/>
      <c r="P515" s="6"/>
      <c r="Q515" s="6"/>
    </row>
    <row r="516" spans="1:17" x14ac:dyDescent="0.3">
      <c r="A516" s="8"/>
      <c r="B516" s="8"/>
      <c r="C516" s="8"/>
      <c r="D516" s="8"/>
      <c r="E516" s="9"/>
      <c r="F516" s="9"/>
      <c r="G516" s="8"/>
      <c r="H516" s="9"/>
      <c r="I516" s="9"/>
      <c r="J516" s="8"/>
      <c r="K516" s="9"/>
      <c r="L516" s="9"/>
      <c r="M516" s="8"/>
      <c r="N516" s="6"/>
      <c r="O516" s="7"/>
      <c r="P516" s="6"/>
      <c r="Q516" s="6"/>
    </row>
    <row r="517" spans="1:17" x14ac:dyDescent="0.3">
      <c r="A517" s="8"/>
      <c r="B517" s="8"/>
      <c r="C517" s="8"/>
      <c r="D517" s="8"/>
      <c r="E517" s="9"/>
      <c r="F517" s="9"/>
      <c r="G517" s="8"/>
      <c r="H517" s="9"/>
      <c r="I517" s="9"/>
      <c r="J517" s="8"/>
      <c r="K517" s="9"/>
      <c r="L517" s="9"/>
      <c r="M517" s="8"/>
      <c r="N517" s="6"/>
      <c r="O517" s="7"/>
      <c r="P517" s="6"/>
      <c r="Q517" s="6"/>
    </row>
    <row r="518" spans="1:17" x14ac:dyDescent="0.3">
      <c r="A518" s="8"/>
      <c r="B518" s="8"/>
      <c r="C518" s="8"/>
      <c r="D518" s="8"/>
      <c r="E518" s="9"/>
      <c r="F518" s="9"/>
      <c r="G518" s="8"/>
      <c r="H518" s="9"/>
      <c r="I518" s="9"/>
      <c r="J518" s="8"/>
      <c r="K518" s="9"/>
      <c r="L518" s="9"/>
      <c r="M518" s="8"/>
      <c r="N518" s="6"/>
      <c r="O518" s="7"/>
      <c r="P518" s="6"/>
      <c r="Q518" s="6"/>
    </row>
    <row r="519" spans="1:17" x14ac:dyDescent="0.3">
      <c r="A519" s="8"/>
      <c r="B519" s="8"/>
      <c r="C519" s="8"/>
      <c r="D519" s="8"/>
      <c r="E519" s="9"/>
      <c r="F519" s="9"/>
      <c r="G519" s="8"/>
      <c r="H519" s="9"/>
      <c r="I519" s="9"/>
      <c r="J519" s="8"/>
      <c r="K519" s="9"/>
      <c r="L519" s="9"/>
      <c r="M519" s="8"/>
      <c r="N519" s="6"/>
      <c r="O519" s="7"/>
      <c r="P519" s="6"/>
      <c r="Q519" s="6"/>
    </row>
    <row r="520" spans="1:17" x14ac:dyDescent="0.3">
      <c r="A520" s="8"/>
      <c r="B520" s="8"/>
      <c r="C520" s="8"/>
      <c r="D520" s="8"/>
      <c r="E520" s="9"/>
      <c r="F520" s="9"/>
      <c r="G520" s="8"/>
      <c r="H520" s="9"/>
      <c r="I520" s="9"/>
      <c r="J520" s="8"/>
      <c r="K520" s="9"/>
      <c r="L520" s="9"/>
      <c r="M520" s="8"/>
      <c r="N520" s="6"/>
      <c r="O520" s="7"/>
      <c r="P520" s="6"/>
      <c r="Q520" s="6"/>
    </row>
    <row r="521" spans="1:17" x14ac:dyDescent="0.3">
      <c r="A521" s="8"/>
      <c r="B521" s="8"/>
      <c r="C521" s="8"/>
      <c r="D521" s="8"/>
      <c r="E521" s="9"/>
      <c r="F521" s="9"/>
      <c r="G521" s="8"/>
      <c r="H521" s="9"/>
      <c r="I521" s="9"/>
      <c r="J521" s="8"/>
      <c r="K521" s="9"/>
      <c r="L521" s="9"/>
      <c r="M521" s="8"/>
      <c r="N521" s="6"/>
      <c r="O521" s="7"/>
      <c r="P521" s="6"/>
      <c r="Q521" s="6"/>
    </row>
    <row r="522" spans="1:17" x14ac:dyDescent="0.3">
      <c r="A522" s="8"/>
      <c r="B522" s="8"/>
      <c r="C522" s="8"/>
      <c r="D522" s="8"/>
      <c r="E522" s="9"/>
      <c r="F522" s="9"/>
      <c r="G522" s="8"/>
      <c r="H522" s="9"/>
      <c r="I522" s="9"/>
      <c r="J522" s="8"/>
      <c r="K522" s="9"/>
      <c r="L522" s="9"/>
      <c r="M522" s="8"/>
      <c r="N522" s="6"/>
      <c r="O522" s="7"/>
      <c r="P522" s="6"/>
      <c r="Q522" s="6"/>
    </row>
    <row r="523" spans="1:17" x14ac:dyDescent="0.3">
      <c r="A523" s="8"/>
      <c r="B523" s="8"/>
      <c r="C523" s="8"/>
      <c r="D523" s="8"/>
      <c r="E523" s="9"/>
      <c r="F523" s="9"/>
      <c r="G523" s="8"/>
      <c r="H523" s="9"/>
      <c r="I523" s="9"/>
      <c r="J523" s="8"/>
      <c r="K523" s="9"/>
      <c r="L523" s="9"/>
      <c r="M523" s="8"/>
      <c r="N523" s="6"/>
      <c r="O523" s="7"/>
      <c r="P523" s="6"/>
      <c r="Q523" s="6"/>
    </row>
    <row r="524" spans="1:17" x14ac:dyDescent="0.3">
      <c r="A524" s="8"/>
      <c r="B524" s="8"/>
      <c r="C524" s="8"/>
      <c r="D524" s="8"/>
      <c r="E524" s="9"/>
      <c r="F524" s="9"/>
      <c r="G524" s="8"/>
      <c r="H524" s="9"/>
      <c r="I524" s="9"/>
      <c r="J524" s="8"/>
      <c r="K524" s="9"/>
      <c r="L524" s="9"/>
      <c r="M524" s="8"/>
      <c r="N524" s="6"/>
      <c r="O524" s="7"/>
      <c r="P524" s="6"/>
      <c r="Q524" s="6"/>
    </row>
    <row r="525" spans="1:17" x14ac:dyDescent="0.3">
      <c r="A525" s="8"/>
      <c r="B525" s="8"/>
      <c r="C525" s="8"/>
      <c r="D525" s="8"/>
      <c r="E525" s="9"/>
      <c r="F525" s="9"/>
      <c r="G525" s="8"/>
      <c r="H525" s="9"/>
      <c r="I525" s="9"/>
      <c r="J525" s="8"/>
      <c r="K525" s="9"/>
      <c r="L525" s="9"/>
      <c r="M525" s="8"/>
      <c r="N525" s="6"/>
      <c r="O525" s="7"/>
      <c r="P525" s="6"/>
      <c r="Q525" s="6"/>
    </row>
    <row r="526" spans="1:17" x14ac:dyDescent="0.3">
      <c r="A526" s="8"/>
      <c r="B526" s="8"/>
      <c r="C526" s="8"/>
      <c r="D526" s="8"/>
      <c r="E526" s="9"/>
      <c r="F526" s="9"/>
      <c r="G526" s="8"/>
      <c r="H526" s="9"/>
      <c r="I526" s="9"/>
      <c r="J526" s="8"/>
      <c r="K526" s="9"/>
      <c r="L526" s="9"/>
      <c r="M526" s="8"/>
      <c r="N526" s="6"/>
      <c r="O526" s="7"/>
      <c r="P526" s="6"/>
      <c r="Q526" s="6"/>
    </row>
    <row r="527" spans="1:17" x14ac:dyDescent="0.3">
      <c r="A527" s="8"/>
      <c r="B527" s="8"/>
      <c r="C527" s="8"/>
      <c r="D527" s="8"/>
      <c r="E527" s="9"/>
      <c r="F527" s="9"/>
      <c r="G527" s="8"/>
      <c r="H527" s="9"/>
      <c r="I527" s="9"/>
      <c r="J527" s="8"/>
      <c r="K527" s="9"/>
      <c r="L527" s="9"/>
      <c r="M527" s="8"/>
      <c r="N527" s="6"/>
      <c r="O527" s="7"/>
      <c r="P527" s="6"/>
      <c r="Q527" s="6"/>
    </row>
    <row r="528" spans="1:17" x14ac:dyDescent="0.3">
      <c r="A528" s="8"/>
      <c r="B528" s="8"/>
      <c r="C528" s="8"/>
      <c r="D528" s="8"/>
      <c r="E528" s="9"/>
      <c r="F528" s="9"/>
      <c r="G528" s="8"/>
      <c r="H528" s="9"/>
      <c r="I528" s="9"/>
      <c r="J528" s="8"/>
      <c r="K528" s="9"/>
      <c r="L528" s="9"/>
      <c r="M528" s="8"/>
      <c r="N528" s="6"/>
      <c r="O528" s="7"/>
      <c r="P528" s="6"/>
      <c r="Q528" s="6"/>
    </row>
    <row r="529" spans="1:17" x14ac:dyDescent="0.3">
      <c r="A529" s="8"/>
      <c r="B529" s="8"/>
      <c r="C529" s="8"/>
      <c r="D529" s="8"/>
      <c r="E529" s="9"/>
      <c r="F529" s="9"/>
      <c r="G529" s="8"/>
      <c r="H529" s="9"/>
      <c r="I529" s="9"/>
      <c r="J529" s="8"/>
      <c r="K529" s="9"/>
      <c r="L529" s="9"/>
      <c r="M529" s="8"/>
      <c r="N529" s="6"/>
      <c r="O529" s="7"/>
      <c r="P529" s="6"/>
      <c r="Q529" s="6"/>
    </row>
    <row r="530" spans="1:17" x14ac:dyDescent="0.3">
      <c r="A530" s="8"/>
      <c r="B530" s="8"/>
      <c r="C530" s="8"/>
      <c r="D530" s="8"/>
      <c r="E530" s="9"/>
      <c r="F530" s="9"/>
      <c r="G530" s="8"/>
      <c r="H530" s="9"/>
      <c r="I530" s="9"/>
      <c r="J530" s="8"/>
      <c r="K530" s="9"/>
      <c r="L530" s="9"/>
      <c r="M530" s="8"/>
      <c r="N530" s="6"/>
      <c r="O530" s="7"/>
      <c r="P530" s="6"/>
      <c r="Q530" s="6"/>
    </row>
    <row r="531" spans="1:17" x14ac:dyDescent="0.3">
      <c r="A531" s="8"/>
      <c r="B531" s="8"/>
      <c r="C531" s="8"/>
      <c r="D531" s="8"/>
      <c r="E531" s="9"/>
      <c r="F531" s="9"/>
      <c r="G531" s="8"/>
      <c r="H531" s="9"/>
      <c r="I531" s="9"/>
      <c r="J531" s="8"/>
      <c r="K531" s="9"/>
      <c r="L531" s="9"/>
      <c r="M531" s="8"/>
      <c r="N531" s="6"/>
      <c r="O531" s="7"/>
      <c r="P531" s="6"/>
      <c r="Q531" s="6"/>
    </row>
    <row r="532" spans="1:17" x14ac:dyDescent="0.3">
      <c r="A532" s="8"/>
      <c r="B532" s="8"/>
      <c r="C532" s="8"/>
      <c r="D532" s="8"/>
      <c r="E532" s="9"/>
      <c r="F532" s="9"/>
      <c r="G532" s="8"/>
      <c r="H532" s="9"/>
      <c r="I532" s="9"/>
      <c r="J532" s="8"/>
      <c r="K532" s="9"/>
      <c r="L532" s="9"/>
      <c r="M532" s="8"/>
      <c r="N532" s="6"/>
      <c r="O532" s="7"/>
      <c r="P532" s="6"/>
      <c r="Q532" s="6"/>
    </row>
    <row r="533" spans="1:17" x14ac:dyDescent="0.3">
      <c r="A533" s="8"/>
      <c r="B533" s="8"/>
      <c r="C533" s="8"/>
      <c r="D533" s="8"/>
      <c r="E533" s="9"/>
      <c r="F533" s="9"/>
      <c r="G533" s="8"/>
      <c r="H533" s="9"/>
      <c r="I533" s="9"/>
      <c r="J533" s="8"/>
      <c r="K533" s="9"/>
      <c r="L533" s="9"/>
      <c r="M533" s="8"/>
      <c r="N533" s="6"/>
      <c r="O533" s="7"/>
      <c r="P533" s="6"/>
      <c r="Q533" s="6"/>
    </row>
    <row r="534" spans="1:17" x14ac:dyDescent="0.3">
      <c r="A534" s="8"/>
      <c r="B534" s="8"/>
      <c r="C534" s="8"/>
      <c r="D534" s="8"/>
      <c r="E534" s="9"/>
      <c r="F534" s="9"/>
      <c r="G534" s="8"/>
      <c r="H534" s="9"/>
      <c r="I534" s="9"/>
      <c r="J534" s="8"/>
      <c r="K534" s="9"/>
      <c r="L534" s="9"/>
      <c r="M534" s="8"/>
      <c r="N534" s="6"/>
      <c r="O534" s="7"/>
      <c r="P534" s="6"/>
      <c r="Q534" s="6"/>
    </row>
    <row r="535" spans="1:17" x14ac:dyDescent="0.3">
      <c r="A535" s="8"/>
      <c r="B535" s="8"/>
      <c r="C535" s="8"/>
      <c r="D535" s="8"/>
      <c r="E535" s="9"/>
      <c r="F535" s="9"/>
      <c r="G535" s="8"/>
      <c r="H535" s="9"/>
      <c r="I535" s="9"/>
      <c r="J535" s="8"/>
      <c r="K535" s="9"/>
      <c r="L535" s="9"/>
      <c r="M535" s="8"/>
      <c r="N535" s="6"/>
      <c r="O535" s="7"/>
      <c r="P535" s="6"/>
      <c r="Q535" s="6"/>
    </row>
    <row r="536" spans="1:17" x14ac:dyDescent="0.3">
      <c r="A536" s="8"/>
      <c r="B536" s="8"/>
      <c r="C536" s="8"/>
      <c r="D536" s="8"/>
      <c r="E536" s="9"/>
      <c r="F536" s="9"/>
      <c r="G536" s="8"/>
      <c r="H536" s="9"/>
      <c r="I536" s="9"/>
      <c r="J536" s="8"/>
      <c r="K536" s="9"/>
      <c r="L536" s="9"/>
      <c r="M536" s="8"/>
      <c r="N536" s="6"/>
      <c r="O536" s="7"/>
      <c r="P536" s="6"/>
      <c r="Q536" s="6"/>
    </row>
    <row r="537" spans="1:17" x14ac:dyDescent="0.3">
      <c r="A537" s="8"/>
      <c r="B537" s="8"/>
      <c r="C537" s="8"/>
      <c r="D537" s="8"/>
      <c r="E537" s="9"/>
      <c r="F537" s="9"/>
      <c r="G537" s="8"/>
      <c r="H537" s="9"/>
      <c r="I537" s="9"/>
      <c r="J537" s="8"/>
      <c r="K537" s="9"/>
      <c r="L537" s="9"/>
      <c r="M537" s="8"/>
      <c r="N537" s="6"/>
      <c r="O537" s="7"/>
      <c r="P537" s="6"/>
      <c r="Q537" s="6"/>
    </row>
    <row r="538" spans="1:17" x14ac:dyDescent="0.3">
      <c r="A538" s="8"/>
      <c r="B538" s="8"/>
      <c r="C538" s="8"/>
      <c r="D538" s="8"/>
      <c r="E538" s="9"/>
      <c r="F538" s="9"/>
      <c r="G538" s="8"/>
      <c r="H538" s="9"/>
      <c r="I538" s="9"/>
      <c r="J538" s="8"/>
      <c r="K538" s="9"/>
      <c r="L538" s="9"/>
      <c r="M538" s="8"/>
      <c r="N538" s="6"/>
      <c r="O538" s="7"/>
      <c r="P538" s="6"/>
      <c r="Q538" s="6"/>
    </row>
    <row r="539" spans="1:17" x14ac:dyDescent="0.3">
      <c r="A539" s="8"/>
      <c r="B539" s="8"/>
      <c r="C539" s="8"/>
      <c r="D539" s="8"/>
      <c r="E539" s="9"/>
      <c r="F539" s="9"/>
      <c r="G539" s="8"/>
      <c r="H539" s="9"/>
      <c r="I539" s="9"/>
      <c r="J539" s="8"/>
      <c r="K539" s="9"/>
      <c r="L539" s="9"/>
      <c r="M539" s="8"/>
      <c r="N539" s="6"/>
      <c r="O539" s="7"/>
      <c r="P539" s="6"/>
      <c r="Q539" s="6"/>
    </row>
    <row r="540" spans="1:17" x14ac:dyDescent="0.3">
      <c r="A540" s="8"/>
      <c r="B540" s="8"/>
      <c r="C540" s="8"/>
      <c r="D540" s="8"/>
      <c r="E540" s="9"/>
      <c r="F540" s="9"/>
      <c r="G540" s="8"/>
      <c r="H540" s="9"/>
      <c r="I540" s="9"/>
      <c r="J540" s="8"/>
      <c r="K540" s="9"/>
      <c r="L540" s="9"/>
      <c r="M540" s="8"/>
      <c r="N540" s="6"/>
      <c r="O540" s="7"/>
      <c r="P540" s="6"/>
      <c r="Q540" s="6"/>
    </row>
    <row r="541" spans="1:17" x14ac:dyDescent="0.3">
      <c r="A541" s="8"/>
      <c r="B541" s="8"/>
      <c r="C541" s="8"/>
      <c r="D541" s="8"/>
      <c r="E541" s="9"/>
      <c r="F541" s="9"/>
      <c r="G541" s="8"/>
      <c r="H541" s="9"/>
      <c r="I541" s="9"/>
      <c r="J541" s="8"/>
      <c r="K541" s="9"/>
      <c r="L541" s="9"/>
      <c r="M541" s="8"/>
      <c r="N541" s="6"/>
      <c r="O541" s="7"/>
      <c r="P541" s="6"/>
      <c r="Q541" s="6"/>
    </row>
    <row r="542" spans="1:17" x14ac:dyDescent="0.3">
      <c r="A542" s="8"/>
      <c r="B542" s="8"/>
      <c r="C542" s="8"/>
      <c r="D542" s="8"/>
      <c r="E542" s="9"/>
      <c r="F542" s="9"/>
      <c r="G542" s="8"/>
      <c r="H542" s="9"/>
      <c r="I542" s="9"/>
      <c r="J542" s="8"/>
      <c r="K542" s="9"/>
      <c r="L542" s="9"/>
      <c r="M542" s="8"/>
      <c r="N542" s="6"/>
      <c r="O542" s="7"/>
      <c r="P542" s="6"/>
      <c r="Q542" s="6"/>
    </row>
    <row r="543" spans="1:17" x14ac:dyDescent="0.3">
      <c r="A543" s="8"/>
      <c r="B543" s="8"/>
      <c r="C543" s="8"/>
      <c r="D543" s="8"/>
      <c r="E543" s="9"/>
      <c r="F543" s="9"/>
      <c r="G543" s="8"/>
      <c r="H543" s="9"/>
      <c r="I543" s="9"/>
      <c r="J543" s="8"/>
      <c r="K543" s="9"/>
      <c r="L543" s="9"/>
      <c r="M543" s="8"/>
      <c r="N543" s="6"/>
      <c r="O543" s="7"/>
      <c r="P543" s="6"/>
      <c r="Q543" s="6"/>
    </row>
    <row r="544" spans="1:17" x14ac:dyDescent="0.3">
      <c r="A544" s="8"/>
      <c r="B544" s="8"/>
      <c r="C544" s="8"/>
      <c r="D544" s="8"/>
      <c r="E544" s="9"/>
      <c r="F544" s="9"/>
      <c r="G544" s="8"/>
      <c r="H544" s="9"/>
      <c r="I544" s="9"/>
      <c r="J544" s="8"/>
      <c r="K544" s="9"/>
      <c r="L544" s="9"/>
      <c r="M544" s="8"/>
      <c r="N544" s="6"/>
      <c r="O544" s="7"/>
      <c r="P544" s="6"/>
      <c r="Q544" s="6"/>
    </row>
    <row r="545" spans="1:17" x14ac:dyDescent="0.3">
      <c r="A545" s="8"/>
      <c r="B545" s="8"/>
      <c r="C545" s="8"/>
      <c r="D545" s="8"/>
      <c r="E545" s="9"/>
      <c r="F545" s="9"/>
      <c r="G545" s="8"/>
      <c r="H545" s="9"/>
      <c r="I545" s="9"/>
      <c r="J545" s="8"/>
      <c r="K545" s="9"/>
      <c r="L545" s="9"/>
      <c r="M545" s="8"/>
      <c r="N545" s="6"/>
      <c r="O545" s="7"/>
      <c r="P545" s="6"/>
      <c r="Q545" s="6"/>
    </row>
    <row r="546" spans="1:17" x14ac:dyDescent="0.3">
      <c r="A546" s="8"/>
      <c r="B546" s="8"/>
      <c r="C546" s="8"/>
      <c r="D546" s="8"/>
      <c r="E546" s="9"/>
      <c r="F546" s="9"/>
      <c r="G546" s="8"/>
      <c r="H546" s="9"/>
      <c r="I546" s="9"/>
      <c r="J546" s="8"/>
      <c r="K546" s="9"/>
      <c r="L546" s="9"/>
      <c r="M546" s="8"/>
      <c r="N546" s="6"/>
      <c r="O546" s="7"/>
      <c r="P546" s="6"/>
      <c r="Q546" s="6"/>
    </row>
    <row r="547" spans="1:17" x14ac:dyDescent="0.3">
      <c r="A547" s="8"/>
      <c r="B547" s="8"/>
      <c r="C547" s="8"/>
      <c r="D547" s="8"/>
      <c r="E547" s="9"/>
      <c r="F547" s="9"/>
      <c r="G547" s="8"/>
      <c r="H547" s="9"/>
      <c r="I547" s="9"/>
      <c r="J547" s="8"/>
      <c r="K547" s="9"/>
      <c r="L547" s="9"/>
      <c r="M547" s="8"/>
      <c r="N547" s="6"/>
      <c r="O547" s="7"/>
      <c r="P547" s="6"/>
      <c r="Q547" s="6"/>
    </row>
    <row r="548" spans="1:17" x14ac:dyDescent="0.3">
      <c r="A548" s="8"/>
      <c r="B548" s="8"/>
      <c r="C548" s="8"/>
      <c r="D548" s="8"/>
      <c r="E548" s="9"/>
      <c r="F548" s="9"/>
      <c r="G548" s="8"/>
      <c r="H548" s="9"/>
      <c r="I548" s="9"/>
      <c r="J548" s="8"/>
      <c r="K548" s="9"/>
      <c r="L548" s="9"/>
      <c r="M548" s="8"/>
      <c r="N548" s="6"/>
      <c r="O548" s="7"/>
      <c r="P548" s="6"/>
      <c r="Q548" s="6"/>
    </row>
    <row r="549" spans="1:17" x14ac:dyDescent="0.3">
      <c r="A549" s="8"/>
      <c r="B549" s="8"/>
      <c r="C549" s="8"/>
      <c r="D549" s="8"/>
      <c r="E549" s="9"/>
      <c r="F549" s="9"/>
      <c r="G549" s="8"/>
      <c r="H549" s="9"/>
      <c r="I549" s="9"/>
      <c r="J549" s="8"/>
      <c r="K549" s="9"/>
      <c r="L549" s="9"/>
      <c r="M549" s="8"/>
      <c r="N549" s="6"/>
      <c r="O549" s="7"/>
      <c r="P549" s="6"/>
      <c r="Q549" s="6"/>
    </row>
    <row r="550" spans="1:17" x14ac:dyDescent="0.3">
      <c r="A550" s="8"/>
      <c r="B550" s="8"/>
      <c r="C550" s="8"/>
      <c r="D550" s="8"/>
      <c r="E550" s="9"/>
      <c r="F550" s="9"/>
      <c r="G550" s="8"/>
      <c r="H550" s="9"/>
      <c r="I550" s="9"/>
      <c r="J550" s="8"/>
      <c r="K550" s="9"/>
      <c r="L550" s="9"/>
      <c r="M550" s="8"/>
      <c r="N550" s="6"/>
      <c r="O550" s="7"/>
      <c r="P550" s="6"/>
      <c r="Q550" s="6"/>
    </row>
    <row r="551" spans="1:17" x14ac:dyDescent="0.3">
      <c r="A551" s="8"/>
      <c r="B551" s="8"/>
      <c r="C551" s="8"/>
      <c r="D551" s="8"/>
      <c r="E551" s="9"/>
      <c r="F551" s="9"/>
      <c r="G551" s="8"/>
      <c r="H551" s="9"/>
      <c r="I551" s="9"/>
      <c r="J551" s="8"/>
      <c r="K551" s="9"/>
      <c r="L551" s="9"/>
      <c r="M551" s="8"/>
      <c r="N551" s="6"/>
      <c r="O551" s="7"/>
      <c r="P551" s="6"/>
      <c r="Q551" s="6"/>
    </row>
    <row r="552" spans="1:17" x14ac:dyDescent="0.3">
      <c r="A552" s="8"/>
      <c r="B552" s="8"/>
      <c r="C552" s="8"/>
      <c r="D552" s="8"/>
      <c r="E552" s="9"/>
      <c r="F552" s="9"/>
      <c r="G552" s="8"/>
      <c r="H552" s="9"/>
      <c r="I552" s="9"/>
      <c r="J552" s="8"/>
      <c r="K552" s="9"/>
      <c r="L552" s="9"/>
      <c r="M552" s="8"/>
      <c r="N552" s="6"/>
      <c r="O552" s="7"/>
      <c r="P552" s="6"/>
      <c r="Q552" s="6"/>
    </row>
    <row r="553" spans="1:17" x14ac:dyDescent="0.3">
      <c r="A553" s="8"/>
      <c r="B553" s="8"/>
      <c r="C553" s="8"/>
      <c r="D553" s="8"/>
      <c r="E553" s="9"/>
      <c r="F553" s="9"/>
      <c r="G553" s="8"/>
      <c r="H553" s="9"/>
      <c r="I553" s="9"/>
      <c r="J553" s="8"/>
      <c r="K553" s="9"/>
      <c r="L553" s="9"/>
      <c r="M553" s="8"/>
      <c r="N553" s="6"/>
      <c r="O553" s="7"/>
      <c r="P553" s="6"/>
      <c r="Q553" s="6"/>
    </row>
    <row r="554" spans="1:17" x14ac:dyDescent="0.3">
      <c r="A554" s="8"/>
      <c r="B554" s="8"/>
      <c r="C554" s="8"/>
      <c r="D554" s="8"/>
      <c r="E554" s="9"/>
      <c r="F554" s="9"/>
      <c r="G554" s="8"/>
      <c r="H554" s="9"/>
      <c r="I554" s="9"/>
      <c r="J554" s="8"/>
      <c r="K554" s="9"/>
      <c r="L554" s="9"/>
      <c r="M554" s="8"/>
      <c r="N554" s="6"/>
      <c r="O554" s="7"/>
      <c r="P554" s="6"/>
      <c r="Q554" s="6"/>
    </row>
    <row r="555" spans="1:17" x14ac:dyDescent="0.3">
      <c r="A555" s="8"/>
      <c r="B555" s="8"/>
      <c r="C555" s="8"/>
      <c r="D555" s="8"/>
      <c r="E555" s="9"/>
      <c r="F555" s="9"/>
      <c r="G555" s="8"/>
      <c r="H555" s="9"/>
      <c r="I555" s="9"/>
      <c r="J555" s="8"/>
      <c r="K555" s="9"/>
      <c r="L555" s="9"/>
      <c r="M555" s="8"/>
      <c r="N555" s="6"/>
      <c r="O555" s="7"/>
      <c r="P555" s="6"/>
      <c r="Q555" s="6"/>
    </row>
    <row r="556" spans="1:17" x14ac:dyDescent="0.3">
      <c r="A556" s="8"/>
      <c r="B556" s="8"/>
      <c r="C556" s="8"/>
      <c r="D556" s="8"/>
      <c r="E556" s="9"/>
      <c r="F556" s="9"/>
      <c r="G556" s="8"/>
      <c r="H556" s="9"/>
      <c r="I556" s="9"/>
      <c r="J556" s="8"/>
      <c r="K556" s="9"/>
      <c r="L556" s="9"/>
      <c r="M556" s="8"/>
      <c r="N556" s="6"/>
      <c r="O556" s="7"/>
      <c r="P556" s="6"/>
      <c r="Q556" s="6"/>
    </row>
    <row r="557" spans="1:17" x14ac:dyDescent="0.3">
      <c r="A557" s="8"/>
      <c r="B557" s="8"/>
      <c r="C557" s="8"/>
      <c r="D557" s="8"/>
      <c r="E557" s="9"/>
      <c r="F557" s="9"/>
      <c r="G557" s="8"/>
      <c r="H557" s="9"/>
      <c r="I557" s="9"/>
      <c r="J557" s="8"/>
      <c r="K557" s="9"/>
      <c r="L557" s="9"/>
      <c r="M557" s="8"/>
      <c r="N557" s="6"/>
      <c r="O557" s="7"/>
      <c r="P557" s="6"/>
      <c r="Q557" s="6"/>
    </row>
    <row r="558" spans="1:17" x14ac:dyDescent="0.3">
      <c r="A558" s="8"/>
      <c r="B558" s="8"/>
      <c r="C558" s="8"/>
      <c r="D558" s="8"/>
      <c r="E558" s="9"/>
      <c r="F558" s="9"/>
      <c r="G558" s="8"/>
      <c r="H558" s="9"/>
      <c r="I558" s="9"/>
      <c r="J558" s="8"/>
      <c r="K558" s="9"/>
      <c r="L558" s="9"/>
      <c r="M558" s="8"/>
      <c r="N558" s="6"/>
      <c r="O558" s="7"/>
      <c r="P558" s="6"/>
      <c r="Q558" s="6"/>
    </row>
    <row r="559" spans="1:17" x14ac:dyDescent="0.3">
      <c r="A559" s="8"/>
      <c r="B559" s="8"/>
      <c r="C559" s="8"/>
      <c r="D559" s="8"/>
      <c r="E559" s="9"/>
      <c r="F559" s="9"/>
      <c r="G559" s="8"/>
      <c r="H559" s="9"/>
      <c r="I559" s="9"/>
      <c r="J559" s="8"/>
      <c r="K559" s="9"/>
      <c r="L559" s="9"/>
      <c r="M559" s="8"/>
      <c r="N559" s="6"/>
      <c r="O559" s="7"/>
      <c r="P559" s="6"/>
      <c r="Q559" s="6"/>
    </row>
    <row r="560" spans="1:17" x14ac:dyDescent="0.3">
      <c r="A560" s="8"/>
      <c r="B560" s="8"/>
      <c r="C560" s="8"/>
      <c r="D560" s="8"/>
      <c r="E560" s="9"/>
      <c r="F560" s="9"/>
      <c r="G560" s="8"/>
      <c r="H560" s="9"/>
      <c r="I560" s="9"/>
      <c r="J560" s="8"/>
      <c r="K560" s="9"/>
      <c r="L560" s="9"/>
      <c r="M560" s="8"/>
      <c r="N560" s="6"/>
      <c r="O560" s="7"/>
      <c r="P560" s="6"/>
      <c r="Q560" s="6"/>
    </row>
    <row r="561" spans="1:17" x14ac:dyDescent="0.3">
      <c r="A561" s="8"/>
      <c r="B561" s="8"/>
      <c r="C561" s="8"/>
      <c r="D561" s="8"/>
      <c r="E561" s="9"/>
      <c r="F561" s="9"/>
      <c r="G561" s="8"/>
      <c r="H561" s="9"/>
      <c r="I561" s="9"/>
      <c r="J561" s="8"/>
      <c r="K561" s="9"/>
      <c r="L561" s="9"/>
      <c r="M561" s="8"/>
      <c r="N561" s="6"/>
      <c r="O561" s="7"/>
      <c r="P561" s="6"/>
      <c r="Q561" s="6"/>
    </row>
    <row r="562" spans="1:17" x14ac:dyDescent="0.3">
      <c r="A562" s="8"/>
      <c r="B562" s="8"/>
      <c r="C562" s="8"/>
      <c r="D562" s="8"/>
      <c r="E562" s="9"/>
      <c r="F562" s="9"/>
      <c r="G562" s="8"/>
      <c r="H562" s="9"/>
      <c r="I562" s="9"/>
      <c r="J562" s="8"/>
      <c r="K562" s="9"/>
      <c r="L562" s="9"/>
      <c r="M562" s="8"/>
      <c r="N562" s="6"/>
      <c r="O562" s="7"/>
      <c r="P562" s="6"/>
      <c r="Q562" s="6"/>
    </row>
    <row r="563" spans="1:17" x14ac:dyDescent="0.3">
      <c r="A563" s="8"/>
      <c r="B563" s="8"/>
      <c r="C563" s="8"/>
      <c r="D563" s="8"/>
      <c r="E563" s="9"/>
      <c r="F563" s="9"/>
      <c r="G563" s="8"/>
      <c r="H563" s="9"/>
      <c r="I563" s="9"/>
      <c r="J563" s="8"/>
      <c r="K563" s="9"/>
      <c r="L563" s="9"/>
      <c r="M563" s="8"/>
      <c r="N563" s="6"/>
      <c r="O563" s="7"/>
      <c r="P563" s="6"/>
      <c r="Q563" s="6"/>
    </row>
    <row r="564" spans="1:17" x14ac:dyDescent="0.3">
      <c r="A564" s="8"/>
      <c r="B564" s="8"/>
      <c r="C564" s="8"/>
      <c r="D564" s="8"/>
      <c r="E564" s="9"/>
      <c r="F564" s="9"/>
      <c r="G564" s="8"/>
      <c r="H564" s="9"/>
      <c r="I564" s="9"/>
      <c r="J564" s="8"/>
      <c r="K564" s="9"/>
      <c r="L564" s="9"/>
      <c r="M564" s="8"/>
      <c r="N564" s="6"/>
      <c r="O564" s="7"/>
      <c r="P564" s="6"/>
      <c r="Q564" s="6"/>
    </row>
    <row r="565" spans="1:17" x14ac:dyDescent="0.3">
      <c r="A565" s="8"/>
      <c r="B565" s="8"/>
      <c r="C565" s="8"/>
      <c r="D565" s="8"/>
      <c r="E565" s="9"/>
      <c r="F565" s="9"/>
      <c r="G565" s="8"/>
      <c r="H565" s="9"/>
      <c r="I565" s="9"/>
      <c r="J565" s="8"/>
      <c r="K565" s="9"/>
      <c r="L565" s="9"/>
      <c r="M565" s="8"/>
      <c r="N565" s="6"/>
      <c r="O565" s="7"/>
      <c r="P565" s="6"/>
      <c r="Q565" s="6"/>
    </row>
    <row r="566" spans="1:17" x14ac:dyDescent="0.3">
      <c r="A566" s="8"/>
      <c r="B566" s="8"/>
      <c r="C566" s="8"/>
      <c r="D566" s="8"/>
      <c r="E566" s="9"/>
      <c r="F566" s="9"/>
      <c r="G566" s="8"/>
      <c r="H566" s="9"/>
      <c r="I566" s="9"/>
      <c r="J566" s="8"/>
      <c r="K566" s="9"/>
      <c r="L566" s="9"/>
      <c r="M566" s="8"/>
      <c r="N566" s="6"/>
      <c r="O566" s="7"/>
      <c r="P566" s="6"/>
      <c r="Q566" s="6"/>
    </row>
    <row r="567" spans="1:17" x14ac:dyDescent="0.3">
      <c r="A567" s="8"/>
      <c r="B567" s="8"/>
      <c r="C567" s="8"/>
      <c r="D567" s="8"/>
      <c r="E567" s="9"/>
      <c r="F567" s="9"/>
      <c r="G567" s="8"/>
      <c r="H567" s="9"/>
      <c r="I567" s="9"/>
      <c r="J567" s="8"/>
      <c r="K567" s="9"/>
      <c r="L567" s="9"/>
      <c r="M567" s="8"/>
      <c r="N567" s="6"/>
      <c r="O567" s="7"/>
      <c r="P567" s="6"/>
      <c r="Q567" s="6"/>
    </row>
    <row r="568" spans="1:17" x14ac:dyDescent="0.3">
      <c r="A568" s="8"/>
      <c r="B568" s="8"/>
      <c r="C568" s="8"/>
      <c r="D568" s="8"/>
      <c r="E568" s="9"/>
      <c r="F568" s="9"/>
      <c r="G568" s="8"/>
      <c r="H568" s="9"/>
      <c r="I568" s="9"/>
      <c r="J568" s="8"/>
      <c r="K568" s="9"/>
      <c r="L568" s="9"/>
      <c r="M568" s="8"/>
      <c r="N568" s="6"/>
      <c r="O568" s="7"/>
      <c r="P568" s="6"/>
      <c r="Q568" s="6"/>
    </row>
    <row r="569" spans="1:17" x14ac:dyDescent="0.3">
      <c r="A569" s="8"/>
      <c r="B569" s="8"/>
      <c r="C569" s="8"/>
      <c r="D569" s="8"/>
      <c r="E569" s="9"/>
      <c r="F569" s="9"/>
      <c r="G569" s="8"/>
      <c r="H569" s="9"/>
      <c r="I569" s="9"/>
      <c r="J569" s="8"/>
      <c r="K569" s="9"/>
      <c r="L569" s="9"/>
      <c r="M569" s="8"/>
      <c r="N569" s="6"/>
      <c r="O569" s="7"/>
      <c r="P569" s="6"/>
      <c r="Q569" s="6"/>
    </row>
    <row r="570" spans="1:17" x14ac:dyDescent="0.3">
      <c r="A570" s="8"/>
      <c r="B570" s="8"/>
      <c r="C570" s="8"/>
      <c r="D570" s="8"/>
      <c r="E570" s="9"/>
      <c r="F570" s="9"/>
      <c r="G570" s="8"/>
      <c r="H570" s="9"/>
      <c r="I570" s="9"/>
      <c r="J570" s="8"/>
      <c r="K570" s="9"/>
      <c r="L570" s="9"/>
      <c r="M570" s="8"/>
      <c r="N570" s="6"/>
      <c r="O570" s="7"/>
      <c r="P570" s="6"/>
      <c r="Q570" s="6"/>
    </row>
    <row r="571" spans="1:17" x14ac:dyDescent="0.3">
      <c r="A571" s="8"/>
      <c r="B571" s="8"/>
      <c r="C571" s="8"/>
      <c r="D571" s="8"/>
      <c r="E571" s="9"/>
      <c r="F571" s="9"/>
      <c r="G571" s="8"/>
      <c r="H571" s="9"/>
      <c r="I571" s="9"/>
      <c r="J571" s="8"/>
      <c r="K571" s="9"/>
      <c r="L571" s="9"/>
      <c r="M571" s="8"/>
      <c r="N571" s="6"/>
      <c r="O571" s="7"/>
      <c r="P571" s="6"/>
      <c r="Q571" s="6"/>
    </row>
    <row r="572" spans="1:17" x14ac:dyDescent="0.3">
      <c r="A572" s="8"/>
      <c r="B572" s="8"/>
      <c r="C572" s="8"/>
      <c r="D572" s="8"/>
      <c r="E572" s="9"/>
      <c r="F572" s="9"/>
      <c r="G572" s="8"/>
      <c r="H572" s="9"/>
      <c r="I572" s="9"/>
      <c r="J572" s="8"/>
      <c r="K572" s="9"/>
      <c r="L572" s="9"/>
      <c r="M572" s="8"/>
      <c r="N572" s="6"/>
      <c r="O572" s="7"/>
      <c r="P572" s="6"/>
      <c r="Q572" s="6"/>
    </row>
    <row r="573" spans="1:17" x14ac:dyDescent="0.3">
      <c r="A573" s="8"/>
      <c r="B573" s="8"/>
      <c r="C573" s="8"/>
      <c r="D573" s="8"/>
      <c r="E573" s="9"/>
      <c r="F573" s="9"/>
      <c r="G573" s="8"/>
      <c r="H573" s="9"/>
      <c r="I573" s="9"/>
      <c r="J573" s="8"/>
      <c r="K573" s="9"/>
      <c r="L573" s="9"/>
      <c r="M573" s="8"/>
      <c r="N573" s="6"/>
      <c r="O573" s="7"/>
      <c r="P573" s="6"/>
      <c r="Q573" s="6"/>
    </row>
    <row r="574" spans="1:17" x14ac:dyDescent="0.3">
      <c r="A574" s="8"/>
      <c r="B574" s="8"/>
      <c r="C574" s="8"/>
      <c r="D574" s="8"/>
      <c r="E574" s="9"/>
      <c r="F574" s="9"/>
      <c r="G574" s="8"/>
      <c r="H574" s="9"/>
      <c r="I574" s="9"/>
      <c r="J574" s="8"/>
      <c r="K574" s="9"/>
      <c r="L574" s="9"/>
      <c r="M574" s="8"/>
      <c r="N574" s="6"/>
      <c r="O574" s="7"/>
      <c r="P574" s="6"/>
      <c r="Q574" s="6"/>
    </row>
    <row r="575" spans="1:17" x14ac:dyDescent="0.3">
      <c r="A575" s="8"/>
      <c r="B575" s="8"/>
      <c r="C575" s="8"/>
      <c r="D575" s="8"/>
      <c r="E575" s="9"/>
      <c r="F575" s="9"/>
      <c r="G575" s="8"/>
      <c r="H575" s="9"/>
      <c r="I575" s="9"/>
      <c r="J575" s="8"/>
      <c r="K575" s="9"/>
      <c r="L575" s="9"/>
      <c r="M575" s="8"/>
      <c r="N575" s="6"/>
      <c r="O575" s="7"/>
      <c r="P575" s="6"/>
      <c r="Q575" s="6"/>
    </row>
    <row r="576" spans="1:17" x14ac:dyDescent="0.3">
      <c r="A576" s="8"/>
      <c r="B576" s="8"/>
      <c r="C576" s="8"/>
      <c r="D576" s="8"/>
      <c r="E576" s="9"/>
      <c r="F576" s="9"/>
      <c r="G576" s="8"/>
      <c r="H576" s="9"/>
      <c r="I576" s="9"/>
      <c r="J576" s="8"/>
      <c r="K576" s="9"/>
      <c r="L576" s="9"/>
      <c r="M576" s="8"/>
      <c r="N576" s="6"/>
      <c r="O576" s="7"/>
      <c r="P576" s="6"/>
      <c r="Q576" s="6"/>
    </row>
    <row r="577" spans="1:17" x14ac:dyDescent="0.3">
      <c r="A577" s="8"/>
      <c r="B577" s="8"/>
      <c r="C577" s="8"/>
      <c r="D577" s="8"/>
      <c r="E577" s="9"/>
      <c r="F577" s="9"/>
      <c r="G577" s="8"/>
      <c r="H577" s="9"/>
      <c r="I577" s="9"/>
      <c r="J577" s="8"/>
      <c r="K577" s="9"/>
      <c r="L577" s="9"/>
      <c r="M577" s="8"/>
      <c r="N577" s="6"/>
      <c r="O577" s="7"/>
      <c r="P577" s="6"/>
      <c r="Q577" s="6"/>
    </row>
    <row r="578" spans="1:17" x14ac:dyDescent="0.3">
      <c r="A578" s="8"/>
      <c r="B578" s="8"/>
      <c r="C578" s="8"/>
      <c r="D578" s="8"/>
      <c r="E578" s="9"/>
      <c r="F578" s="9"/>
      <c r="G578" s="8"/>
      <c r="H578" s="9"/>
      <c r="I578" s="9"/>
      <c r="J578" s="8"/>
      <c r="K578" s="9"/>
      <c r="L578" s="9"/>
      <c r="M578" s="8"/>
      <c r="N578" s="6"/>
      <c r="O578" s="7"/>
      <c r="P578" s="6"/>
      <c r="Q578" s="6"/>
    </row>
    <row r="579" spans="1:17" x14ac:dyDescent="0.3">
      <c r="A579" s="8"/>
      <c r="B579" s="8"/>
      <c r="C579" s="8"/>
      <c r="D579" s="8"/>
      <c r="E579" s="9"/>
      <c r="F579" s="9"/>
      <c r="G579" s="8"/>
      <c r="H579" s="9"/>
      <c r="I579" s="9"/>
      <c r="J579" s="8"/>
      <c r="K579" s="9"/>
      <c r="L579" s="9"/>
      <c r="M579" s="8"/>
      <c r="N579" s="6"/>
      <c r="O579" s="7"/>
      <c r="P579" s="6"/>
      <c r="Q579" s="6"/>
    </row>
    <row r="580" spans="1:17" x14ac:dyDescent="0.3">
      <c r="A580" s="8"/>
      <c r="B580" s="8"/>
      <c r="C580" s="8"/>
      <c r="D580" s="8"/>
      <c r="E580" s="9"/>
      <c r="F580" s="9"/>
      <c r="G580" s="8"/>
      <c r="H580" s="9"/>
      <c r="I580" s="9"/>
      <c r="J580" s="8"/>
      <c r="K580" s="9"/>
      <c r="L580" s="9"/>
      <c r="M580" s="8"/>
      <c r="N580" s="6"/>
      <c r="O580" s="7"/>
      <c r="P580" s="6"/>
      <c r="Q580" s="6"/>
    </row>
    <row r="581" spans="1:17" x14ac:dyDescent="0.3">
      <c r="A581" s="8"/>
      <c r="B581" s="8"/>
      <c r="C581" s="8"/>
      <c r="D581" s="8"/>
      <c r="E581" s="9"/>
      <c r="F581" s="9"/>
      <c r="G581" s="8"/>
      <c r="H581" s="9"/>
      <c r="I581" s="9"/>
      <c r="J581" s="8"/>
      <c r="K581" s="9"/>
      <c r="L581" s="9"/>
      <c r="M581" s="8"/>
      <c r="N581" s="6"/>
      <c r="O581" s="7"/>
      <c r="P581" s="6"/>
      <c r="Q581" s="6"/>
    </row>
    <row r="582" spans="1:17" x14ac:dyDescent="0.3">
      <c r="A582" s="8"/>
      <c r="B582" s="8"/>
      <c r="C582" s="8"/>
      <c r="D582" s="8"/>
      <c r="E582" s="9"/>
      <c r="F582" s="9"/>
      <c r="G582" s="8"/>
      <c r="H582" s="9"/>
      <c r="I582" s="9"/>
      <c r="J582" s="8"/>
      <c r="K582" s="9"/>
      <c r="L582" s="9"/>
      <c r="M582" s="8"/>
      <c r="N582" s="6"/>
      <c r="O582" s="7"/>
      <c r="P582" s="6"/>
      <c r="Q582" s="6"/>
    </row>
    <row r="583" spans="1:17" x14ac:dyDescent="0.3">
      <c r="A583" s="8"/>
      <c r="B583" s="8"/>
      <c r="C583" s="8"/>
      <c r="D583" s="8"/>
      <c r="E583" s="9"/>
      <c r="F583" s="9"/>
      <c r="G583" s="8"/>
      <c r="H583" s="9"/>
      <c r="I583" s="9"/>
      <c r="J583" s="8"/>
      <c r="K583" s="9"/>
      <c r="L583" s="9"/>
      <c r="M583" s="8"/>
      <c r="N583" s="6"/>
      <c r="O583" s="7"/>
      <c r="P583" s="6"/>
      <c r="Q583" s="6"/>
    </row>
    <row r="584" spans="1:17" x14ac:dyDescent="0.3">
      <c r="A584" s="8"/>
      <c r="B584" s="7"/>
      <c r="C584" s="6"/>
      <c r="D584" s="7"/>
      <c r="E584" s="6"/>
      <c r="F584" s="6"/>
      <c r="G584" s="6"/>
      <c r="H584" s="7"/>
      <c r="I584" s="6"/>
      <c r="J584" s="6"/>
      <c r="K584" s="6"/>
      <c r="L584" s="7"/>
      <c r="M584" s="6"/>
      <c r="N584" s="6"/>
      <c r="O584" s="7"/>
      <c r="P584" s="6"/>
      <c r="Q584" s="6"/>
    </row>
    <row r="585" spans="1:17" x14ac:dyDescent="0.3">
      <c r="A585" s="8"/>
      <c r="B585" s="7"/>
      <c r="C585" s="6"/>
      <c r="D585" s="7"/>
      <c r="E585" s="6"/>
      <c r="F585" s="6"/>
      <c r="G585" s="6"/>
      <c r="H585" s="7"/>
      <c r="I585" s="6"/>
      <c r="J585" s="6"/>
      <c r="K585" s="6"/>
      <c r="L585" s="7"/>
      <c r="M585" s="6"/>
      <c r="N585" s="6"/>
      <c r="O585" s="7"/>
      <c r="P585" s="6"/>
      <c r="Q585" s="6"/>
    </row>
    <row r="586" spans="1:17" x14ac:dyDescent="0.3">
      <c r="A586" s="8"/>
      <c r="B586" s="7"/>
      <c r="C586" s="6"/>
      <c r="D586" s="7"/>
      <c r="E586" s="6"/>
      <c r="F586" s="6"/>
      <c r="G586" s="6"/>
      <c r="H586" s="7"/>
      <c r="I586" s="6"/>
      <c r="J586" s="6"/>
      <c r="K586" s="6"/>
      <c r="L586" s="7"/>
      <c r="M586" s="6"/>
      <c r="N586" s="6"/>
      <c r="O586" s="7"/>
      <c r="P586" s="6"/>
      <c r="Q586" s="6"/>
    </row>
    <row r="587" spans="1:17" x14ac:dyDescent="0.3">
      <c r="A587" s="8"/>
      <c r="B587" s="7"/>
      <c r="C587" s="6"/>
      <c r="D587" s="7"/>
      <c r="E587" s="6"/>
      <c r="F587" s="6"/>
      <c r="G587" s="6"/>
      <c r="H587" s="7"/>
      <c r="I587" s="6"/>
      <c r="J587" s="6"/>
      <c r="K587" s="6"/>
      <c r="L587" s="7"/>
      <c r="M587" s="6"/>
      <c r="N587" s="6"/>
      <c r="O587" s="7"/>
      <c r="P587" s="6"/>
      <c r="Q587" s="6"/>
    </row>
    <row r="588" spans="1:17" x14ac:dyDescent="0.3">
      <c r="A588" s="8"/>
      <c r="B588" s="7"/>
      <c r="C588" s="6"/>
      <c r="D588" s="7"/>
      <c r="E588" s="6"/>
      <c r="F588" s="6"/>
      <c r="G588" s="6"/>
      <c r="H588" s="7"/>
      <c r="I588" s="6"/>
      <c r="J588" s="6"/>
      <c r="K588" s="6"/>
      <c r="L588" s="7"/>
      <c r="M588" s="6"/>
      <c r="N588" s="6"/>
      <c r="O588" s="7"/>
      <c r="P588" s="6"/>
      <c r="Q588" s="6"/>
    </row>
    <row r="589" spans="1:17" x14ac:dyDescent="0.3">
      <c r="A589" s="8"/>
      <c r="B589" s="7"/>
      <c r="C589" s="6"/>
      <c r="D589" s="7"/>
      <c r="E589" s="6"/>
      <c r="F589" s="6"/>
      <c r="G589" s="6"/>
      <c r="H589" s="7"/>
      <c r="I589" s="6"/>
      <c r="J589" s="6"/>
      <c r="K589" s="6"/>
      <c r="L589" s="7"/>
      <c r="M589" s="6"/>
      <c r="N589" s="6"/>
      <c r="O589" s="7"/>
      <c r="P589" s="6"/>
      <c r="Q589" s="6"/>
    </row>
    <row r="590" spans="1:17" x14ac:dyDescent="0.3">
      <c r="A590" s="8"/>
      <c r="B590" s="7"/>
      <c r="C590" s="6"/>
      <c r="D590" s="7"/>
      <c r="E590" s="6"/>
      <c r="F590" s="6"/>
      <c r="G590" s="6"/>
      <c r="H590" s="7"/>
      <c r="I590" s="6"/>
      <c r="J590" s="6"/>
      <c r="K590" s="6"/>
      <c r="L590" s="7"/>
      <c r="M590" s="6"/>
      <c r="N590" s="6"/>
      <c r="O590" s="7"/>
      <c r="P590" s="6"/>
      <c r="Q590" s="6"/>
    </row>
    <row r="591" spans="1:17" x14ac:dyDescent="0.3">
      <c r="A591" s="8"/>
      <c r="B591" s="7"/>
      <c r="C591" s="6"/>
      <c r="D591" s="7"/>
      <c r="E591" s="6"/>
      <c r="F591" s="6"/>
      <c r="G591" s="6"/>
      <c r="H591" s="7"/>
      <c r="I591" s="6"/>
      <c r="J591" s="6"/>
      <c r="K591" s="6"/>
      <c r="L591" s="7"/>
      <c r="M591" s="6"/>
      <c r="N591" s="6"/>
      <c r="O591" s="7"/>
      <c r="P591" s="6"/>
      <c r="Q591" s="6"/>
    </row>
    <row r="592" spans="1:17" x14ac:dyDescent="0.3">
      <c r="A592" s="8"/>
      <c r="B592" s="7"/>
      <c r="C592" s="6"/>
      <c r="D592" s="7"/>
      <c r="E592" s="6"/>
      <c r="F592" s="6"/>
      <c r="G592" s="6"/>
      <c r="H592" s="7"/>
      <c r="I592" s="6"/>
      <c r="J592" s="6"/>
      <c r="K592" s="6"/>
      <c r="L592" s="7"/>
      <c r="M592" s="6"/>
      <c r="N592" s="6"/>
      <c r="O592" s="7"/>
      <c r="P592" s="6"/>
      <c r="Q592" s="6"/>
    </row>
    <row r="593" spans="1:17" x14ac:dyDescent="0.3">
      <c r="A593" s="8"/>
      <c r="B593" s="7"/>
      <c r="C593" s="6"/>
      <c r="D593" s="7"/>
      <c r="E593" s="6"/>
      <c r="F593" s="6"/>
      <c r="G593" s="6"/>
      <c r="H593" s="7"/>
      <c r="I593" s="6"/>
      <c r="J593" s="6"/>
      <c r="K593" s="6"/>
      <c r="L593" s="7"/>
      <c r="M593" s="6"/>
      <c r="N593" s="6"/>
      <c r="O593" s="7"/>
      <c r="P593" s="6"/>
      <c r="Q593" s="6"/>
    </row>
    <row r="594" spans="1:17" x14ac:dyDescent="0.3">
      <c r="A594" s="8"/>
      <c r="B594" s="7"/>
      <c r="C594" s="6"/>
      <c r="D594" s="7"/>
      <c r="E594" s="6"/>
      <c r="F594" s="6"/>
      <c r="G594" s="6"/>
      <c r="H594" s="7"/>
      <c r="I594" s="6"/>
      <c r="J594" s="6"/>
      <c r="K594" s="6"/>
      <c r="L594" s="7"/>
      <c r="M594" s="6"/>
      <c r="N594" s="6"/>
      <c r="O594" s="7"/>
      <c r="P594" s="6"/>
      <c r="Q594" s="6"/>
    </row>
    <row r="595" spans="1:17" x14ac:dyDescent="0.3">
      <c r="A595" s="8"/>
      <c r="B595" s="7"/>
      <c r="C595" s="6"/>
      <c r="D595" s="7"/>
      <c r="E595" s="6"/>
      <c r="F595" s="6"/>
      <c r="G595" s="6"/>
      <c r="H595" s="7"/>
      <c r="I595" s="6"/>
      <c r="J595" s="6"/>
      <c r="K595" s="6"/>
      <c r="L595" s="7"/>
      <c r="M595" s="6"/>
      <c r="N595" s="6"/>
      <c r="O595" s="7"/>
      <c r="P595" s="6"/>
      <c r="Q595" s="6"/>
    </row>
    <row r="596" spans="1:17" x14ac:dyDescent="0.3">
      <c r="A596" s="8"/>
      <c r="B596" s="7"/>
      <c r="C596" s="6"/>
      <c r="D596" s="7"/>
      <c r="E596" s="6"/>
      <c r="F596" s="6"/>
      <c r="G596" s="6"/>
      <c r="H596" s="7"/>
      <c r="I596" s="6"/>
      <c r="J596" s="6"/>
      <c r="K596" s="6"/>
      <c r="L596" s="7"/>
      <c r="M596" s="6"/>
      <c r="N596" s="6"/>
      <c r="O596" s="7"/>
      <c r="P596" s="6"/>
      <c r="Q596" s="6"/>
    </row>
    <row r="597" spans="1:17" x14ac:dyDescent="0.3">
      <c r="A597" s="8"/>
      <c r="B597" s="7"/>
      <c r="C597" s="6"/>
      <c r="D597" s="7"/>
      <c r="E597" s="6"/>
      <c r="F597" s="6"/>
      <c r="G597" s="6"/>
      <c r="H597" s="7"/>
      <c r="I597" s="6"/>
      <c r="J597" s="6"/>
      <c r="K597" s="6"/>
      <c r="L597" s="7"/>
      <c r="M597" s="6"/>
      <c r="N597" s="6"/>
      <c r="O597" s="7"/>
      <c r="P597" s="6"/>
      <c r="Q597" s="6"/>
    </row>
    <row r="598" spans="1:17" x14ac:dyDescent="0.3">
      <c r="A598" s="8"/>
      <c r="B598" s="7"/>
      <c r="C598" s="6"/>
      <c r="D598" s="7"/>
      <c r="E598" s="6"/>
      <c r="F598" s="6"/>
      <c r="G598" s="6"/>
      <c r="H598" s="7"/>
      <c r="I598" s="6"/>
      <c r="J598" s="6"/>
      <c r="K598" s="6"/>
      <c r="L598" s="7"/>
      <c r="M598" s="6"/>
      <c r="N598" s="6"/>
      <c r="O598" s="7"/>
      <c r="P598" s="6"/>
      <c r="Q598" s="6"/>
    </row>
    <row r="599" spans="1:17" x14ac:dyDescent="0.3">
      <c r="A599" s="8"/>
      <c r="B599" s="7"/>
      <c r="C599" s="6"/>
      <c r="D599" s="7"/>
      <c r="E599" s="6"/>
      <c r="F599" s="6"/>
      <c r="G599" s="6"/>
      <c r="H599" s="7"/>
      <c r="I599" s="6"/>
      <c r="J599" s="6"/>
      <c r="K599" s="6"/>
      <c r="L599" s="7"/>
      <c r="M599" s="6"/>
      <c r="N599" s="6"/>
      <c r="O599" s="7"/>
      <c r="P599" s="6"/>
      <c r="Q599" s="6"/>
    </row>
    <row r="600" spans="1:17" x14ac:dyDescent="0.3">
      <c r="A600" s="8"/>
      <c r="B600" s="7"/>
      <c r="C600" s="6"/>
      <c r="D600" s="7"/>
      <c r="E600" s="6"/>
      <c r="F600" s="6"/>
      <c r="G600" s="6"/>
      <c r="H600" s="7"/>
      <c r="I600" s="6"/>
      <c r="J600" s="6"/>
      <c r="K600" s="6"/>
      <c r="L600" s="7"/>
      <c r="M600" s="6"/>
      <c r="N600" s="6"/>
      <c r="O600" s="7"/>
      <c r="P600" s="6"/>
      <c r="Q600" s="6"/>
    </row>
    <row r="601" spans="1:17" x14ac:dyDescent="0.3">
      <c r="A601" s="8"/>
      <c r="B601" s="7"/>
      <c r="C601" s="6"/>
      <c r="D601" s="7"/>
      <c r="E601" s="6"/>
      <c r="F601" s="6"/>
      <c r="G601" s="6"/>
      <c r="H601" s="7"/>
      <c r="I601" s="6"/>
      <c r="J601" s="6"/>
      <c r="K601" s="6"/>
      <c r="L601" s="7"/>
      <c r="M601" s="6"/>
      <c r="N601" s="6"/>
      <c r="O601" s="7"/>
      <c r="P601" s="6"/>
      <c r="Q601" s="6"/>
    </row>
    <row r="602" spans="1:17" x14ac:dyDescent="0.3">
      <c r="A602" s="8"/>
      <c r="B602" s="7"/>
      <c r="C602" s="6"/>
      <c r="D602" s="7"/>
      <c r="E602" s="6"/>
      <c r="F602" s="6"/>
      <c r="G602" s="6"/>
      <c r="H602" s="7"/>
      <c r="I602" s="6"/>
      <c r="J602" s="6"/>
      <c r="K602" s="6"/>
      <c r="L602" s="7"/>
      <c r="M602" s="6"/>
      <c r="N602" s="6"/>
      <c r="O602" s="7"/>
      <c r="P602" s="6"/>
      <c r="Q602" s="6"/>
    </row>
    <row r="603" spans="1:17" x14ac:dyDescent="0.3">
      <c r="A603" s="8"/>
      <c r="B603" s="7"/>
      <c r="C603" s="6"/>
      <c r="D603" s="7"/>
      <c r="E603" s="6"/>
      <c r="F603" s="6"/>
      <c r="G603" s="6"/>
      <c r="H603" s="7"/>
      <c r="I603" s="6"/>
      <c r="J603" s="6"/>
      <c r="K603" s="6"/>
      <c r="L603" s="7"/>
      <c r="M603" s="6"/>
      <c r="N603" s="6"/>
      <c r="O603" s="7"/>
      <c r="P603" s="6"/>
      <c r="Q603" s="6"/>
    </row>
    <row r="604" spans="1:17" x14ac:dyDescent="0.3">
      <c r="A604" s="8"/>
      <c r="B604" s="7"/>
      <c r="C604" s="6"/>
      <c r="D604" s="7"/>
      <c r="E604" s="6"/>
      <c r="F604" s="6"/>
      <c r="G604" s="6"/>
      <c r="H604" s="7"/>
      <c r="I604" s="6"/>
      <c r="J604" s="6"/>
      <c r="K604" s="6"/>
      <c r="L604" s="7"/>
      <c r="M604" s="6"/>
      <c r="N604" s="6"/>
      <c r="O604" s="7"/>
      <c r="P604" s="6"/>
      <c r="Q604" s="6"/>
    </row>
    <row r="605" spans="1:17" x14ac:dyDescent="0.3">
      <c r="A605" s="8"/>
      <c r="B605" s="7"/>
      <c r="C605" s="6"/>
      <c r="D605" s="7"/>
      <c r="E605" s="6"/>
      <c r="F605" s="6"/>
      <c r="G605" s="6"/>
      <c r="H605" s="7"/>
      <c r="I605" s="6"/>
      <c r="J605" s="6"/>
      <c r="K605" s="6"/>
      <c r="L605" s="7"/>
      <c r="M605" s="6"/>
      <c r="N605" s="6"/>
      <c r="O605" s="7"/>
      <c r="P605" s="6"/>
      <c r="Q605" s="6"/>
    </row>
    <row r="606" spans="1:17" x14ac:dyDescent="0.3">
      <c r="A606" s="8"/>
      <c r="B606" s="7"/>
      <c r="C606" s="6"/>
      <c r="D606" s="7"/>
      <c r="E606" s="6"/>
      <c r="F606" s="6"/>
      <c r="G606" s="6"/>
      <c r="H606" s="7"/>
      <c r="I606" s="6"/>
      <c r="J606" s="6"/>
      <c r="K606" s="6"/>
      <c r="L606" s="7"/>
      <c r="M606" s="6"/>
      <c r="N606" s="6"/>
      <c r="O606" s="7"/>
      <c r="P606" s="6"/>
      <c r="Q606" s="6"/>
    </row>
    <row r="607" spans="1:17" x14ac:dyDescent="0.3">
      <c r="A607" s="8"/>
      <c r="B607" s="7"/>
      <c r="C607" s="6"/>
      <c r="D607" s="7"/>
      <c r="E607" s="6"/>
      <c r="F607" s="6"/>
      <c r="G607" s="6"/>
      <c r="H607" s="7"/>
      <c r="I607" s="6"/>
      <c r="J607" s="6"/>
      <c r="K607" s="6"/>
      <c r="L607" s="7"/>
      <c r="M607" s="6"/>
      <c r="N607" s="6"/>
      <c r="O607" s="7"/>
      <c r="P607" s="6"/>
      <c r="Q607" s="6"/>
    </row>
    <row r="608" spans="1:17" x14ac:dyDescent="0.3">
      <c r="A608" s="8"/>
      <c r="B608" s="7"/>
      <c r="C608" s="6"/>
      <c r="D608" s="7"/>
      <c r="E608" s="6"/>
      <c r="F608" s="6"/>
      <c r="G608" s="6"/>
      <c r="H608" s="7"/>
      <c r="I608" s="6"/>
      <c r="J608" s="6"/>
      <c r="K608" s="6"/>
      <c r="L608" s="7"/>
      <c r="M608" s="6"/>
      <c r="N608" s="6"/>
      <c r="O608" s="7"/>
      <c r="P608" s="6"/>
      <c r="Q608" s="6"/>
    </row>
    <row r="609" spans="1:17" x14ac:dyDescent="0.3">
      <c r="A609" s="8"/>
      <c r="B609" s="7"/>
      <c r="C609" s="6"/>
      <c r="D609" s="7"/>
      <c r="E609" s="6"/>
      <c r="F609" s="6"/>
      <c r="G609" s="6"/>
      <c r="H609" s="7"/>
      <c r="I609" s="6"/>
      <c r="J609" s="6"/>
      <c r="K609" s="6"/>
      <c r="L609" s="7"/>
      <c r="M609" s="6"/>
      <c r="N609" s="6"/>
      <c r="O609" s="7"/>
      <c r="P609" s="6"/>
      <c r="Q609" s="6"/>
    </row>
    <row r="610" spans="1:17" x14ac:dyDescent="0.3">
      <c r="A610" s="8"/>
      <c r="B610" s="7"/>
      <c r="C610" s="6"/>
      <c r="D610" s="7"/>
      <c r="E610" s="6"/>
      <c r="F610" s="6"/>
      <c r="G610" s="6"/>
      <c r="H610" s="7"/>
      <c r="I610" s="6"/>
      <c r="J610" s="6"/>
      <c r="K610" s="6"/>
      <c r="L610" s="7"/>
      <c r="M610" s="6"/>
      <c r="N610" s="6"/>
      <c r="O610" s="7"/>
      <c r="P610" s="6"/>
      <c r="Q610" s="6"/>
    </row>
    <row r="611" spans="1:17" x14ac:dyDescent="0.3">
      <c r="A611" s="8"/>
      <c r="B611" s="7"/>
      <c r="C611" s="6"/>
      <c r="D611" s="7"/>
      <c r="E611" s="6"/>
      <c r="F611" s="6"/>
      <c r="G611" s="6"/>
      <c r="H611" s="7"/>
      <c r="I611" s="6"/>
      <c r="J611" s="6"/>
      <c r="K611" s="6"/>
      <c r="L611" s="7"/>
      <c r="M611" s="6"/>
      <c r="N611" s="6"/>
      <c r="O611" s="7"/>
      <c r="P611" s="6"/>
      <c r="Q611" s="6"/>
    </row>
    <row r="612" spans="1:17" x14ac:dyDescent="0.3">
      <c r="A612" s="8"/>
      <c r="B612" s="7"/>
      <c r="C612" s="6"/>
      <c r="D612" s="7"/>
      <c r="E612" s="6"/>
      <c r="F612" s="6"/>
      <c r="G612" s="6"/>
      <c r="H612" s="7"/>
      <c r="I612" s="6"/>
      <c r="J612" s="6"/>
      <c r="K612" s="6"/>
      <c r="L612" s="7"/>
      <c r="M612" s="6"/>
      <c r="N612" s="6"/>
      <c r="O612" s="7"/>
      <c r="P612" s="6"/>
      <c r="Q612" s="6"/>
    </row>
    <row r="613" spans="1:17" x14ac:dyDescent="0.3">
      <c r="A613" s="8"/>
      <c r="B613" s="7"/>
      <c r="C613" s="6"/>
      <c r="D613" s="7"/>
      <c r="E613" s="6"/>
      <c r="F613" s="6"/>
      <c r="G613" s="6"/>
      <c r="H613" s="7"/>
      <c r="I613" s="6"/>
      <c r="J613" s="6"/>
      <c r="K613" s="6"/>
      <c r="L613" s="7"/>
      <c r="M613" s="6"/>
      <c r="N613" s="6"/>
      <c r="O613" s="7"/>
      <c r="P613" s="6"/>
      <c r="Q613" s="6"/>
    </row>
    <row r="614" spans="1:17" x14ac:dyDescent="0.3">
      <c r="A614" s="8"/>
      <c r="B614" s="7"/>
      <c r="C614" s="6"/>
      <c r="D614" s="7"/>
      <c r="E614" s="6"/>
      <c r="F614" s="6"/>
      <c r="G614" s="6"/>
      <c r="H614" s="7"/>
      <c r="I614" s="6"/>
      <c r="J614" s="6"/>
      <c r="K614" s="6"/>
      <c r="L614" s="7"/>
      <c r="M614" s="6"/>
      <c r="N614" s="6"/>
      <c r="O614" s="7"/>
      <c r="P614" s="6"/>
      <c r="Q614" s="6"/>
    </row>
    <row r="615" spans="1:17" x14ac:dyDescent="0.3">
      <c r="A615" s="8"/>
      <c r="B615" s="7"/>
      <c r="C615" s="6"/>
      <c r="D615" s="7"/>
      <c r="E615" s="6"/>
      <c r="F615" s="6"/>
      <c r="G615" s="6"/>
      <c r="H615" s="7"/>
      <c r="I615" s="6"/>
      <c r="J615" s="6"/>
      <c r="K615" s="6"/>
      <c r="L615" s="7"/>
      <c r="M615" s="6"/>
      <c r="N615" s="6"/>
      <c r="O615" s="7"/>
      <c r="P615" s="6"/>
      <c r="Q615" s="6"/>
    </row>
    <row r="616" spans="1:17" x14ac:dyDescent="0.3">
      <c r="A616" s="8"/>
      <c r="B616" s="7"/>
      <c r="C616" s="6"/>
      <c r="D616" s="7"/>
      <c r="E616" s="6"/>
      <c r="F616" s="6"/>
      <c r="G616" s="6"/>
      <c r="H616" s="7"/>
      <c r="I616" s="6"/>
      <c r="J616" s="6"/>
      <c r="K616" s="6"/>
      <c r="L616" s="7"/>
      <c r="M616" s="6"/>
      <c r="N616" s="6"/>
      <c r="O616" s="7"/>
      <c r="P616" s="6"/>
      <c r="Q616" s="6"/>
    </row>
    <row r="617" spans="1:17" x14ac:dyDescent="0.3">
      <c r="A617" s="8"/>
      <c r="B617" s="7"/>
      <c r="C617" s="6"/>
      <c r="D617" s="7"/>
      <c r="E617" s="6"/>
      <c r="F617" s="6"/>
      <c r="G617" s="6"/>
      <c r="H617" s="7"/>
      <c r="I617" s="6"/>
      <c r="J617" s="6"/>
      <c r="K617" s="6"/>
      <c r="L617" s="7"/>
      <c r="M617" s="6"/>
      <c r="N617" s="6"/>
      <c r="O617" s="7"/>
      <c r="P617" s="6"/>
      <c r="Q617" s="6"/>
    </row>
    <row r="618" spans="1:17" x14ac:dyDescent="0.3">
      <c r="A618" s="8"/>
      <c r="B618" s="7"/>
      <c r="C618" s="6"/>
      <c r="D618" s="7"/>
      <c r="E618" s="6"/>
      <c r="F618" s="6"/>
      <c r="G618" s="6"/>
      <c r="H618" s="7"/>
      <c r="I618" s="6"/>
      <c r="J618" s="6"/>
      <c r="K618" s="6"/>
      <c r="L618" s="7"/>
      <c r="M618" s="6"/>
      <c r="N618" s="6"/>
      <c r="O618" s="7"/>
      <c r="P618" s="6"/>
      <c r="Q618" s="6"/>
    </row>
    <row r="619" spans="1:17" x14ac:dyDescent="0.3">
      <c r="A619" s="8"/>
      <c r="B619" s="7"/>
      <c r="C619" s="6"/>
      <c r="D619" s="7"/>
      <c r="E619" s="6"/>
      <c r="F619" s="6"/>
      <c r="G619" s="6"/>
      <c r="H619" s="7"/>
      <c r="I619" s="6"/>
      <c r="J619" s="6"/>
      <c r="K619" s="6"/>
      <c r="L619" s="7"/>
      <c r="M619" s="6"/>
      <c r="N619" s="6"/>
      <c r="O619" s="7"/>
      <c r="P619" s="6"/>
      <c r="Q619" s="6"/>
    </row>
    <row r="620" spans="1:17" x14ac:dyDescent="0.3">
      <c r="A620" s="8"/>
      <c r="B620" s="7"/>
      <c r="C620" s="6"/>
      <c r="D620" s="7"/>
      <c r="E620" s="6"/>
      <c r="F620" s="6"/>
      <c r="G620" s="6"/>
      <c r="H620" s="7"/>
      <c r="I620" s="6"/>
      <c r="J620" s="6"/>
      <c r="K620" s="6"/>
      <c r="L620" s="7"/>
      <c r="M620" s="6"/>
      <c r="N620" s="6"/>
      <c r="O620" s="7"/>
      <c r="P620" s="6"/>
      <c r="Q620" s="6"/>
    </row>
    <row r="621" spans="1:17" x14ac:dyDescent="0.3">
      <c r="A621" s="8"/>
      <c r="B621" s="7"/>
      <c r="C621" s="6"/>
      <c r="D621" s="7"/>
      <c r="E621" s="6"/>
      <c r="F621" s="6"/>
      <c r="G621" s="6"/>
      <c r="H621" s="7"/>
      <c r="I621" s="6"/>
      <c r="J621" s="6"/>
      <c r="K621" s="6"/>
      <c r="L621" s="7"/>
      <c r="M621" s="6"/>
      <c r="N621" s="6"/>
      <c r="O621" s="7"/>
      <c r="P621" s="6"/>
      <c r="Q621" s="6"/>
    </row>
    <row r="622" spans="1:17" x14ac:dyDescent="0.3">
      <c r="A622" s="8"/>
      <c r="B622" s="7"/>
      <c r="C622" s="6"/>
      <c r="D622" s="7"/>
      <c r="E622" s="6"/>
      <c r="F622" s="6"/>
      <c r="G622" s="6"/>
      <c r="H622" s="7"/>
      <c r="I622" s="6"/>
      <c r="J622" s="6"/>
      <c r="K622" s="6"/>
      <c r="L622" s="7"/>
      <c r="M622" s="6"/>
      <c r="N622" s="6"/>
      <c r="O622" s="7"/>
      <c r="P622" s="6"/>
      <c r="Q622" s="6"/>
    </row>
    <row r="623" spans="1:17" x14ac:dyDescent="0.3">
      <c r="A623" s="8"/>
      <c r="B623" s="7"/>
      <c r="C623" s="6"/>
      <c r="D623" s="7"/>
      <c r="E623" s="6"/>
      <c r="F623" s="6"/>
      <c r="G623" s="6"/>
      <c r="H623" s="7"/>
      <c r="I623" s="6"/>
      <c r="J623" s="6"/>
      <c r="K623" s="6"/>
      <c r="L623" s="7"/>
      <c r="M623" s="6"/>
      <c r="N623" s="6"/>
      <c r="O623" s="7"/>
      <c r="P623" s="6"/>
      <c r="Q623" s="6"/>
    </row>
    <row r="624" spans="1:17" x14ac:dyDescent="0.3">
      <c r="A624" s="8"/>
      <c r="B624" s="7"/>
      <c r="C624" s="6"/>
      <c r="D624" s="7"/>
      <c r="E624" s="6"/>
      <c r="F624" s="6"/>
      <c r="G624" s="6"/>
      <c r="H624" s="7"/>
      <c r="I624" s="6"/>
      <c r="J624" s="6"/>
      <c r="K624" s="6"/>
      <c r="L624" s="7"/>
      <c r="M624" s="6"/>
      <c r="N624" s="6"/>
      <c r="O624" s="7"/>
      <c r="P624" s="6"/>
      <c r="Q624" s="6"/>
    </row>
    <row r="625" spans="1:17" x14ac:dyDescent="0.3">
      <c r="A625" s="8"/>
      <c r="B625" s="7"/>
      <c r="C625" s="6"/>
      <c r="D625" s="7"/>
      <c r="E625" s="6"/>
      <c r="F625" s="6"/>
      <c r="G625" s="6"/>
      <c r="H625" s="7"/>
      <c r="I625" s="6"/>
      <c r="J625" s="6"/>
      <c r="K625" s="6"/>
      <c r="L625" s="7"/>
      <c r="M625" s="6"/>
      <c r="N625" s="6"/>
      <c r="O625" s="7"/>
      <c r="P625" s="6"/>
      <c r="Q625" s="6"/>
    </row>
    <row r="626" spans="1:17" x14ac:dyDescent="0.3">
      <c r="A626" s="8"/>
      <c r="B626" s="7"/>
      <c r="C626" s="6"/>
      <c r="D626" s="7"/>
      <c r="E626" s="6"/>
      <c r="F626" s="6"/>
      <c r="G626" s="6"/>
      <c r="H626" s="7"/>
      <c r="I626" s="6"/>
      <c r="J626" s="6"/>
      <c r="K626" s="6"/>
      <c r="L626" s="7"/>
      <c r="M626" s="6"/>
      <c r="N626" s="6"/>
      <c r="O626" s="7"/>
      <c r="P626" s="6"/>
      <c r="Q626" s="6"/>
    </row>
    <row r="627" spans="1:17" x14ac:dyDescent="0.3">
      <c r="A627" s="8"/>
      <c r="B627" s="7"/>
      <c r="C627" s="6"/>
      <c r="D627" s="7"/>
      <c r="E627" s="6"/>
      <c r="F627" s="6"/>
      <c r="G627" s="6"/>
      <c r="H627" s="7"/>
      <c r="I627" s="6"/>
      <c r="J627" s="6"/>
      <c r="K627" s="6"/>
      <c r="L627" s="7"/>
      <c r="M627" s="6"/>
      <c r="N627" s="6"/>
      <c r="O627" s="7"/>
      <c r="P627" s="6"/>
      <c r="Q627" s="6"/>
    </row>
    <row r="628" spans="1:17" x14ac:dyDescent="0.3">
      <c r="A628" s="8"/>
      <c r="B628" s="7"/>
      <c r="C628" s="6"/>
      <c r="D628" s="7"/>
      <c r="E628" s="6"/>
      <c r="F628" s="6"/>
      <c r="G628" s="6"/>
      <c r="H628" s="7"/>
      <c r="I628" s="6"/>
      <c r="J628" s="6"/>
      <c r="K628" s="6"/>
      <c r="L628" s="7"/>
      <c r="M628" s="6"/>
      <c r="N628" s="6"/>
      <c r="O628" s="7"/>
      <c r="P628" s="6"/>
      <c r="Q628" s="6"/>
    </row>
    <row r="629" spans="1:17" x14ac:dyDescent="0.3">
      <c r="A629" s="8"/>
      <c r="B629" s="7"/>
      <c r="C629" s="6"/>
      <c r="D629" s="7"/>
      <c r="E629" s="6"/>
      <c r="F629" s="6"/>
      <c r="G629" s="6"/>
      <c r="H629" s="7"/>
      <c r="I629" s="6"/>
      <c r="J629" s="6"/>
      <c r="K629" s="6"/>
      <c r="L629" s="7"/>
      <c r="M629" s="6"/>
      <c r="N629" s="6"/>
      <c r="O629" s="7"/>
      <c r="P629" s="6"/>
      <c r="Q629" s="6"/>
    </row>
    <row r="630" spans="1:17" x14ac:dyDescent="0.3">
      <c r="A630" s="8"/>
      <c r="B630" s="7"/>
      <c r="C630" s="6"/>
      <c r="D630" s="7"/>
      <c r="E630" s="6"/>
      <c r="F630" s="6"/>
      <c r="G630" s="6"/>
      <c r="H630" s="7"/>
      <c r="I630" s="6"/>
      <c r="J630" s="6"/>
      <c r="K630" s="6"/>
      <c r="L630" s="7"/>
      <c r="M630" s="6"/>
      <c r="N630" s="6"/>
      <c r="O630" s="7"/>
      <c r="P630" s="6"/>
      <c r="Q630" s="6"/>
    </row>
    <row r="631" spans="1:17" x14ac:dyDescent="0.3">
      <c r="A631" s="8"/>
      <c r="B631" s="7"/>
      <c r="C631" s="6"/>
      <c r="D631" s="7"/>
      <c r="E631" s="6"/>
      <c r="F631" s="6"/>
      <c r="G631" s="6"/>
      <c r="H631" s="7"/>
      <c r="I631" s="6"/>
      <c r="J631" s="6"/>
      <c r="K631" s="6"/>
      <c r="L631" s="7"/>
      <c r="M631" s="6"/>
      <c r="N631" s="6"/>
      <c r="O631" s="7"/>
      <c r="P631" s="6"/>
      <c r="Q631" s="6"/>
    </row>
    <row r="632" spans="1:17" x14ac:dyDescent="0.3">
      <c r="A632" s="8"/>
      <c r="B632" s="7"/>
      <c r="C632" s="6"/>
      <c r="D632" s="7"/>
      <c r="E632" s="6"/>
      <c r="F632" s="6"/>
      <c r="G632" s="6"/>
      <c r="H632" s="7"/>
      <c r="I632" s="6"/>
      <c r="J632" s="6"/>
      <c r="K632" s="6"/>
      <c r="L632" s="7"/>
      <c r="M632" s="6"/>
      <c r="N632" s="6"/>
      <c r="O632" s="7"/>
      <c r="P632" s="6"/>
      <c r="Q632" s="6"/>
    </row>
    <row r="633" spans="1:17" x14ac:dyDescent="0.3">
      <c r="A633" s="8"/>
      <c r="B633" s="7"/>
      <c r="C633" s="6"/>
      <c r="D633" s="7"/>
      <c r="E633" s="6"/>
      <c r="F633" s="6"/>
      <c r="G633" s="6"/>
      <c r="H633" s="7"/>
      <c r="I633" s="6"/>
      <c r="J633" s="6"/>
      <c r="K633" s="6"/>
      <c r="L633" s="7"/>
      <c r="M633" s="6"/>
      <c r="N633" s="6"/>
      <c r="O633" s="7"/>
      <c r="P633" s="6"/>
      <c r="Q633" s="6"/>
    </row>
    <row r="634" spans="1:17" x14ac:dyDescent="0.3">
      <c r="A634" s="8"/>
      <c r="B634" s="7"/>
      <c r="C634" s="6"/>
      <c r="D634" s="7"/>
      <c r="E634" s="6"/>
      <c r="F634" s="6"/>
      <c r="G634" s="6"/>
      <c r="H634" s="7"/>
      <c r="I634" s="6"/>
      <c r="J634" s="6"/>
      <c r="K634" s="6"/>
      <c r="L634" s="7"/>
      <c r="M634" s="6"/>
      <c r="N634" s="6"/>
      <c r="O634" s="7"/>
      <c r="P634" s="6"/>
      <c r="Q634" s="6"/>
    </row>
    <row r="635" spans="1:17" x14ac:dyDescent="0.3">
      <c r="A635" s="8"/>
      <c r="B635" s="7"/>
      <c r="C635" s="6"/>
      <c r="D635" s="7"/>
      <c r="E635" s="6"/>
      <c r="F635" s="6"/>
      <c r="G635" s="6"/>
      <c r="H635" s="7"/>
      <c r="I635" s="6"/>
      <c r="J635" s="6"/>
      <c r="K635" s="6"/>
      <c r="L635" s="7"/>
      <c r="M635" s="6"/>
      <c r="N635" s="6"/>
      <c r="O635" s="7"/>
      <c r="P635" s="6"/>
      <c r="Q635" s="6"/>
    </row>
    <row r="636" spans="1:17" x14ac:dyDescent="0.3">
      <c r="A636" s="8"/>
      <c r="B636" s="7"/>
      <c r="C636" s="6"/>
      <c r="D636" s="7"/>
      <c r="E636" s="6"/>
      <c r="F636" s="6"/>
      <c r="G636" s="6"/>
      <c r="H636" s="7"/>
      <c r="I636" s="6"/>
      <c r="J636" s="6"/>
      <c r="K636" s="6"/>
      <c r="L636" s="7"/>
      <c r="M636" s="6"/>
      <c r="N636" s="6"/>
      <c r="O636" s="7"/>
      <c r="P636" s="6"/>
      <c r="Q636" s="6"/>
    </row>
    <row r="637" spans="1:17" x14ac:dyDescent="0.3">
      <c r="A637" s="8"/>
      <c r="B637" s="7"/>
      <c r="C637" s="6"/>
      <c r="D637" s="7"/>
      <c r="E637" s="6"/>
      <c r="F637" s="6"/>
      <c r="G637" s="6"/>
      <c r="H637" s="7"/>
      <c r="I637" s="6"/>
      <c r="J637" s="6"/>
      <c r="K637" s="6"/>
      <c r="L637" s="7"/>
      <c r="M637" s="6"/>
      <c r="N637" s="6"/>
      <c r="O637" s="7"/>
      <c r="P637" s="6"/>
      <c r="Q637" s="6"/>
    </row>
    <row r="638" spans="1:17" x14ac:dyDescent="0.3">
      <c r="A638" s="8"/>
      <c r="B638" s="7"/>
      <c r="C638" s="6"/>
      <c r="D638" s="7"/>
      <c r="E638" s="6"/>
      <c r="F638" s="6"/>
      <c r="G638" s="6"/>
      <c r="H638" s="7"/>
      <c r="I638" s="6"/>
      <c r="J638" s="6"/>
      <c r="K638" s="6"/>
      <c r="L638" s="7"/>
      <c r="M638" s="6"/>
      <c r="N638" s="6"/>
      <c r="O638" s="7"/>
      <c r="P638" s="6"/>
      <c r="Q638" s="6"/>
    </row>
    <row r="639" spans="1:17" x14ac:dyDescent="0.3">
      <c r="A639" s="8"/>
      <c r="B639" s="7"/>
      <c r="C639" s="6"/>
      <c r="D639" s="7"/>
      <c r="E639" s="6"/>
      <c r="F639" s="6"/>
      <c r="G639" s="6"/>
      <c r="H639" s="7"/>
      <c r="I639" s="6"/>
      <c r="J639" s="6"/>
      <c r="K639" s="6"/>
      <c r="L639" s="7"/>
      <c r="M639" s="6"/>
      <c r="N639" s="6"/>
      <c r="O639" s="7"/>
      <c r="P639" s="6"/>
      <c r="Q639" s="6"/>
    </row>
    <row r="640" spans="1:17" x14ac:dyDescent="0.3">
      <c r="A640" s="8"/>
      <c r="B640" s="7"/>
      <c r="C640" s="6"/>
      <c r="D640" s="7"/>
      <c r="E640" s="6"/>
      <c r="F640" s="6"/>
      <c r="G640" s="6"/>
      <c r="H640" s="7"/>
      <c r="I640" s="6"/>
      <c r="J640" s="6"/>
      <c r="K640" s="6"/>
      <c r="L640" s="7"/>
      <c r="M640" s="6"/>
      <c r="N640" s="6"/>
      <c r="O640" s="7"/>
      <c r="P640" s="6"/>
      <c r="Q640" s="6"/>
    </row>
    <row r="641" spans="1:17" x14ac:dyDescent="0.3">
      <c r="A641" s="8"/>
      <c r="B641" s="7"/>
      <c r="C641" s="6"/>
      <c r="D641" s="7"/>
      <c r="E641" s="6"/>
      <c r="F641" s="6"/>
      <c r="G641" s="6"/>
      <c r="H641" s="7"/>
      <c r="I641" s="6"/>
      <c r="J641" s="6"/>
      <c r="K641" s="6"/>
      <c r="L641" s="7"/>
      <c r="M641" s="6"/>
      <c r="N641" s="6"/>
      <c r="O641" s="7"/>
      <c r="P641" s="6"/>
      <c r="Q641" s="6"/>
    </row>
    <row r="642" spans="1:17" x14ac:dyDescent="0.3">
      <c r="A642" s="8"/>
      <c r="B642" s="7"/>
      <c r="C642" s="6"/>
      <c r="D642" s="7"/>
      <c r="E642" s="6"/>
      <c r="F642" s="6"/>
      <c r="G642" s="6"/>
      <c r="H642" s="7"/>
      <c r="I642" s="6"/>
      <c r="J642" s="6"/>
      <c r="K642" s="6"/>
      <c r="L642" s="7"/>
      <c r="M642" s="6"/>
      <c r="N642" s="6"/>
      <c r="O642" s="7"/>
      <c r="P642" s="6"/>
      <c r="Q642" s="6"/>
    </row>
    <row r="643" spans="1:17" x14ac:dyDescent="0.3">
      <c r="A643" s="8"/>
      <c r="B643" s="7"/>
      <c r="C643" s="6"/>
      <c r="D643" s="7"/>
      <c r="E643" s="6"/>
      <c r="F643" s="6"/>
      <c r="G643" s="6"/>
      <c r="H643" s="7"/>
      <c r="I643" s="6"/>
      <c r="J643" s="6"/>
      <c r="K643" s="6"/>
      <c r="L643" s="7"/>
      <c r="M643" s="6"/>
      <c r="N643" s="6"/>
      <c r="O643" s="7"/>
      <c r="P643" s="6"/>
      <c r="Q643" s="6"/>
    </row>
    <row r="644" spans="1:17" x14ac:dyDescent="0.3">
      <c r="A644" s="8"/>
      <c r="B644" s="7"/>
      <c r="C644" s="6"/>
      <c r="D644" s="7"/>
      <c r="E644" s="6"/>
      <c r="F644" s="6"/>
      <c r="G644" s="6"/>
      <c r="H644" s="7"/>
      <c r="I644" s="6"/>
      <c r="J644" s="6"/>
      <c r="K644" s="6"/>
      <c r="L644" s="7"/>
      <c r="M644" s="6"/>
      <c r="N644" s="6"/>
      <c r="O644" s="7"/>
      <c r="P644" s="6"/>
      <c r="Q644" s="6"/>
    </row>
    <row r="645" spans="1:17" x14ac:dyDescent="0.3">
      <c r="A645" s="8"/>
      <c r="B645" s="7"/>
      <c r="C645" s="6"/>
      <c r="D645" s="7"/>
      <c r="E645" s="6"/>
      <c r="F645" s="6"/>
      <c r="G645" s="6"/>
      <c r="H645" s="7"/>
      <c r="I645" s="6"/>
      <c r="J645" s="6"/>
      <c r="K645" s="6"/>
      <c r="L645" s="7"/>
      <c r="M645" s="6"/>
      <c r="N645" s="6"/>
      <c r="O645" s="7"/>
      <c r="P645" s="6"/>
      <c r="Q645" s="6"/>
    </row>
    <row r="646" spans="1:17" x14ac:dyDescent="0.3">
      <c r="A646" s="8"/>
      <c r="B646" s="7"/>
      <c r="C646" s="6"/>
      <c r="D646" s="7"/>
      <c r="E646" s="6"/>
      <c r="F646" s="6"/>
      <c r="G646" s="6"/>
      <c r="H646" s="7"/>
      <c r="I646" s="6"/>
      <c r="J646" s="6"/>
      <c r="K646" s="6"/>
      <c r="L646" s="7"/>
      <c r="M646" s="6"/>
      <c r="N646" s="6"/>
      <c r="O646" s="7"/>
      <c r="P646" s="6"/>
      <c r="Q646" s="6"/>
    </row>
    <row r="647" spans="1:17" x14ac:dyDescent="0.3">
      <c r="A647" s="8"/>
      <c r="B647" s="7"/>
      <c r="C647" s="6"/>
      <c r="D647" s="7"/>
      <c r="E647" s="6"/>
      <c r="F647" s="6"/>
      <c r="G647" s="6"/>
      <c r="H647" s="7"/>
      <c r="I647" s="6"/>
      <c r="J647" s="6"/>
      <c r="K647" s="6"/>
      <c r="L647" s="7"/>
      <c r="M647" s="6"/>
      <c r="N647" s="6"/>
      <c r="O647" s="7"/>
      <c r="P647" s="6"/>
      <c r="Q647" s="6"/>
    </row>
    <row r="648" spans="1:17" x14ac:dyDescent="0.3">
      <c r="A648" s="8"/>
      <c r="B648" s="7"/>
      <c r="C648" s="6"/>
      <c r="D648" s="7"/>
      <c r="E648" s="6"/>
      <c r="F648" s="6"/>
      <c r="G648" s="6"/>
      <c r="H648" s="7"/>
      <c r="I648" s="6"/>
      <c r="J648" s="6"/>
      <c r="K648" s="6"/>
      <c r="L648" s="7"/>
      <c r="M648" s="6"/>
      <c r="N648" s="6"/>
      <c r="O648" s="7"/>
      <c r="P648" s="6"/>
      <c r="Q648" s="6"/>
    </row>
    <row r="649" spans="1:17" x14ac:dyDescent="0.3">
      <c r="A649" s="8"/>
      <c r="B649" s="7"/>
      <c r="C649" s="6"/>
      <c r="D649" s="7"/>
      <c r="E649" s="6"/>
      <c r="F649" s="6"/>
      <c r="G649" s="6"/>
      <c r="H649" s="7"/>
      <c r="I649" s="6"/>
      <c r="J649" s="6"/>
      <c r="K649" s="6"/>
      <c r="L649" s="7"/>
      <c r="M649" s="6"/>
      <c r="N649" s="6"/>
      <c r="O649" s="7"/>
      <c r="P649" s="6"/>
      <c r="Q649" s="6"/>
    </row>
    <row r="650" spans="1:17" x14ac:dyDescent="0.3">
      <c r="A650" s="8"/>
      <c r="B650" s="7"/>
      <c r="C650" s="6"/>
      <c r="D650" s="7"/>
      <c r="E650" s="6"/>
      <c r="F650" s="6"/>
      <c r="G650" s="6"/>
      <c r="H650" s="7"/>
      <c r="I650" s="6"/>
      <c r="J650" s="6"/>
      <c r="K650" s="6"/>
      <c r="L650" s="7"/>
      <c r="M650" s="6"/>
      <c r="N650" s="6"/>
      <c r="O650" s="7"/>
      <c r="P650" s="6"/>
      <c r="Q650" s="6"/>
    </row>
    <row r="651" spans="1:17" x14ac:dyDescent="0.3">
      <c r="A651" s="8"/>
      <c r="B651" s="7"/>
      <c r="C651" s="6"/>
      <c r="D651" s="7"/>
      <c r="E651" s="6"/>
      <c r="F651" s="6"/>
      <c r="G651" s="6"/>
      <c r="H651" s="7"/>
      <c r="I651" s="6"/>
      <c r="J651" s="6"/>
      <c r="K651" s="6"/>
      <c r="L651" s="7"/>
      <c r="M651" s="6"/>
      <c r="N651" s="6"/>
      <c r="O651" s="7"/>
      <c r="P651" s="6"/>
      <c r="Q651" s="6"/>
    </row>
    <row r="652" spans="1:17" x14ac:dyDescent="0.3">
      <c r="A652" s="8"/>
      <c r="B652" s="7"/>
      <c r="C652" s="6"/>
      <c r="D652" s="7"/>
      <c r="E652" s="6"/>
      <c r="F652" s="6"/>
      <c r="G652" s="6"/>
      <c r="H652" s="7"/>
      <c r="I652" s="6"/>
      <c r="J652" s="6"/>
      <c r="K652" s="6"/>
      <c r="L652" s="7"/>
      <c r="M652" s="6"/>
      <c r="N652" s="6"/>
      <c r="O652" s="7"/>
      <c r="P652" s="6"/>
      <c r="Q652" s="6"/>
    </row>
    <row r="653" spans="1:17" x14ac:dyDescent="0.3">
      <c r="A653" s="8"/>
      <c r="B653" s="7"/>
      <c r="C653" s="6"/>
      <c r="D653" s="7"/>
      <c r="E653" s="6"/>
      <c r="F653" s="6"/>
      <c r="G653" s="6"/>
      <c r="H653" s="7"/>
      <c r="I653" s="6"/>
      <c r="J653" s="6"/>
      <c r="K653" s="6"/>
      <c r="L653" s="7"/>
      <c r="M653" s="6"/>
      <c r="N653" s="6"/>
      <c r="O653" s="7"/>
      <c r="P653" s="6"/>
      <c r="Q653" s="6"/>
    </row>
    <row r="654" spans="1:17" x14ac:dyDescent="0.3">
      <c r="A654" s="8"/>
      <c r="B654" s="7"/>
      <c r="C654" s="6"/>
      <c r="D654" s="7"/>
      <c r="E654" s="6"/>
      <c r="F654" s="6"/>
      <c r="G654" s="6"/>
      <c r="H654" s="7"/>
      <c r="I654" s="6"/>
      <c r="J654" s="6"/>
      <c r="K654" s="6"/>
      <c r="L654" s="7"/>
      <c r="M654" s="6"/>
      <c r="N654" s="6"/>
      <c r="O654" s="7"/>
      <c r="P654" s="6"/>
      <c r="Q654" s="6"/>
    </row>
    <row r="655" spans="1:17" x14ac:dyDescent="0.3">
      <c r="A655" s="8"/>
      <c r="B655" s="7"/>
      <c r="C655" s="6"/>
      <c r="D655" s="7"/>
      <c r="E655" s="6"/>
      <c r="F655" s="6"/>
      <c r="G655" s="6"/>
      <c r="H655" s="7"/>
      <c r="I655" s="6"/>
      <c r="J655" s="6"/>
      <c r="K655" s="6"/>
      <c r="L655" s="7"/>
      <c r="M655" s="6"/>
      <c r="N655" s="6"/>
      <c r="O655" s="7"/>
      <c r="P655" s="6"/>
      <c r="Q655" s="6"/>
    </row>
    <row r="656" spans="1:17" x14ac:dyDescent="0.3">
      <c r="A656" s="8"/>
      <c r="B656" s="7"/>
      <c r="C656" s="6"/>
      <c r="D656" s="7"/>
      <c r="E656" s="6"/>
      <c r="F656" s="6"/>
      <c r="G656" s="6"/>
      <c r="H656" s="7"/>
      <c r="I656" s="6"/>
      <c r="J656" s="6"/>
      <c r="K656" s="6"/>
      <c r="L656" s="7"/>
      <c r="M656" s="6"/>
      <c r="N656" s="6"/>
      <c r="O656" s="7"/>
      <c r="P656" s="6"/>
      <c r="Q656" s="6"/>
    </row>
    <row r="657" spans="1:17" x14ac:dyDescent="0.3">
      <c r="A657" s="8"/>
      <c r="B657" s="7"/>
      <c r="C657" s="6"/>
      <c r="D657" s="7"/>
      <c r="E657" s="6"/>
      <c r="F657" s="6"/>
      <c r="G657" s="6"/>
      <c r="H657" s="7"/>
      <c r="I657" s="6"/>
      <c r="J657" s="6"/>
      <c r="K657" s="6"/>
      <c r="L657" s="7"/>
      <c r="M657" s="6"/>
      <c r="N657" s="6"/>
      <c r="O657" s="7"/>
      <c r="P657" s="6"/>
      <c r="Q657" s="6"/>
    </row>
    <row r="658" spans="1:17" x14ac:dyDescent="0.3">
      <c r="A658" s="8"/>
      <c r="B658" s="7"/>
      <c r="C658" s="6"/>
      <c r="D658" s="7"/>
      <c r="E658" s="6"/>
      <c r="F658" s="6"/>
      <c r="G658" s="6"/>
      <c r="H658" s="7"/>
      <c r="I658" s="6"/>
      <c r="J658" s="6"/>
      <c r="K658" s="6"/>
      <c r="L658" s="7"/>
      <c r="M658" s="6"/>
      <c r="N658" s="6"/>
      <c r="O658" s="7"/>
      <c r="P658" s="6"/>
      <c r="Q658" s="6"/>
    </row>
    <row r="659" spans="1:17" x14ac:dyDescent="0.3">
      <c r="A659" s="8"/>
      <c r="B659" s="7"/>
      <c r="C659" s="6"/>
      <c r="D659" s="7"/>
      <c r="E659" s="6"/>
      <c r="F659" s="6"/>
      <c r="G659" s="6"/>
      <c r="H659" s="7"/>
      <c r="I659" s="6"/>
      <c r="J659" s="6"/>
      <c r="K659" s="6"/>
      <c r="L659" s="7"/>
      <c r="M659" s="6"/>
      <c r="N659" s="6"/>
      <c r="O659" s="7"/>
      <c r="P659" s="6"/>
      <c r="Q659" s="6"/>
    </row>
    <row r="660" spans="1:17" x14ac:dyDescent="0.3">
      <c r="A660" s="8"/>
      <c r="B660" s="7"/>
      <c r="C660" s="6"/>
      <c r="D660" s="7"/>
      <c r="E660" s="6"/>
      <c r="F660" s="6"/>
      <c r="G660" s="6"/>
      <c r="H660" s="7"/>
      <c r="I660" s="6"/>
      <c r="J660" s="6"/>
      <c r="K660" s="6"/>
      <c r="L660" s="7"/>
      <c r="M660" s="6"/>
      <c r="N660" s="6"/>
      <c r="O660" s="7"/>
      <c r="P660" s="6"/>
      <c r="Q660" s="6"/>
    </row>
    <row r="661" spans="1:17" x14ac:dyDescent="0.3">
      <c r="A661" s="8"/>
      <c r="B661" s="7"/>
      <c r="C661" s="6"/>
      <c r="D661" s="7"/>
      <c r="E661" s="6"/>
      <c r="F661" s="6"/>
      <c r="G661" s="6"/>
      <c r="H661" s="7"/>
      <c r="I661" s="6"/>
      <c r="J661" s="6"/>
      <c r="K661" s="6"/>
      <c r="L661" s="7"/>
      <c r="M661" s="6"/>
      <c r="N661" s="6"/>
      <c r="O661" s="7"/>
      <c r="P661" s="6"/>
      <c r="Q661" s="6"/>
    </row>
    <row r="662" spans="1:17" x14ac:dyDescent="0.3">
      <c r="A662" s="8"/>
      <c r="B662" s="7"/>
      <c r="C662" s="6"/>
      <c r="D662" s="7"/>
      <c r="E662" s="6"/>
      <c r="F662" s="6"/>
      <c r="G662" s="6"/>
      <c r="H662" s="7"/>
      <c r="I662" s="6"/>
      <c r="J662" s="6"/>
      <c r="K662" s="6"/>
      <c r="L662" s="7"/>
      <c r="M662" s="6"/>
      <c r="N662" s="6"/>
      <c r="O662" s="7"/>
      <c r="P662" s="6"/>
      <c r="Q662" s="6"/>
    </row>
    <row r="663" spans="1:17" x14ac:dyDescent="0.3">
      <c r="A663" s="8"/>
      <c r="B663" s="7"/>
      <c r="C663" s="6"/>
      <c r="D663" s="7"/>
      <c r="E663" s="6"/>
      <c r="F663" s="6"/>
      <c r="G663" s="6"/>
      <c r="H663" s="7"/>
      <c r="I663" s="6"/>
      <c r="J663" s="6"/>
      <c r="K663" s="6"/>
      <c r="L663" s="7"/>
      <c r="M663" s="6"/>
      <c r="N663" s="6"/>
      <c r="O663" s="7"/>
      <c r="P663" s="6"/>
      <c r="Q663" s="6"/>
    </row>
    <row r="664" spans="1:17" x14ac:dyDescent="0.3">
      <c r="A664" s="8"/>
      <c r="B664" s="7"/>
      <c r="C664" s="6"/>
      <c r="D664" s="7"/>
      <c r="E664" s="6"/>
      <c r="F664" s="6"/>
      <c r="G664" s="6"/>
      <c r="H664" s="7"/>
      <c r="I664" s="6"/>
      <c r="J664" s="6"/>
      <c r="K664" s="6"/>
      <c r="L664" s="7"/>
      <c r="M664" s="6"/>
      <c r="N664" s="6"/>
      <c r="O664" s="7"/>
      <c r="P664" s="6"/>
      <c r="Q664" s="6"/>
    </row>
    <row r="665" spans="1:17" x14ac:dyDescent="0.3">
      <c r="A665" s="8"/>
      <c r="B665" s="7"/>
      <c r="C665" s="6"/>
      <c r="D665" s="7"/>
      <c r="E665" s="6"/>
      <c r="F665" s="6"/>
      <c r="G665" s="6"/>
      <c r="H665" s="7"/>
      <c r="I665" s="6"/>
      <c r="J665" s="6"/>
      <c r="K665" s="6"/>
      <c r="L665" s="7"/>
      <c r="M665" s="6"/>
      <c r="N665" s="6"/>
      <c r="O665" s="7"/>
      <c r="P665" s="6"/>
      <c r="Q665" s="6"/>
    </row>
    <row r="666" spans="1:17" x14ac:dyDescent="0.3">
      <c r="A666" s="8"/>
      <c r="B666" s="7"/>
      <c r="C666" s="6"/>
      <c r="D666" s="7"/>
      <c r="E666" s="6"/>
      <c r="F666" s="6"/>
      <c r="G666" s="6"/>
      <c r="H666" s="7"/>
      <c r="I666" s="6"/>
      <c r="J666" s="6"/>
      <c r="K666" s="6"/>
      <c r="L666" s="7"/>
      <c r="M666" s="6"/>
      <c r="N666" s="6"/>
      <c r="O666" s="7"/>
      <c r="P666" s="6"/>
      <c r="Q666" s="6"/>
    </row>
    <row r="667" spans="1:17" x14ac:dyDescent="0.3">
      <c r="A667" s="8"/>
      <c r="B667" s="7"/>
      <c r="C667" s="6"/>
      <c r="D667" s="7"/>
      <c r="E667" s="6"/>
      <c r="F667" s="6"/>
      <c r="G667" s="6"/>
      <c r="H667" s="7"/>
      <c r="I667" s="6"/>
      <c r="J667" s="6"/>
      <c r="K667" s="6"/>
      <c r="L667" s="7"/>
      <c r="M667" s="6"/>
      <c r="N667" s="6"/>
      <c r="O667" s="7"/>
      <c r="P667" s="6"/>
      <c r="Q667" s="6"/>
    </row>
    <row r="668" spans="1:17" x14ac:dyDescent="0.3">
      <c r="A668" s="8"/>
      <c r="B668" s="7"/>
      <c r="C668" s="6"/>
      <c r="D668" s="7"/>
      <c r="E668" s="6"/>
      <c r="F668" s="6"/>
      <c r="G668" s="6"/>
      <c r="H668" s="7"/>
      <c r="I668" s="6"/>
      <c r="J668" s="6"/>
      <c r="K668" s="6"/>
      <c r="L668" s="7"/>
      <c r="M668" s="6"/>
      <c r="N668" s="6"/>
      <c r="O668" s="7"/>
      <c r="P668" s="6"/>
      <c r="Q668" s="6"/>
    </row>
    <row r="669" spans="1:17" x14ac:dyDescent="0.3">
      <c r="A669" s="8"/>
      <c r="B669" s="7"/>
      <c r="C669" s="6"/>
      <c r="D669" s="7"/>
      <c r="E669" s="6"/>
      <c r="F669" s="6"/>
      <c r="G669" s="6"/>
      <c r="H669" s="7"/>
      <c r="I669" s="6"/>
      <c r="J669" s="6"/>
      <c r="K669" s="6"/>
      <c r="L669" s="7"/>
      <c r="M669" s="6"/>
      <c r="N669" s="6"/>
      <c r="O669" s="7"/>
      <c r="P669" s="6"/>
      <c r="Q669" s="6"/>
    </row>
    <row r="670" spans="1:17" x14ac:dyDescent="0.3">
      <c r="A670" s="8"/>
      <c r="B670" s="7"/>
      <c r="C670" s="6"/>
      <c r="D670" s="7"/>
      <c r="E670" s="6"/>
      <c r="F670" s="6"/>
      <c r="G670" s="6"/>
      <c r="H670" s="7"/>
      <c r="I670" s="6"/>
      <c r="J670" s="6"/>
      <c r="K670" s="6"/>
      <c r="L670" s="7"/>
      <c r="M670" s="6"/>
      <c r="N670" s="6"/>
      <c r="O670" s="7"/>
      <c r="P670" s="6"/>
      <c r="Q670" s="6"/>
    </row>
    <row r="671" spans="1:17" x14ac:dyDescent="0.3">
      <c r="A671" s="8"/>
      <c r="B671" s="7"/>
      <c r="C671" s="6"/>
      <c r="D671" s="7"/>
      <c r="E671" s="6"/>
      <c r="F671" s="6"/>
      <c r="G671" s="6"/>
      <c r="H671" s="7"/>
      <c r="I671" s="6"/>
      <c r="J671" s="6"/>
      <c r="K671" s="6"/>
      <c r="L671" s="7"/>
      <c r="M671" s="6"/>
      <c r="N671" s="6"/>
      <c r="O671" s="7"/>
      <c r="P671" s="6"/>
      <c r="Q671" s="6"/>
    </row>
    <row r="672" spans="1:17" x14ac:dyDescent="0.3">
      <c r="A672" s="8"/>
      <c r="B672" s="7"/>
      <c r="C672" s="6"/>
      <c r="D672" s="7"/>
      <c r="E672" s="6"/>
      <c r="F672" s="6"/>
      <c r="G672" s="6"/>
      <c r="H672" s="7"/>
      <c r="I672" s="6"/>
      <c r="J672" s="6"/>
      <c r="K672" s="6"/>
      <c r="L672" s="7"/>
      <c r="M672" s="6"/>
      <c r="N672" s="6"/>
      <c r="O672" s="7"/>
      <c r="P672" s="6"/>
      <c r="Q672" s="6"/>
    </row>
    <row r="673" spans="1:17" x14ac:dyDescent="0.3">
      <c r="A673" s="8"/>
      <c r="B673" s="7"/>
      <c r="C673" s="6"/>
      <c r="D673" s="7"/>
      <c r="E673" s="6"/>
      <c r="F673" s="6"/>
      <c r="G673" s="6"/>
      <c r="H673" s="7"/>
      <c r="I673" s="6"/>
      <c r="J673" s="6"/>
      <c r="K673" s="6"/>
      <c r="L673" s="7"/>
      <c r="M673" s="6"/>
      <c r="N673" s="6"/>
      <c r="O673" s="7"/>
      <c r="P673" s="6"/>
      <c r="Q673" s="6"/>
    </row>
    <row r="674" spans="1:17" x14ac:dyDescent="0.3">
      <c r="A674" s="8"/>
      <c r="B674" s="7"/>
      <c r="C674" s="6"/>
      <c r="D674" s="7"/>
      <c r="E674" s="6"/>
      <c r="F674" s="6"/>
      <c r="G674" s="6"/>
      <c r="H674" s="7"/>
      <c r="I674" s="6"/>
      <c r="J674" s="6"/>
      <c r="K674" s="6"/>
      <c r="L674" s="7"/>
      <c r="M674" s="6"/>
      <c r="N674" s="6"/>
      <c r="O674" s="7"/>
      <c r="P674" s="6"/>
      <c r="Q674" s="6"/>
    </row>
    <row r="675" spans="1:17" x14ac:dyDescent="0.3">
      <c r="A675" s="8"/>
      <c r="B675" s="7"/>
      <c r="C675" s="6"/>
      <c r="D675" s="7"/>
      <c r="E675" s="6"/>
      <c r="F675" s="6"/>
      <c r="G675" s="6"/>
      <c r="H675" s="7"/>
      <c r="I675" s="6"/>
      <c r="J675" s="6"/>
      <c r="K675" s="6"/>
      <c r="L675" s="7"/>
      <c r="M675" s="6"/>
      <c r="N675" s="6"/>
      <c r="O675" s="7"/>
      <c r="P675" s="6"/>
      <c r="Q675" s="6"/>
    </row>
    <row r="676" spans="1:17" x14ac:dyDescent="0.3">
      <c r="A676" s="8"/>
      <c r="B676" s="7"/>
      <c r="C676" s="6"/>
      <c r="D676" s="7"/>
      <c r="E676" s="6"/>
      <c r="F676" s="6"/>
      <c r="G676" s="6"/>
      <c r="H676" s="7"/>
      <c r="I676" s="6"/>
      <c r="J676" s="6"/>
      <c r="K676" s="6"/>
      <c r="L676" s="7"/>
      <c r="M676" s="6"/>
      <c r="N676" s="6"/>
      <c r="O676" s="7"/>
      <c r="P676" s="6"/>
      <c r="Q676" s="6"/>
    </row>
    <row r="677" spans="1:17" x14ac:dyDescent="0.3">
      <c r="A677" s="8"/>
      <c r="B677" s="7"/>
      <c r="C677" s="6"/>
      <c r="D677" s="7"/>
      <c r="E677" s="6"/>
      <c r="F677" s="6"/>
      <c r="G677" s="6"/>
      <c r="H677" s="7"/>
      <c r="I677" s="6"/>
      <c r="J677" s="6"/>
      <c r="K677" s="6"/>
      <c r="L677" s="7"/>
      <c r="M677" s="6"/>
      <c r="N677" s="6"/>
      <c r="O677" s="7"/>
      <c r="P677" s="6"/>
      <c r="Q677" s="6"/>
    </row>
    <row r="678" spans="1:17" x14ac:dyDescent="0.3">
      <c r="A678" s="8"/>
      <c r="B678" s="7"/>
      <c r="C678" s="6"/>
      <c r="D678" s="7"/>
      <c r="E678" s="6"/>
      <c r="F678" s="6"/>
      <c r="G678" s="6"/>
      <c r="H678" s="7"/>
      <c r="I678" s="6"/>
      <c r="J678" s="6"/>
      <c r="K678" s="6"/>
      <c r="L678" s="7"/>
      <c r="M678" s="6"/>
      <c r="N678" s="6"/>
      <c r="O678" s="7"/>
      <c r="P678" s="6"/>
      <c r="Q678" s="6"/>
    </row>
    <row r="679" spans="1:17" x14ac:dyDescent="0.3">
      <c r="A679" s="8"/>
      <c r="B679" s="7"/>
      <c r="C679" s="6"/>
      <c r="D679" s="7"/>
      <c r="E679" s="6"/>
      <c r="F679" s="6"/>
      <c r="G679" s="6"/>
      <c r="H679" s="7"/>
      <c r="I679" s="6"/>
      <c r="J679" s="6"/>
      <c r="K679" s="6"/>
      <c r="L679" s="7"/>
      <c r="M679" s="6"/>
      <c r="N679" s="6"/>
      <c r="O679" s="7"/>
      <c r="P679" s="6"/>
      <c r="Q679" s="6"/>
    </row>
    <row r="680" spans="1:17" x14ac:dyDescent="0.3">
      <c r="A680" s="8"/>
      <c r="B680" s="7"/>
      <c r="C680" s="6"/>
      <c r="D680" s="7"/>
      <c r="E680" s="6"/>
      <c r="F680" s="6"/>
      <c r="G680" s="6"/>
      <c r="H680" s="7"/>
      <c r="I680" s="6"/>
      <c r="J680" s="6"/>
      <c r="K680" s="6"/>
      <c r="L680" s="7"/>
      <c r="M680" s="6"/>
      <c r="N680" s="6"/>
      <c r="O680" s="7"/>
      <c r="P680" s="6"/>
      <c r="Q680" s="6"/>
    </row>
    <row r="681" spans="1:17" x14ac:dyDescent="0.3">
      <c r="A681" s="8"/>
      <c r="B681" s="7"/>
      <c r="C681" s="6"/>
      <c r="D681" s="7"/>
      <c r="E681" s="6"/>
      <c r="F681" s="6"/>
      <c r="G681" s="6"/>
      <c r="H681" s="7"/>
      <c r="I681" s="6"/>
      <c r="J681" s="6"/>
      <c r="K681" s="6"/>
      <c r="L681" s="7"/>
      <c r="M681" s="6"/>
      <c r="N681" s="6"/>
      <c r="O681" s="7"/>
      <c r="P681" s="6"/>
      <c r="Q681" s="6"/>
    </row>
    <row r="682" spans="1:17" x14ac:dyDescent="0.3">
      <c r="A682" s="8"/>
      <c r="B682" s="7"/>
      <c r="C682" s="6"/>
      <c r="D682" s="7"/>
      <c r="E682" s="6"/>
      <c r="F682" s="6"/>
      <c r="G682" s="6"/>
      <c r="H682" s="7"/>
      <c r="I682" s="6"/>
      <c r="J682" s="6"/>
      <c r="K682" s="6"/>
      <c r="L682" s="7"/>
      <c r="M682" s="6"/>
      <c r="N682" s="6"/>
      <c r="O682" s="7"/>
      <c r="P682" s="6"/>
      <c r="Q682" s="6"/>
    </row>
    <row r="683" spans="1:17" x14ac:dyDescent="0.3">
      <c r="A683" s="8"/>
      <c r="B683" s="7"/>
      <c r="C683" s="6"/>
      <c r="D683" s="7"/>
      <c r="E683" s="6"/>
      <c r="F683" s="6"/>
      <c r="G683" s="6"/>
      <c r="H683" s="7"/>
      <c r="I683" s="6"/>
      <c r="J683" s="6"/>
      <c r="K683" s="6"/>
      <c r="L683" s="7"/>
      <c r="M683" s="6"/>
      <c r="N683" s="6"/>
      <c r="O683" s="7"/>
      <c r="P683" s="6"/>
      <c r="Q683" s="6"/>
    </row>
    <row r="684" spans="1:17" x14ac:dyDescent="0.3">
      <c r="A684" s="8"/>
      <c r="B684" s="7"/>
      <c r="C684" s="6"/>
      <c r="D684" s="7"/>
      <c r="E684" s="6"/>
      <c r="F684" s="6"/>
      <c r="G684" s="6"/>
      <c r="H684" s="7"/>
      <c r="I684" s="6"/>
      <c r="J684" s="6"/>
      <c r="K684" s="6"/>
      <c r="L684" s="7"/>
      <c r="M684" s="6"/>
      <c r="N684" s="6"/>
      <c r="O684" s="7"/>
      <c r="P684" s="6"/>
      <c r="Q684" s="6"/>
    </row>
    <row r="685" spans="1:17" x14ac:dyDescent="0.3">
      <c r="A685" s="8"/>
      <c r="B685" s="7"/>
      <c r="C685" s="6"/>
      <c r="D685" s="7"/>
      <c r="E685" s="6"/>
      <c r="F685" s="6"/>
      <c r="G685" s="6"/>
      <c r="H685" s="7"/>
      <c r="I685" s="6"/>
      <c r="J685" s="6"/>
      <c r="K685" s="6"/>
      <c r="L685" s="7"/>
      <c r="M685" s="6"/>
      <c r="N685" s="6"/>
      <c r="O685" s="7"/>
      <c r="P685" s="6"/>
      <c r="Q685" s="6"/>
    </row>
    <row r="686" spans="1:17" x14ac:dyDescent="0.3">
      <c r="A686" s="8"/>
      <c r="B686" s="7"/>
      <c r="C686" s="6"/>
      <c r="D686" s="7"/>
      <c r="E686" s="6"/>
      <c r="F686" s="6"/>
      <c r="G686" s="6"/>
      <c r="H686" s="7"/>
      <c r="I686" s="6"/>
      <c r="J686" s="6"/>
      <c r="K686" s="6"/>
      <c r="L686" s="7"/>
      <c r="M686" s="6"/>
      <c r="N686" s="6"/>
      <c r="O686" s="7"/>
      <c r="P686" s="6"/>
      <c r="Q686" s="6"/>
    </row>
    <row r="687" spans="1:17" x14ac:dyDescent="0.3">
      <c r="A687" s="8"/>
      <c r="B687" s="7"/>
      <c r="C687" s="6"/>
      <c r="D687" s="7"/>
      <c r="E687" s="6"/>
      <c r="F687" s="6"/>
      <c r="G687" s="6"/>
      <c r="H687" s="7"/>
      <c r="I687" s="6"/>
      <c r="J687" s="6"/>
      <c r="K687" s="6"/>
      <c r="L687" s="7"/>
      <c r="M687" s="6"/>
      <c r="N687" s="6"/>
      <c r="O687" s="7"/>
      <c r="P687" s="6"/>
      <c r="Q687" s="6"/>
    </row>
    <row r="688" spans="1:17" x14ac:dyDescent="0.3">
      <c r="A688" s="8"/>
      <c r="B688" s="7"/>
      <c r="C688" s="6"/>
      <c r="D688" s="7"/>
      <c r="E688" s="6"/>
      <c r="F688" s="6"/>
      <c r="G688" s="6"/>
      <c r="H688" s="7"/>
      <c r="I688" s="6"/>
      <c r="J688" s="6"/>
      <c r="K688" s="6"/>
      <c r="L688" s="7"/>
      <c r="M688" s="6"/>
      <c r="N688" s="6"/>
      <c r="O688" s="7"/>
      <c r="P688" s="6"/>
      <c r="Q688" s="6"/>
    </row>
    <row r="689" spans="1:17" x14ac:dyDescent="0.3">
      <c r="A689" s="8"/>
      <c r="B689" s="7"/>
      <c r="C689" s="6"/>
      <c r="D689" s="7"/>
      <c r="E689" s="6"/>
      <c r="F689" s="6"/>
      <c r="G689" s="6"/>
      <c r="H689" s="7"/>
      <c r="I689" s="6"/>
      <c r="J689" s="6"/>
      <c r="K689" s="6"/>
      <c r="L689" s="7"/>
      <c r="M689" s="6"/>
      <c r="N689" s="6"/>
      <c r="O689" s="7"/>
      <c r="P689" s="6"/>
      <c r="Q689" s="6"/>
    </row>
    <row r="690" spans="1:17" x14ac:dyDescent="0.3">
      <c r="A690" s="8"/>
      <c r="B690" s="7"/>
      <c r="C690" s="6"/>
      <c r="D690" s="7"/>
      <c r="E690" s="6"/>
      <c r="F690" s="6"/>
      <c r="G690" s="6"/>
      <c r="H690" s="7"/>
      <c r="I690" s="6"/>
      <c r="J690" s="6"/>
      <c r="K690" s="6"/>
      <c r="L690" s="7"/>
      <c r="M690" s="6"/>
      <c r="N690" s="6"/>
      <c r="O690" s="7"/>
      <c r="P690" s="6"/>
      <c r="Q690" s="6"/>
    </row>
    <row r="691" spans="1:17" x14ac:dyDescent="0.3">
      <c r="A691" s="8"/>
      <c r="B691" s="7"/>
      <c r="C691" s="6"/>
      <c r="D691" s="7"/>
      <c r="E691" s="6"/>
      <c r="F691" s="6"/>
      <c r="G691" s="6"/>
      <c r="H691" s="7"/>
      <c r="I691" s="6"/>
      <c r="J691" s="6"/>
      <c r="K691" s="6"/>
      <c r="L691" s="7"/>
      <c r="M691" s="6"/>
      <c r="N691" s="6"/>
      <c r="O691" s="7"/>
      <c r="P691" s="6"/>
      <c r="Q691" s="6"/>
    </row>
    <row r="692" spans="1:17" x14ac:dyDescent="0.3">
      <c r="A692" s="8"/>
      <c r="B692" s="7"/>
      <c r="C692" s="6"/>
      <c r="D692" s="7"/>
      <c r="E692" s="6"/>
      <c r="F692" s="6"/>
      <c r="G692" s="6"/>
      <c r="H692" s="7"/>
      <c r="I692" s="6"/>
      <c r="J692" s="6"/>
      <c r="K692" s="6"/>
      <c r="L692" s="7"/>
      <c r="M692" s="6"/>
      <c r="N692" s="6"/>
      <c r="O692" s="7"/>
      <c r="P692" s="6"/>
      <c r="Q692" s="6"/>
    </row>
    <row r="693" spans="1:17" x14ac:dyDescent="0.3">
      <c r="A693" s="8"/>
      <c r="B693" s="7"/>
      <c r="C693" s="6"/>
      <c r="D693" s="7"/>
      <c r="E693" s="6"/>
      <c r="F693" s="6"/>
      <c r="G693" s="6"/>
      <c r="H693" s="7"/>
      <c r="I693" s="6"/>
      <c r="J693" s="6"/>
      <c r="K693" s="6"/>
      <c r="L693" s="7"/>
      <c r="M693" s="6"/>
      <c r="N693" s="6"/>
      <c r="O693" s="7"/>
      <c r="P693" s="6"/>
      <c r="Q693" s="6"/>
    </row>
    <row r="694" spans="1:17" x14ac:dyDescent="0.3">
      <c r="A694" s="8"/>
      <c r="B694" s="7"/>
      <c r="C694" s="6"/>
      <c r="D694" s="7"/>
      <c r="E694" s="6"/>
      <c r="F694" s="6"/>
      <c r="G694" s="6"/>
      <c r="H694" s="7"/>
      <c r="I694" s="6"/>
      <c r="J694" s="6"/>
      <c r="K694" s="6"/>
      <c r="L694" s="7"/>
      <c r="M694" s="6"/>
      <c r="N694" s="6"/>
      <c r="O694" s="7"/>
      <c r="P694" s="6"/>
      <c r="Q694" s="6"/>
    </row>
    <row r="695" spans="1:17" x14ac:dyDescent="0.3">
      <c r="A695" s="8"/>
      <c r="B695" s="7"/>
      <c r="C695" s="6"/>
      <c r="D695" s="7"/>
      <c r="E695" s="6"/>
      <c r="F695" s="6"/>
      <c r="G695" s="6"/>
      <c r="H695" s="7"/>
      <c r="I695" s="6"/>
      <c r="J695" s="6"/>
      <c r="K695" s="6"/>
      <c r="L695" s="7"/>
      <c r="M695" s="6"/>
      <c r="N695" s="6"/>
      <c r="O695" s="7"/>
      <c r="P695" s="6"/>
      <c r="Q695" s="6"/>
    </row>
    <row r="696" spans="1:17" x14ac:dyDescent="0.3">
      <c r="A696" s="8"/>
      <c r="B696" s="7"/>
      <c r="C696" s="6"/>
      <c r="D696" s="7"/>
      <c r="E696" s="6"/>
      <c r="F696" s="6"/>
      <c r="G696" s="6"/>
      <c r="H696" s="7"/>
      <c r="I696" s="6"/>
      <c r="J696" s="6"/>
      <c r="K696" s="6"/>
      <c r="L696" s="7"/>
      <c r="M696" s="6"/>
      <c r="N696" s="6"/>
      <c r="O696" s="7"/>
      <c r="P696" s="6"/>
      <c r="Q696" s="6"/>
    </row>
    <row r="697" spans="1:17" x14ac:dyDescent="0.3">
      <c r="A697" s="8"/>
      <c r="B697" s="7"/>
      <c r="C697" s="6"/>
      <c r="D697" s="7"/>
      <c r="E697" s="6"/>
      <c r="F697" s="6"/>
      <c r="G697" s="6"/>
      <c r="H697" s="7"/>
      <c r="I697" s="6"/>
      <c r="J697" s="6"/>
      <c r="K697" s="6"/>
      <c r="L697" s="7"/>
      <c r="M697" s="6"/>
      <c r="N697" s="6"/>
      <c r="O697" s="7"/>
      <c r="P697" s="6"/>
      <c r="Q697" s="6"/>
    </row>
    <row r="698" spans="1:17" x14ac:dyDescent="0.3">
      <c r="A698" s="8"/>
      <c r="B698" s="7"/>
      <c r="C698" s="6"/>
      <c r="D698" s="7"/>
      <c r="E698" s="6"/>
      <c r="F698" s="6"/>
      <c r="G698" s="6"/>
      <c r="H698" s="7"/>
      <c r="I698" s="6"/>
      <c r="J698" s="6"/>
      <c r="K698" s="6"/>
      <c r="L698" s="7"/>
      <c r="M698" s="6"/>
      <c r="N698" s="6"/>
      <c r="O698" s="7"/>
      <c r="P698" s="6"/>
      <c r="Q698" s="6"/>
    </row>
    <row r="699" spans="1:17" x14ac:dyDescent="0.3">
      <c r="A699" s="8"/>
      <c r="B699" s="7"/>
      <c r="C699" s="6"/>
      <c r="D699" s="7"/>
      <c r="E699" s="6"/>
      <c r="F699" s="6"/>
      <c r="G699" s="6"/>
      <c r="H699" s="7"/>
      <c r="I699" s="6"/>
      <c r="J699" s="6"/>
      <c r="K699" s="6"/>
      <c r="L699" s="7"/>
      <c r="M699" s="6"/>
      <c r="N699" s="6"/>
      <c r="O699" s="7"/>
      <c r="P699" s="6"/>
      <c r="Q699" s="6"/>
    </row>
    <row r="700" spans="1:17" x14ac:dyDescent="0.3">
      <c r="A700" s="8"/>
      <c r="B700" s="7"/>
      <c r="C700" s="6"/>
      <c r="D700" s="7"/>
      <c r="E700" s="6"/>
      <c r="F700" s="6"/>
      <c r="G700" s="6"/>
      <c r="H700" s="7"/>
      <c r="I700" s="6"/>
      <c r="J700" s="6"/>
      <c r="K700" s="6"/>
      <c r="L700" s="7"/>
      <c r="M700" s="6"/>
      <c r="N700" s="6"/>
      <c r="O700" s="7"/>
      <c r="P700" s="6"/>
      <c r="Q700" s="6"/>
    </row>
    <row r="701" spans="1:17" x14ac:dyDescent="0.3">
      <c r="A701" s="8"/>
      <c r="B701" s="7"/>
      <c r="C701" s="6"/>
      <c r="D701" s="7"/>
      <c r="E701" s="6"/>
      <c r="F701" s="6"/>
      <c r="G701" s="6"/>
      <c r="H701" s="7"/>
      <c r="I701" s="6"/>
      <c r="J701" s="6"/>
      <c r="K701" s="6"/>
      <c r="L701" s="7"/>
      <c r="M701" s="6"/>
      <c r="N701" s="6"/>
      <c r="O701" s="7"/>
      <c r="P701" s="6"/>
      <c r="Q701" s="6"/>
    </row>
    <row r="702" spans="1:17" x14ac:dyDescent="0.3">
      <c r="A702" s="8"/>
      <c r="B702" s="7"/>
      <c r="C702" s="6"/>
      <c r="D702" s="7"/>
      <c r="E702" s="6"/>
      <c r="F702" s="6"/>
      <c r="G702" s="6"/>
      <c r="H702" s="7"/>
      <c r="I702" s="6"/>
      <c r="J702" s="6"/>
      <c r="K702" s="6"/>
      <c r="L702" s="7"/>
      <c r="M702" s="6"/>
      <c r="N702" s="6"/>
      <c r="O702" s="7"/>
      <c r="P702" s="6"/>
      <c r="Q702" s="6"/>
    </row>
    <row r="703" spans="1:17" x14ac:dyDescent="0.3">
      <c r="A703" s="8"/>
      <c r="B703" s="7"/>
      <c r="C703" s="6"/>
      <c r="D703" s="7"/>
      <c r="E703" s="6"/>
      <c r="F703" s="6"/>
      <c r="G703" s="6"/>
      <c r="H703" s="7"/>
      <c r="I703" s="6"/>
      <c r="J703" s="6"/>
      <c r="K703" s="6"/>
      <c r="L703" s="7"/>
      <c r="M703" s="6"/>
      <c r="N703" s="6"/>
      <c r="O703" s="7"/>
      <c r="P703" s="6"/>
      <c r="Q703" s="6"/>
    </row>
    <row r="704" spans="1:17" x14ac:dyDescent="0.3">
      <c r="A704" s="8"/>
      <c r="B704" s="7"/>
      <c r="C704" s="6"/>
      <c r="D704" s="7"/>
      <c r="E704" s="6"/>
      <c r="F704" s="6"/>
      <c r="G704" s="6"/>
      <c r="H704" s="7"/>
      <c r="I704" s="6"/>
      <c r="J704" s="6"/>
      <c r="K704" s="6"/>
      <c r="L704" s="7"/>
      <c r="M704" s="6"/>
      <c r="N704" s="6"/>
      <c r="O704" s="7"/>
      <c r="P704" s="6"/>
      <c r="Q704" s="6"/>
    </row>
    <row r="705" spans="1:17" x14ac:dyDescent="0.3">
      <c r="A705" s="8"/>
      <c r="B705" s="7"/>
      <c r="C705" s="6"/>
      <c r="D705" s="7"/>
      <c r="E705" s="6"/>
      <c r="F705" s="6"/>
      <c r="G705" s="6"/>
      <c r="H705" s="7"/>
      <c r="I705" s="6"/>
      <c r="J705" s="6"/>
      <c r="K705" s="6"/>
      <c r="L705" s="7"/>
      <c r="M705" s="6"/>
      <c r="N705" s="6"/>
      <c r="O705" s="7"/>
      <c r="P705" s="6"/>
      <c r="Q705" s="6"/>
    </row>
    <row r="706" spans="1:17" x14ac:dyDescent="0.3">
      <c r="A706" s="8"/>
      <c r="B706" s="7"/>
      <c r="C706" s="6"/>
      <c r="D706" s="7"/>
      <c r="E706" s="6"/>
      <c r="F706" s="6"/>
      <c r="G706" s="6"/>
      <c r="H706" s="7"/>
      <c r="I706" s="6"/>
      <c r="J706" s="6"/>
      <c r="K706" s="6"/>
      <c r="L706" s="7"/>
      <c r="M706" s="6"/>
      <c r="N706" s="6"/>
      <c r="O706" s="7"/>
      <c r="P706" s="6"/>
      <c r="Q706" s="6"/>
    </row>
    <row r="707" spans="1:17" x14ac:dyDescent="0.3">
      <c r="A707" s="8"/>
      <c r="B707" s="7"/>
      <c r="C707" s="6"/>
      <c r="D707" s="7"/>
      <c r="E707" s="6"/>
      <c r="F707" s="6"/>
      <c r="G707" s="6"/>
      <c r="H707" s="7"/>
      <c r="I707" s="6"/>
      <c r="J707" s="6"/>
      <c r="K707" s="6"/>
      <c r="L707" s="7"/>
      <c r="M707" s="6"/>
      <c r="N707" s="6"/>
      <c r="O707" s="7"/>
      <c r="P707" s="6"/>
      <c r="Q707" s="6"/>
    </row>
    <row r="708" spans="1:17" x14ac:dyDescent="0.3">
      <c r="A708" s="8"/>
      <c r="B708" s="7"/>
      <c r="C708" s="6"/>
      <c r="D708" s="7"/>
      <c r="E708" s="6"/>
      <c r="F708" s="6"/>
      <c r="G708" s="6"/>
      <c r="H708" s="7"/>
      <c r="I708" s="6"/>
      <c r="J708" s="6"/>
      <c r="K708" s="6"/>
      <c r="L708" s="7"/>
      <c r="M708" s="6"/>
      <c r="N708" s="6"/>
      <c r="O708" s="7"/>
      <c r="P708" s="6"/>
      <c r="Q708" s="6"/>
    </row>
    <row r="709" spans="1:17" x14ac:dyDescent="0.3">
      <c r="A709" s="8"/>
      <c r="B709" s="7"/>
      <c r="C709" s="6"/>
      <c r="D709" s="7"/>
      <c r="E709" s="6"/>
      <c r="F709" s="6"/>
      <c r="G709" s="6"/>
      <c r="H709" s="7"/>
      <c r="I709" s="6"/>
      <c r="J709" s="6"/>
      <c r="K709" s="6"/>
      <c r="L709" s="7"/>
      <c r="M709" s="6"/>
      <c r="N709" s="6"/>
      <c r="O709" s="7"/>
      <c r="P709" s="6"/>
      <c r="Q709" s="6"/>
    </row>
    <row r="710" spans="1:17" x14ac:dyDescent="0.3">
      <c r="A710" s="8"/>
      <c r="B710" s="7"/>
      <c r="C710" s="6"/>
      <c r="D710" s="7"/>
      <c r="E710" s="6"/>
      <c r="F710" s="6"/>
      <c r="G710" s="6"/>
      <c r="H710" s="7"/>
      <c r="I710" s="6"/>
      <c r="J710" s="6"/>
      <c r="K710" s="6"/>
      <c r="L710" s="7"/>
      <c r="M710" s="6"/>
      <c r="N710" s="6"/>
      <c r="O710" s="7"/>
      <c r="P710" s="6"/>
      <c r="Q710" s="6"/>
    </row>
    <row r="711" spans="1:17" x14ac:dyDescent="0.3">
      <c r="A711" s="8"/>
      <c r="B711" s="7"/>
      <c r="C711" s="6"/>
      <c r="D711" s="7"/>
      <c r="E711" s="6"/>
      <c r="F711" s="6"/>
      <c r="G711" s="6"/>
      <c r="H711" s="7"/>
      <c r="I711" s="6"/>
      <c r="J711" s="6"/>
      <c r="K711" s="6"/>
      <c r="L711" s="7"/>
      <c r="M711" s="6"/>
      <c r="N711" s="6"/>
      <c r="O711" s="7"/>
      <c r="P711" s="6"/>
      <c r="Q711" s="6"/>
    </row>
    <row r="712" spans="1:17" x14ac:dyDescent="0.3">
      <c r="A712" s="8"/>
      <c r="B712" s="7"/>
      <c r="C712" s="6"/>
      <c r="D712" s="7"/>
      <c r="E712" s="6"/>
      <c r="F712" s="6"/>
      <c r="G712" s="6"/>
      <c r="H712" s="7"/>
      <c r="I712" s="6"/>
      <c r="J712" s="6"/>
      <c r="K712" s="6"/>
      <c r="L712" s="7"/>
      <c r="M712" s="6"/>
      <c r="N712" s="6"/>
      <c r="O712" s="7"/>
      <c r="P712" s="6"/>
      <c r="Q712" s="6"/>
    </row>
    <row r="713" spans="1:17" x14ac:dyDescent="0.3">
      <c r="A713" s="8"/>
      <c r="B713" s="7"/>
      <c r="C713" s="6"/>
      <c r="D713" s="7"/>
      <c r="E713" s="6"/>
      <c r="F713" s="6"/>
      <c r="G713" s="6"/>
      <c r="H713" s="7"/>
      <c r="I713" s="6"/>
      <c r="J713" s="6"/>
      <c r="K713" s="6"/>
      <c r="L713" s="7"/>
      <c r="M713" s="6"/>
      <c r="N713" s="6"/>
      <c r="O713" s="7"/>
      <c r="P713" s="6"/>
      <c r="Q713" s="6"/>
    </row>
    <row r="714" spans="1:17" x14ac:dyDescent="0.3">
      <c r="A714" s="8"/>
      <c r="B714" s="7"/>
      <c r="C714" s="6"/>
      <c r="D714" s="7"/>
      <c r="E714" s="6"/>
      <c r="F714" s="6"/>
      <c r="G714" s="6"/>
      <c r="H714" s="7"/>
      <c r="I714" s="6"/>
      <c r="J714" s="6"/>
      <c r="K714" s="6"/>
      <c r="L714" s="7"/>
      <c r="M714" s="6"/>
      <c r="N714" s="6"/>
      <c r="O714" s="7"/>
      <c r="P714" s="6"/>
      <c r="Q714" s="6"/>
    </row>
    <row r="715" spans="1:17" x14ac:dyDescent="0.3">
      <c r="A715" s="8"/>
      <c r="B715" s="7"/>
      <c r="C715" s="6"/>
      <c r="D715" s="7"/>
      <c r="E715" s="6"/>
      <c r="F715" s="6"/>
      <c r="G715" s="6"/>
      <c r="H715" s="7"/>
      <c r="I715" s="6"/>
      <c r="J715" s="6"/>
      <c r="K715" s="6"/>
      <c r="L715" s="7"/>
      <c r="M715" s="6"/>
      <c r="N715" s="6"/>
      <c r="O715" s="7"/>
      <c r="P715" s="6"/>
      <c r="Q715" s="6"/>
    </row>
    <row r="716" spans="1:17" x14ac:dyDescent="0.3">
      <c r="A716" s="8"/>
      <c r="B716" s="7"/>
      <c r="C716" s="6"/>
      <c r="D716" s="7"/>
      <c r="E716" s="6"/>
      <c r="F716" s="6"/>
      <c r="G716" s="6"/>
      <c r="H716" s="7"/>
      <c r="I716" s="6"/>
      <c r="J716" s="6"/>
      <c r="K716" s="6"/>
      <c r="L716" s="7"/>
      <c r="M716" s="6"/>
      <c r="N716" s="6"/>
      <c r="O716" s="7"/>
      <c r="P716" s="6"/>
      <c r="Q716" s="6"/>
    </row>
    <row r="717" spans="1:17" x14ac:dyDescent="0.3">
      <c r="A717" s="8"/>
      <c r="B717" s="7"/>
      <c r="C717" s="6"/>
      <c r="D717" s="7"/>
      <c r="E717" s="6"/>
      <c r="F717" s="6"/>
      <c r="G717" s="6"/>
      <c r="H717" s="7"/>
      <c r="I717" s="6"/>
      <c r="J717" s="6"/>
      <c r="K717" s="6"/>
      <c r="L717" s="7"/>
      <c r="M717" s="6"/>
      <c r="N717" s="6"/>
      <c r="O717" s="7"/>
      <c r="P717" s="6"/>
      <c r="Q717" s="6"/>
    </row>
    <row r="718" spans="1:17" x14ac:dyDescent="0.3">
      <c r="A718" s="8"/>
      <c r="B718" s="7"/>
      <c r="C718" s="6"/>
      <c r="D718" s="7"/>
      <c r="E718" s="6"/>
      <c r="F718" s="6"/>
      <c r="G718" s="6"/>
      <c r="H718" s="7"/>
      <c r="I718" s="6"/>
      <c r="J718" s="6"/>
      <c r="K718" s="6"/>
      <c r="L718" s="7"/>
      <c r="M718" s="6"/>
      <c r="N718" s="6"/>
      <c r="O718" s="7"/>
      <c r="P718" s="6"/>
      <c r="Q718" s="6"/>
    </row>
    <row r="719" spans="1:17" x14ac:dyDescent="0.3">
      <c r="A719" s="8"/>
      <c r="B719" s="7"/>
      <c r="C719" s="6"/>
      <c r="D719" s="7"/>
      <c r="E719" s="6"/>
      <c r="F719" s="6"/>
      <c r="G719" s="6"/>
      <c r="H719" s="7"/>
      <c r="I719" s="6"/>
      <c r="J719" s="6"/>
      <c r="K719" s="6"/>
      <c r="L719" s="7"/>
      <c r="M719" s="6"/>
      <c r="N719" s="6"/>
      <c r="O719" s="7"/>
      <c r="P719" s="6"/>
      <c r="Q719" s="6"/>
    </row>
    <row r="720" spans="1:17" x14ac:dyDescent="0.3">
      <c r="A720" s="8"/>
      <c r="B720" s="7"/>
      <c r="C720" s="6"/>
      <c r="D720" s="7"/>
      <c r="E720" s="6"/>
      <c r="F720" s="6"/>
      <c r="G720" s="6"/>
      <c r="H720" s="7"/>
      <c r="I720" s="6"/>
      <c r="J720" s="6"/>
      <c r="K720" s="6"/>
      <c r="L720" s="7"/>
      <c r="M720" s="6"/>
      <c r="N720" s="6"/>
      <c r="O720" s="7"/>
      <c r="P720" s="6"/>
      <c r="Q720" s="6"/>
    </row>
    <row r="721" spans="1:17" x14ac:dyDescent="0.3">
      <c r="A721" s="8"/>
      <c r="B721" s="7"/>
      <c r="C721" s="6"/>
      <c r="D721" s="7"/>
      <c r="E721" s="6"/>
      <c r="F721" s="6"/>
      <c r="G721" s="6"/>
      <c r="H721" s="7"/>
      <c r="I721" s="6"/>
      <c r="J721" s="6"/>
      <c r="K721" s="6"/>
      <c r="L721" s="7"/>
      <c r="M721" s="6"/>
      <c r="N721" s="6"/>
      <c r="O721" s="7"/>
      <c r="P721" s="6"/>
      <c r="Q721" s="6"/>
    </row>
    <row r="722" spans="1:17" x14ac:dyDescent="0.3">
      <c r="A722" s="8"/>
      <c r="B722" s="7"/>
      <c r="C722" s="6"/>
      <c r="D722" s="7"/>
      <c r="E722" s="6"/>
      <c r="F722" s="6"/>
      <c r="G722" s="6"/>
      <c r="H722" s="7"/>
      <c r="I722" s="6"/>
      <c r="J722" s="6"/>
      <c r="K722" s="6"/>
      <c r="L722" s="7"/>
      <c r="M722" s="6"/>
      <c r="N722" s="6"/>
      <c r="O722" s="7"/>
      <c r="P722" s="6"/>
      <c r="Q722" s="6"/>
    </row>
    <row r="723" spans="1:17" x14ac:dyDescent="0.3">
      <c r="A723" s="8"/>
      <c r="B723" s="7"/>
      <c r="C723" s="6"/>
      <c r="D723" s="7"/>
      <c r="E723" s="6"/>
      <c r="F723" s="6"/>
      <c r="G723" s="6"/>
      <c r="H723" s="7"/>
      <c r="I723" s="6"/>
      <c r="J723" s="6"/>
      <c r="K723" s="6"/>
      <c r="L723" s="7"/>
      <c r="M723" s="6"/>
      <c r="N723" s="6"/>
      <c r="O723" s="7"/>
      <c r="P723" s="6"/>
      <c r="Q723" s="6"/>
    </row>
    <row r="724" spans="1:17" x14ac:dyDescent="0.3">
      <c r="A724" s="8"/>
      <c r="B724" s="7"/>
      <c r="C724" s="6"/>
      <c r="D724" s="7"/>
      <c r="E724" s="6"/>
      <c r="F724" s="6"/>
      <c r="G724" s="6"/>
      <c r="H724" s="7"/>
      <c r="I724" s="6"/>
      <c r="J724" s="6"/>
      <c r="K724" s="6"/>
      <c r="L724" s="7"/>
      <c r="M724" s="6"/>
      <c r="N724" s="6"/>
      <c r="O724" s="7"/>
      <c r="P724" s="6"/>
      <c r="Q724" s="6"/>
    </row>
    <row r="725" spans="1:17" x14ac:dyDescent="0.3">
      <c r="A725" s="8"/>
      <c r="B725" s="7"/>
      <c r="C725" s="6"/>
      <c r="D725" s="7"/>
      <c r="E725" s="6"/>
      <c r="F725" s="6"/>
      <c r="G725" s="6"/>
      <c r="H725" s="7"/>
      <c r="I725" s="6"/>
      <c r="J725" s="6"/>
      <c r="K725" s="6"/>
      <c r="L725" s="7"/>
      <c r="M725" s="6"/>
      <c r="N725" s="6"/>
      <c r="O725" s="7"/>
      <c r="P725" s="6"/>
      <c r="Q725" s="6"/>
    </row>
    <row r="726" spans="1:17" x14ac:dyDescent="0.3">
      <c r="A726" s="8"/>
      <c r="B726" s="7"/>
      <c r="C726" s="6"/>
      <c r="D726" s="7"/>
      <c r="E726" s="6"/>
      <c r="F726" s="6"/>
      <c r="G726" s="6"/>
      <c r="H726" s="7"/>
      <c r="I726" s="6"/>
      <c r="J726" s="6"/>
      <c r="K726" s="6"/>
      <c r="L726" s="7"/>
      <c r="M726" s="6"/>
      <c r="N726" s="6"/>
      <c r="O726" s="7"/>
      <c r="P726" s="6"/>
      <c r="Q726" s="6"/>
    </row>
    <row r="727" spans="1:17" x14ac:dyDescent="0.3">
      <c r="A727" s="8"/>
      <c r="B727" s="7"/>
      <c r="C727" s="6"/>
      <c r="D727" s="7"/>
      <c r="E727" s="6"/>
      <c r="F727" s="6"/>
      <c r="G727" s="6"/>
      <c r="H727" s="7"/>
      <c r="I727" s="6"/>
      <c r="J727" s="6"/>
      <c r="K727" s="6"/>
      <c r="L727" s="7"/>
      <c r="M727" s="6"/>
      <c r="N727" s="6"/>
      <c r="O727" s="7"/>
      <c r="P727" s="6"/>
      <c r="Q727" s="6"/>
    </row>
    <row r="728" spans="1:17" x14ac:dyDescent="0.3">
      <c r="A728" s="8"/>
      <c r="B728" s="7"/>
      <c r="C728" s="6"/>
      <c r="D728" s="7"/>
      <c r="E728" s="6"/>
      <c r="F728" s="6"/>
      <c r="G728" s="6"/>
      <c r="H728" s="7"/>
      <c r="I728" s="6"/>
      <c r="J728" s="6"/>
      <c r="K728" s="6"/>
      <c r="L728" s="7"/>
      <c r="M728" s="6"/>
      <c r="N728" s="6"/>
      <c r="O728" s="7"/>
      <c r="P728" s="6"/>
      <c r="Q728" s="6"/>
    </row>
    <row r="729" spans="1:17" x14ac:dyDescent="0.3">
      <c r="A729" s="8"/>
      <c r="B729" s="7"/>
      <c r="C729" s="6"/>
      <c r="D729" s="7"/>
      <c r="E729" s="6"/>
      <c r="F729" s="6"/>
      <c r="G729" s="6"/>
      <c r="H729" s="7"/>
      <c r="I729" s="6"/>
      <c r="J729" s="6"/>
      <c r="K729" s="6"/>
      <c r="L729" s="7"/>
      <c r="M729" s="6"/>
      <c r="N729" s="6"/>
      <c r="O729" s="7"/>
      <c r="P729" s="6"/>
      <c r="Q729" s="6"/>
    </row>
    <row r="730" spans="1:17" x14ac:dyDescent="0.3">
      <c r="A730" s="8"/>
      <c r="B730" s="7"/>
      <c r="C730" s="6"/>
      <c r="D730" s="7"/>
      <c r="E730" s="6"/>
      <c r="F730" s="6"/>
      <c r="G730" s="6"/>
      <c r="H730" s="7"/>
      <c r="I730" s="6"/>
      <c r="J730" s="6"/>
      <c r="K730" s="6"/>
      <c r="L730" s="7"/>
      <c r="M730" s="6"/>
      <c r="N730" s="6"/>
      <c r="O730" s="7"/>
      <c r="P730" s="6"/>
      <c r="Q730" s="6"/>
    </row>
    <row r="731" spans="1:17" x14ac:dyDescent="0.3">
      <c r="A731" s="8"/>
      <c r="B731" s="7"/>
      <c r="C731" s="6"/>
      <c r="D731" s="7"/>
      <c r="E731" s="6"/>
      <c r="F731" s="6"/>
      <c r="G731" s="6"/>
      <c r="H731" s="7"/>
      <c r="I731" s="6"/>
      <c r="J731" s="6"/>
      <c r="K731" s="6"/>
      <c r="L731" s="7"/>
      <c r="M731" s="6"/>
      <c r="N731" s="6"/>
      <c r="O731" s="7"/>
      <c r="P731" s="6"/>
      <c r="Q731" s="6"/>
    </row>
    <row r="732" spans="1:17" x14ac:dyDescent="0.3">
      <c r="A732" s="8"/>
      <c r="B732" s="7"/>
      <c r="C732" s="6"/>
      <c r="D732" s="7"/>
      <c r="E732" s="6"/>
      <c r="F732" s="6"/>
      <c r="G732" s="6"/>
      <c r="H732" s="7"/>
      <c r="I732" s="6"/>
      <c r="J732" s="6"/>
      <c r="K732" s="6"/>
      <c r="L732" s="7"/>
      <c r="M732" s="6"/>
      <c r="N732" s="6"/>
      <c r="O732" s="7"/>
      <c r="P732" s="6"/>
      <c r="Q732" s="6"/>
    </row>
    <row r="733" spans="1:17" x14ac:dyDescent="0.3">
      <c r="A733" s="8"/>
      <c r="B733" s="7"/>
      <c r="C733" s="6"/>
      <c r="D733" s="7"/>
      <c r="E733" s="6"/>
      <c r="F733" s="6"/>
      <c r="G733" s="6"/>
      <c r="H733" s="7"/>
      <c r="I733" s="6"/>
      <c r="J733" s="6"/>
      <c r="K733" s="6"/>
      <c r="L733" s="7"/>
      <c r="M733" s="6"/>
      <c r="N733" s="6"/>
      <c r="O733" s="7"/>
      <c r="P733" s="6"/>
      <c r="Q733" s="6"/>
    </row>
    <row r="734" spans="1:17" x14ac:dyDescent="0.3">
      <c r="A734" s="8"/>
      <c r="B734" s="7"/>
      <c r="C734" s="6"/>
      <c r="D734" s="7"/>
      <c r="E734" s="6"/>
      <c r="F734" s="6"/>
      <c r="G734" s="6"/>
      <c r="H734" s="7"/>
      <c r="I734" s="6"/>
      <c r="J734" s="6"/>
      <c r="K734" s="6"/>
      <c r="L734" s="7"/>
      <c r="M734" s="6"/>
      <c r="N734" s="6"/>
      <c r="O734" s="7"/>
      <c r="P734" s="6"/>
      <c r="Q734" s="6"/>
    </row>
    <row r="735" spans="1:17" x14ac:dyDescent="0.3">
      <c r="A735" s="8"/>
      <c r="B735" s="7"/>
      <c r="C735" s="6"/>
      <c r="D735" s="7"/>
      <c r="E735" s="6"/>
      <c r="F735" s="6"/>
      <c r="G735" s="6"/>
      <c r="H735" s="7"/>
      <c r="I735" s="6"/>
      <c r="J735" s="6"/>
      <c r="K735" s="6"/>
      <c r="L735" s="7"/>
      <c r="M735" s="6"/>
      <c r="N735" s="6"/>
      <c r="O735" s="7"/>
      <c r="P735" s="6"/>
      <c r="Q735" s="6"/>
    </row>
    <row r="736" spans="1:17" x14ac:dyDescent="0.3">
      <c r="A736" s="8"/>
      <c r="B736" s="7"/>
      <c r="C736" s="6"/>
      <c r="D736" s="7"/>
      <c r="E736" s="6"/>
      <c r="F736" s="6"/>
      <c r="G736" s="6"/>
      <c r="H736" s="7"/>
      <c r="I736" s="6"/>
      <c r="J736" s="6"/>
      <c r="K736" s="6"/>
      <c r="L736" s="7"/>
      <c r="M736" s="6"/>
      <c r="N736" s="6"/>
      <c r="O736" s="7"/>
      <c r="P736" s="6"/>
      <c r="Q736" s="6"/>
    </row>
    <row r="737" spans="1:17" x14ac:dyDescent="0.3">
      <c r="A737" s="8"/>
      <c r="B737" s="7"/>
      <c r="C737" s="6"/>
      <c r="D737" s="7"/>
      <c r="E737" s="6"/>
      <c r="F737" s="6"/>
      <c r="G737" s="6"/>
      <c r="H737" s="7"/>
      <c r="I737" s="6"/>
      <c r="J737" s="6"/>
      <c r="K737" s="6"/>
      <c r="L737" s="7"/>
      <c r="M737" s="6"/>
      <c r="N737" s="6"/>
      <c r="O737" s="7"/>
      <c r="P737" s="6"/>
      <c r="Q737" s="6"/>
    </row>
    <row r="738" spans="1:17" x14ac:dyDescent="0.3">
      <c r="A738" s="8"/>
      <c r="B738" s="7"/>
      <c r="C738" s="6"/>
      <c r="D738" s="7"/>
      <c r="E738" s="6"/>
      <c r="F738" s="6"/>
      <c r="G738" s="6"/>
      <c r="H738" s="7"/>
      <c r="I738" s="6"/>
      <c r="J738" s="6"/>
      <c r="K738" s="6"/>
      <c r="L738" s="7"/>
      <c r="M738" s="6"/>
      <c r="N738" s="6"/>
      <c r="O738" s="7"/>
      <c r="P738" s="6"/>
      <c r="Q738" s="6"/>
    </row>
    <row r="739" spans="1:17" x14ac:dyDescent="0.3">
      <c r="A739" s="8"/>
      <c r="B739" s="7"/>
      <c r="C739" s="6"/>
      <c r="D739" s="7"/>
      <c r="E739" s="6"/>
      <c r="F739" s="6"/>
      <c r="G739" s="6"/>
      <c r="H739" s="7"/>
      <c r="I739" s="6"/>
      <c r="J739" s="6"/>
      <c r="K739" s="6"/>
      <c r="L739" s="7"/>
      <c r="M739" s="6"/>
      <c r="N739" s="6"/>
      <c r="O739" s="7"/>
      <c r="P739" s="6"/>
      <c r="Q739" s="6"/>
    </row>
    <row r="740" spans="1:17" x14ac:dyDescent="0.3">
      <c r="A740" s="8"/>
      <c r="B740" s="7"/>
      <c r="C740" s="6"/>
      <c r="D740" s="7"/>
      <c r="E740" s="6"/>
      <c r="F740" s="6"/>
      <c r="G740" s="6"/>
      <c r="H740" s="7"/>
      <c r="I740" s="6"/>
      <c r="J740" s="6"/>
      <c r="K740" s="6"/>
      <c r="L740" s="7"/>
      <c r="M740" s="6"/>
      <c r="N740" s="6"/>
      <c r="O740" s="7"/>
      <c r="P740" s="6"/>
      <c r="Q740" s="6"/>
    </row>
    <row r="741" spans="1:17" x14ac:dyDescent="0.3">
      <c r="A741" s="8"/>
      <c r="B741" s="7"/>
      <c r="C741" s="6"/>
      <c r="D741" s="7"/>
      <c r="E741" s="6"/>
      <c r="F741" s="6"/>
      <c r="G741" s="6"/>
      <c r="H741" s="7"/>
      <c r="I741" s="6"/>
      <c r="J741" s="6"/>
      <c r="K741" s="6"/>
      <c r="L741" s="7"/>
      <c r="M741" s="6"/>
      <c r="N741" s="6"/>
      <c r="O741" s="7"/>
      <c r="P741" s="6"/>
      <c r="Q741" s="6"/>
    </row>
    <row r="742" spans="1:17" x14ac:dyDescent="0.3">
      <c r="A742" s="8"/>
      <c r="B742" s="7"/>
      <c r="C742" s="6"/>
      <c r="D742" s="7"/>
      <c r="E742" s="6"/>
      <c r="F742" s="6"/>
      <c r="G742" s="6"/>
      <c r="H742" s="7"/>
      <c r="I742" s="6"/>
      <c r="J742" s="6"/>
      <c r="K742" s="6"/>
      <c r="L742" s="7"/>
      <c r="M742" s="6"/>
      <c r="N742" s="6"/>
      <c r="O742" s="7"/>
      <c r="P742" s="6"/>
      <c r="Q742" s="6"/>
    </row>
    <row r="743" spans="1:17" x14ac:dyDescent="0.3">
      <c r="A743" s="8"/>
      <c r="B743" s="7"/>
      <c r="C743" s="6"/>
      <c r="D743" s="7"/>
      <c r="E743" s="6"/>
      <c r="F743" s="6"/>
      <c r="G743" s="6"/>
      <c r="H743" s="7"/>
      <c r="I743" s="6"/>
      <c r="J743" s="6"/>
      <c r="K743" s="6"/>
      <c r="L743" s="7"/>
      <c r="M743" s="6"/>
      <c r="N743" s="6"/>
      <c r="O743" s="7"/>
      <c r="P743" s="6"/>
      <c r="Q743" s="6"/>
    </row>
    <row r="744" spans="1:17" x14ac:dyDescent="0.3">
      <c r="A744" s="8"/>
      <c r="B744" s="7"/>
      <c r="C744" s="6"/>
      <c r="D744" s="7"/>
      <c r="E744" s="6"/>
      <c r="F744" s="6"/>
      <c r="G744" s="6"/>
      <c r="H744" s="7"/>
      <c r="I744" s="6"/>
      <c r="J744" s="6"/>
      <c r="K744" s="6"/>
      <c r="L744" s="7"/>
      <c r="M744" s="6"/>
      <c r="N744" s="6"/>
      <c r="O744" s="7"/>
      <c r="P744" s="6"/>
      <c r="Q744" s="6"/>
    </row>
    <row r="745" spans="1:17" x14ac:dyDescent="0.3">
      <c r="A745" s="8"/>
      <c r="B745" s="7"/>
      <c r="C745" s="6"/>
      <c r="D745" s="7"/>
      <c r="E745" s="6"/>
      <c r="F745" s="6"/>
      <c r="G745" s="6"/>
      <c r="H745" s="7"/>
      <c r="I745" s="6"/>
      <c r="J745" s="6"/>
      <c r="K745" s="6"/>
      <c r="L745" s="7"/>
      <c r="M745" s="6"/>
      <c r="N745" s="6"/>
      <c r="O745" s="7"/>
      <c r="P745" s="6"/>
      <c r="Q745" s="6"/>
    </row>
    <row r="746" spans="1:17" x14ac:dyDescent="0.3">
      <c r="A746" s="8"/>
      <c r="B746" s="7"/>
      <c r="C746" s="6"/>
      <c r="D746" s="7"/>
      <c r="E746" s="6"/>
      <c r="F746" s="6"/>
      <c r="G746" s="6"/>
      <c r="H746" s="7"/>
      <c r="I746" s="6"/>
      <c r="J746" s="6"/>
      <c r="K746" s="6"/>
      <c r="L746" s="7"/>
      <c r="M746" s="6"/>
      <c r="N746" s="6"/>
      <c r="O746" s="7"/>
      <c r="P746" s="6"/>
      <c r="Q746" s="6"/>
    </row>
    <row r="747" spans="1:17" x14ac:dyDescent="0.3">
      <c r="A747" s="8"/>
      <c r="B747" s="7"/>
      <c r="C747" s="6"/>
      <c r="D747" s="7"/>
      <c r="E747" s="6"/>
      <c r="F747" s="6"/>
      <c r="G747" s="6"/>
      <c r="H747" s="7"/>
      <c r="I747" s="6"/>
      <c r="J747" s="6"/>
      <c r="K747" s="6"/>
      <c r="L747" s="7"/>
      <c r="M747" s="6"/>
      <c r="N747" s="6"/>
      <c r="O747" s="7"/>
      <c r="P747" s="6"/>
      <c r="Q747" s="6"/>
    </row>
    <row r="748" spans="1:17" x14ac:dyDescent="0.3">
      <c r="A748" s="8"/>
      <c r="B748" s="7"/>
      <c r="C748" s="6"/>
      <c r="D748" s="7"/>
      <c r="E748" s="6"/>
      <c r="F748" s="6"/>
      <c r="G748" s="6"/>
      <c r="H748" s="7"/>
      <c r="I748" s="6"/>
      <c r="J748" s="6"/>
      <c r="K748" s="6"/>
      <c r="L748" s="7"/>
      <c r="M748" s="6"/>
      <c r="N748" s="6"/>
      <c r="O748" s="7"/>
      <c r="P748" s="6"/>
      <c r="Q748" s="6"/>
    </row>
    <row r="749" spans="1:17" x14ac:dyDescent="0.3">
      <c r="A749" s="8"/>
      <c r="B749" s="7"/>
      <c r="C749" s="6"/>
      <c r="D749" s="7"/>
      <c r="E749" s="6"/>
      <c r="F749" s="6"/>
      <c r="G749" s="6"/>
      <c r="H749" s="7"/>
      <c r="I749" s="6"/>
      <c r="J749" s="6"/>
      <c r="K749" s="6"/>
      <c r="L749" s="7"/>
      <c r="M749" s="6"/>
      <c r="N749" s="6"/>
      <c r="O749" s="7"/>
      <c r="P749" s="6"/>
      <c r="Q749" s="6"/>
    </row>
    <row r="750" spans="1:17" x14ac:dyDescent="0.3">
      <c r="A750" s="8"/>
      <c r="B750" s="7"/>
      <c r="C750" s="6"/>
      <c r="D750" s="7"/>
      <c r="E750" s="6"/>
      <c r="F750" s="6"/>
      <c r="G750" s="6"/>
      <c r="H750" s="7"/>
      <c r="I750" s="6"/>
      <c r="J750" s="6"/>
      <c r="K750" s="6"/>
      <c r="L750" s="7"/>
      <c r="M750" s="6"/>
      <c r="N750" s="6"/>
      <c r="O750" s="7"/>
      <c r="P750" s="6"/>
      <c r="Q750" s="6"/>
    </row>
    <row r="751" spans="1:17" x14ac:dyDescent="0.3">
      <c r="A751" s="8"/>
      <c r="B751" s="7"/>
      <c r="C751" s="6"/>
      <c r="D751" s="7"/>
      <c r="E751" s="6"/>
      <c r="F751" s="6"/>
      <c r="G751" s="6"/>
      <c r="H751" s="7"/>
      <c r="I751" s="6"/>
      <c r="J751" s="6"/>
      <c r="K751" s="6"/>
      <c r="L751" s="7"/>
      <c r="M751" s="6"/>
      <c r="N751" s="6"/>
      <c r="O751" s="7"/>
      <c r="P751" s="6"/>
      <c r="Q751" s="6"/>
    </row>
    <row r="752" spans="1:17" x14ac:dyDescent="0.3">
      <c r="A752" s="8"/>
      <c r="B752" s="7"/>
      <c r="C752" s="6"/>
      <c r="D752" s="7"/>
      <c r="E752" s="6"/>
      <c r="F752" s="6"/>
      <c r="G752" s="6"/>
      <c r="H752" s="7"/>
      <c r="I752" s="6"/>
      <c r="J752" s="6"/>
      <c r="K752" s="6"/>
      <c r="L752" s="7"/>
      <c r="M752" s="6"/>
      <c r="N752" s="6"/>
      <c r="O752" s="7"/>
      <c r="P752" s="6"/>
      <c r="Q752" s="6"/>
    </row>
    <row r="753" spans="1:17" x14ac:dyDescent="0.3">
      <c r="A753" s="8"/>
      <c r="B753" s="7"/>
      <c r="C753" s="6"/>
      <c r="D753" s="7"/>
      <c r="E753" s="6"/>
      <c r="F753" s="6"/>
      <c r="G753" s="6"/>
      <c r="H753" s="7"/>
      <c r="I753" s="6"/>
      <c r="J753" s="6"/>
      <c r="K753" s="6"/>
      <c r="L753" s="7"/>
      <c r="M753" s="6"/>
      <c r="N753" s="6"/>
      <c r="O753" s="7"/>
      <c r="P753" s="6"/>
      <c r="Q753" s="6"/>
    </row>
    <row r="754" spans="1:17" x14ac:dyDescent="0.3">
      <c r="A754" s="8"/>
      <c r="B754" s="7"/>
      <c r="C754" s="6"/>
      <c r="D754" s="7"/>
      <c r="E754" s="6"/>
      <c r="F754" s="6"/>
      <c r="G754" s="6"/>
      <c r="H754" s="7"/>
      <c r="I754" s="6"/>
      <c r="J754" s="6"/>
      <c r="K754" s="6"/>
      <c r="L754" s="7"/>
      <c r="M754" s="6"/>
      <c r="N754" s="6"/>
      <c r="O754" s="7"/>
      <c r="P754" s="6"/>
      <c r="Q754" s="6"/>
    </row>
    <row r="755" spans="1:17" x14ac:dyDescent="0.3">
      <c r="A755" s="8"/>
      <c r="B755" s="7"/>
      <c r="C755" s="6"/>
      <c r="D755" s="7"/>
      <c r="E755" s="6"/>
      <c r="F755" s="6"/>
      <c r="G755" s="6"/>
      <c r="H755" s="7"/>
      <c r="I755" s="6"/>
      <c r="J755" s="6"/>
      <c r="K755" s="6"/>
      <c r="L755" s="7"/>
      <c r="M755" s="6"/>
      <c r="N755" s="6"/>
      <c r="O755" s="7"/>
      <c r="P755" s="6"/>
      <c r="Q755" s="6"/>
    </row>
    <row r="756" spans="1:17" x14ac:dyDescent="0.3">
      <c r="A756" s="8"/>
      <c r="B756" s="7"/>
      <c r="C756" s="6"/>
      <c r="D756" s="7"/>
      <c r="E756" s="6"/>
      <c r="F756" s="6"/>
      <c r="G756" s="6"/>
      <c r="H756" s="7"/>
      <c r="I756" s="6"/>
      <c r="J756" s="6"/>
      <c r="K756" s="6"/>
      <c r="L756" s="7"/>
      <c r="M756" s="6"/>
      <c r="N756" s="6"/>
      <c r="O756" s="7"/>
      <c r="P756" s="6"/>
      <c r="Q756" s="6"/>
    </row>
    <row r="757" spans="1:17" x14ac:dyDescent="0.3">
      <c r="A757" s="8"/>
      <c r="B757" s="7"/>
      <c r="C757" s="6"/>
      <c r="D757" s="7"/>
      <c r="E757" s="6"/>
      <c r="F757" s="6"/>
      <c r="G757" s="6"/>
      <c r="H757" s="7"/>
      <c r="I757" s="6"/>
      <c r="J757" s="6"/>
      <c r="K757" s="6"/>
      <c r="L757" s="7"/>
      <c r="M757" s="6"/>
      <c r="N757" s="6"/>
      <c r="O757" s="7"/>
      <c r="P757" s="6"/>
      <c r="Q757" s="6"/>
    </row>
    <row r="758" spans="1:17" x14ac:dyDescent="0.3">
      <c r="A758" s="8"/>
      <c r="B758" s="7"/>
      <c r="C758" s="6"/>
      <c r="D758" s="7"/>
      <c r="E758" s="6"/>
      <c r="F758" s="6"/>
      <c r="G758" s="6"/>
      <c r="H758" s="7"/>
      <c r="I758" s="6"/>
      <c r="J758" s="6"/>
      <c r="K758" s="6"/>
      <c r="L758" s="7"/>
      <c r="M758" s="6"/>
      <c r="N758" s="6"/>
      <c r="O758" s="7"/>
      <c r="P758" s="6"/>
      <c r="Q758" s="6"/>
    </row>
    <row r="759" spans="1:17" x14ac:dyDescent="0.3">
      <c r="A759" s="8"/>
      <c r="B759" s="7"/>
      <c r="C759" s="6"/>
      <c r="D759" s="7"/>
      <c r="E759" s="6"/>
      <c r="F759" s="6"/>
      <c r="G759" s="6"/>
      <c r="H759" s="7"/>
      <c r="I759" s="6"/>
      <c r="J759" s="6"/>
      <c r="K759" s="6"/>
      <c r="L759" s="7"/>
      <c r="M759" s="6"/>
      <c r="N759" s="6"/>
      <c r="O759" s="7"/>
      <c r="P759" s="6"/>
      <c r="Q759" s="6"/>
    </row>
    <row r="760" spans="1:17" x14ac:dyDescent="0.3">
      <c r="A760" s="8"/>
      <c r="B760" s="7"/>
      <c r="C760" s="6"/>
      <c r="D760" s="7"/>
      <c r="E760" s="6"/>
      <c r="F760" s="6"/>
      <c r="G760" s="6"/>
      <c r="H760" s="7"/>
      <c r="I760" s="6"/>
      <c r="J760" s="6"/>
      <c r="K760" s="6"/>
      <c r="L760" s="7"/>
      <c r="M760" s="6"/>
      <c r="N760" s="6"/>
      <c r="O760" s="7"/>
      <c r="P760" s="6"/>
      <c r="Q760" s="6"/>
    </row>
    <row r="761" spans="1:17" x14ac:dyDescent="0.3">
      <c r="A761" s="8"/>
      <c r="B761" s="7"/>
      <c r="C761" s="6"/>
      <c r="D761" s="7"/>
      <c r="E761" s="6"/>
      <c r="F761" s="6"/>
      <c r="G761" s="6"/>
      <c r="H761" s="7"/>
      <c r="I761" s="6"/>
      <c r="J761" s="6"/>
      <c r="K761" s="6"/>
      <c r="L761" s="7"/>
      <c r="M761" s="6"/>
      <c r="N761" s="6"/>
      <c r="O761" s="7"/>
      <c r="P761" s="6"/>
      <c r="Q761" s="6"/>
    </row>
    <row r="762" spans="1:17" x14ac:dyDescent="0.3">
      <c r="A762" s="8"/>
      <c r="B762" s="7"/>
      <c r="C762" s="6"/>
      <c r="D762" s="7"/>
      <c r="E762" s="6"/>
      <c r="F762" s="6"/>
      <c r="G762" s="6"/>
      <c r="H762" s="7"/>
      <c r="I762" s="6"/>
      <c r="J762" s="6"/>
      <c r="K762" s="6"/>
      <c r="L762" s="7"/>
      <c r="M762" s="6"/>
      <c r="N762" s="6"/>
      <c r="O762" s="7"/>
      <c r="P762" s="6"/>
      <c r="Q762" s="6"/>
    </row>
    <row r="763" spans="1:17" x14ac:dyDescent="0.3">
      <c r="A763" s="8"/>
      <c r="B763" s="7"/>
      <c r="C763" s="6"/>
      <c r="D763" s="7"/>
      <c r="E763" s="6"/>
      <c r="F763" s="6"/>
      <c r="G763" s="6"/>
      <c r="H763" s="7"/>
      <c r="I763" s="6"/>
      <c r="J763" s="6"/>
      <c r="K763" s="6"/>
      <c r="L763" s="7"/>
      <c r="M763" s="6"/>
      <c r="N763" s="6"/>
      <c r="O763" s="7"/>
      <c r="P763" s="6"/>
      <c r="Q763" s="6"/>
    </row>
    <row r="764" spans="1:17" x14ac:dyDescent="0.3">
      <c r="A764" s="8"/>
      <c r="B764" s="7"/>
      <c r="C764" s="6"/>
      <c r="D764" s="7"/>
      <c r="E764" s="6"/>
      <c r="F764" s="6"/>
      <c r="G764" s="6"/>
      <c r="H764" s="7"/>
      <c r="I764" s="6"/>
      <c r="J764" s="6"/>
      <c r="K764" s="6"/>
      <c r="L764" s="7"/>
      <c r="M764" s="6"/>
      <c r="N764" s="6"/>
      <c r="O764" s="7"/>
      <c r="P764" s="6"/>
      <c r="Q764" s="6"/>
    </row>
    <row r="765" spans="1:17" x14ac:dyDescent="0.3">
      <c r="A765" s="8"/>
      <c r="B765" s="7"/>
      <c r="C765" s="6"/>
      <c r="D765" s="7"/>
      <c r="E765" s="6"/>
      <c r="F765" s="6"/>
      <c r="G765" s="6"/>
      <c r="H765" s="7"/>
      <c r="I765" s="6"/>
      <c r="J765" s="6"/>
      <c r="K765" s="6"/>
      <c r="L765" s="7"/>
      <c r="M765" s="6"/>
      <c r="N765" s="6"/>
      <c r="O765" s="7"/>
      <c r="P765" s="6"/>
      <c r="Q765" s="6"/>
    </row>
    <row r="766" spans="1:17" x14ac:dyDescent="0.3">
      <c r="A766" s="8"/>
      <c r="B766" s="7"/>
      <c r="C766" s="6"/>
      <c r="D766" s="7"/>
      <c r="E766" s="6"/>
      <c r="F766" s="6"/>
      <c r="G766" s="6"/>
      <c r="H766" s="7"/>
      <c r="I766" s="6"/>
      <c r="J766" s="6"/>
      <c r="K766" s="6"/>
      <c r="L766" s="7"/>
      <c r="M766" s="6"/>
      <c r="N766" s="6"/>
      <c r="O766" s="7"/>
      <c r="P766" s="6"/>
      <c r="Q766" s="6"/>
    </row>
    <row r="767" spans="1:17" x14ac:dyDescent="0.3">
      <c r="A767" s="8"/>
      <c r="B767" s="7"/>
      <c r="C767" s="6"/>
      <c r="D767" s="7"/>
      <c r="E767" s="6"/>
      <c r="F767" s="6"/>
      <c r="G767" s="6"/>
      <c r="H767" s="7"/>
      <c r="I767" s="6"/>
      <c r="J767" s="6"/>
      <c r="K767" s="6"/>
      <c r="L767" s="7"/>
      <c r="M767" s="6"/>
      <c r="N767" s="6"/>
      <c r="O767" s="7"/>
      <c r="P767" s="6"/>
      <c r="Q767" s="6"/>
    </row>
    <row r="768" spans="1:17" x14ac:dyDescent="0.3">
      <c r="A768" s="8"/>
      <c r="B768" s="7"/>
      <c r="C768" s="6"/>
      <c r="D768" s="7"/>
      <c r="E768" s="6"/>
      <c r="F768" s="6"/>
      <c r="G768" s="6"/>
      <c r="H768" s="7"/>
      <c r="I768" s="6"/>
      <c r="J768" s="6"/>
      <c r="K768" s="6"/>
      <c r="L768" s="7"/>
      <c r="M768" s="6"/>
      <c r="N768" s="6"/>
      <c r="O768" s="7"/>
      <c r="P768" s="6"/>
      <c r="Q768" s="6"/>
    </row>
    <row r="769" spans="1:17" x14ac:dyDescent="0.3">
      <c r="A769" s="8"/>
      <c r="B769" s="7"/>
      <c r="C769" s="6"/>
      <c r="D769" s="7"/>
      <c r="E769" s="6"/>
      <c r="F769" s="6"/>
      <c r="G769" s="6"/>
      <c r="H769" s="7"/>
      <c r="I769" s="6"/>
      <c r="J769" s="6"/>
      <c r="K769" s="6"/>
      <c r="L769" s="7"/>
      <c r="M769" s="6"/>
      <c r="N769" s="6"/>
      <c r="O769" s="7"/>
      <c r="P769" s="6"/>
      <c r="Q769" s="6"/>
    </row>
    <row r="770" spans="1:17" x14ac:dyDescent="0.3">
      <c r="A770" s="8"/>
      <c r="B770" s="7"/>
      <c r="C770" s="6"/>
      <c r="D770" s="7"/>
      <c r="E770" s="6"/>
      <c r="F770" s="6"/>
      <c r="G770" s="6"/>
      <c r="H770" s="7"/>
      <c r="I770" s="6"/>
      <c r="J770" s="6"/>
      <c r="K770" s="6"/>
      <c r="L770" s="7"/>
      <c r="M770" s="6"/>
      <c r="N770" s="6"/>
      <c r="O770" s="7"/>
      <c r="P770" s="6"/>
      <c r="Q770" s="6"/>
    </row>
    <row r="771" spans="1:17" x14ac:dyDescent="0.3">
      <c r="A771" s="8"/>
      <c r="B771" s="7"/>
      <c r="C771" s="6"/>
      <c r="D771" s="7"/>
      <c r="E771" s="6"/>
      <c r="F771" s="6"/>
      <c r="G771" s="6"/>
      <c r="H771" s="7"/>
      <c r="I771" s="6"/>
      <c r="J771" s="6"/>
      <c r="K771" s="6"/>
      <c r="L771" s="7"/>
      <c r="M771" s="6"/>
      <c r="N771" s="6"/>
      <c r="O771" s="7"/>
      <c r="P771" s="6"/>
      <c r="Q771" s="6"/>
    </row>
    <row r="772" spans="1:17" x14ac:dyDescent="0.3">
      <c r="A772" s="8"/>
      <c r="B772" s="7"/>
      <c r="C772" s="6"/>
      <c r="D772" s="7"/>
      <c r="E772" s="6"/>
      <c r="F772" s="6"/>
      <c r="G772" s="6"/>
      <c r="H772" s="7"/>
      <c r="I772" s="6"/>
      <c r="J772" s="6"/>
      <c r="K772" s="6"/>
      <c r="L772" s="7"/>
      <c r="M772" s="6"/>
      <c r="N772" s="6"/>
      <c r="O772" s="7"/>
      <c r="P772" s="6"/>
      <c r="Q772" s="6"/>
    </row>
    <row r="773" spans="1:17" x14ac:dyDescent="0.3">
      <c r="A773" s="8"/>
      <c r="B773" s="7"/>
      <c r="C773" s="6"/>
      <c r="D773" s="7"/>
      <c r="E773" s="6"/>
      <c r="F773" s="6"/>
      <c r="G773" s="6"/>
      <c r="H773" s="7"/>
      <c r="I773" s="6"/>
      <c r="J773" s="6"/>
      <c r="K773" s="6"/>
      <c r="L773" s="7"/>
      <c r="M773" s="6"/>
      <c r="N773" s="6"/>
      <c r="O773" s="7"/>
      <c r="P773" s="6"/>
      <c r="Q773" s="6"/>
    </row>
    <row r="774" spans="1:17" x14ac:dyDescent="0.3">
      <c r="A774" s="8"/>
      <c r="B774" s="7"/>
      <c r="C774" s="6"/>
      <c r="D774" s="7"/>
      <c r="E774" s="6"/>
      <c r="F774" s="6"/>
      <c r="G774" s="6"/>
      <c r="H774" s="7"/>
      <c r="I774" s="6"/>
      <c r="J774" s="6"/>
      <c r="K774" s="6"/>
      <c r="L774" s="7"/>
      <c r="M774" s="6"/>
      <c r="N774" s="6"/>
      <c r="O774" s="7"/>
      <c r="P774" s="6"/>
      <c r="Q774" s="6"/>
    </row>
    <row r="775" spans="1:17" x14ac:dyDescent="0.3">
      <c r="A775" s="8"/>
      <c r="B775" s="7"/>
      <c r="C775" s="6"/>
      <c r="D775" s="7"/>
      <c r="E775" s="6"/>
      <c r="F775" s="6"/>
      <c r="G775" s="6"/>
      <c r="H775" s="7"/>
      <c r="I775" s="6"/>
      <c r="J775" s="6"/>
      <c r="K775" s="6"/>
      <c r="L775" s="7"/>
      <c r="M775" s="6"/>
      <c r="N775" s="6"/>
      <c r="O775" s="7"/>
      <c r="P775" s="6"/>
      <c r="Q775" s="6"/>
    </row>
    <row r="776" spans="1:17" x14ac:dyDescent="0.3">
      <c r="A776" s="8"/>
      <c r="B776" s="7"/>
      <c r="C776" s="6"/>
      <c r="D776" s="7"/>
      <c r="E776" s="6"/>
      <c r="F776" s="6"/>
      <c r="G776" s="6"/>
      <c r="H776" s="7"/>
      <c r="I776" s="6"/>
      <c r="J776" s="6"/>
      <c r="K776" s="6"/>
      <c r="L776" s="7"/>
      <c r="M776" s="6"/>
      <c r="N776" s="6"/>
      <c r="O776" s="7"/>
      <c r="P776" s="6"/>
      <c r="Q776" s="6"/>
    </row>
    <row r="777" spans="1:17" x14ac:dyDescent="0.3">
      <c r="A777" s="8"/>
      <c r="B777" s="7"/>
      <c r="C777" s="6"/>
      <c r="D777" s="7"/>
      <c r="E777" s="6"/>
      <c r="F777" s="6"/>
      <c r="G777" s="6"/>
      <c r="H777" s="7"/>
      <c r="I777" s="6"/>
      <c r="J777" s="6"/>
      <c r="K777" s="6"/>
      <c r="L777" s="7"/>
      <c r="M777" s="6"/>
      <c r="N777" s="6"/>
      <c r="O777" s="7"/>
      <c r="P777" s="6"/>
      <c r="Q777" s="6"/>
    </row>
    <row r="778" spans="1:17" x14ac:dyDescent="0.3">
      <c r="A778" s="8"/>
      <c r="B778" s="7"/>
      <c r="C778" s="6"/>
      <c r="D778" s="7"/>
      <c r="E778" s="6"/>
      <c r="F778" s="6"/>
      <c r="G778" s="6"/>
      <c r="H778" s="7"/>
      <c r="I778" s="6"/>
      <c r="J778" s="6"/>
      <c r="K778" s="6"/>
      <c r="L778" s="7"/>
      <c r="M778" s="6"/>
      <c r="N778" s="6"/>
      <c r="O778" s="7"/>
      <c r="P778" s="6"/>
      <c r="Q778" s="6"/>
    </row>
    <row r="779" spans="1:17" x14ac:dyDescent="0.3">
      <c r="A779" s="8"/>
      <c r="B779" s="7"/>
      <c r="C779" s="6"/>
      <c r="D779" s="7"/>
      <c r="E779" s="6"/>
      <c r="F779" s="6"/>
      <c r="G779" s="6"/>
      <c r="H779" s="7"/>
      <c r="I779" s="6"/>
      <c r="J779" s="6"/>
      <c r="K779" s="6"/>
      <c r="L779" s="7"/>
      <c r="M779" s="6"/>
      <c r="N779" s="6"/>
      <c r="O779" s="7"/>
      <c r="P779" s="6"/>
      <c r="Q779" s="6"/>
    </row>
    <row r="780" spans="1:17" x14ac:dyDescent="0.3">
      <c r="A780" s="8"/>
      <c r="B780" s="7"/>
      <c r="C780" s="6"/>
      <c r="D780" s="7"/>
      <c r="E780" s="6"/>
      <c r="F780" s="6"/>
      <c r="G780" s="6"/>
      <c r="H780" s="7"/>
      <c r="I780" s="6"/>
      <c r="J780" s="6"/>
      <c r="K780" s="6"/>
      <c r="L780" s="7"/>
      <c r="M780" s="6"/>
      <c r="N780" s="6"/>
      <c r="O780" s="7"/>
      <c r="P780" s="6"/>
      <c r="Q780" s="6"/>
    </row>
    <row r="781" spans="1:17" x14ac:dyDescent="0.3">
      <c r="A781" s="8"/>
      <c r="B781" s="7"/>
      <c r="C781" s="6"/>
      <c r="D781" s="7"/>
      <c r="E781" s="6"/>
      <c r="F781" s="6"/>
      <c r="G781" s="6"/>
      <c r="H781" s="7"/>
      <c r="I781" s="6"/>
      <c r="J781" s="6"/>
      <c r="K781" s="6"/>
      <c r="L781" s="7"/>
      <c r="M781" s="6"/>
      <c r="N781" s="6"/>
      <c r="O781" s="7"/>
      <c r="P781" s="6"/>
      <c r="Q781" s="6"/>
    </row>
    <row r="782" spans="1:17" x14ac:dyDescent="0.3">
      <c r="A782" s="8"/>
      <c r="B782" s="7"/>
      <c r="C782" s="6"/>
      <c r="D782" s="7"/>
      <c r="E782" s="6"/>
      <c r="F782" s="6"/>
      <c r="G782" s="6"/>
      <c r="H782" s="7"/>
      <c r="I782" s="6"/>
      <c r="J782" s="6"/>
      <c r="K782" s="6"/>
      <c r="L782" s="7"/>
      <c r="M782" s="6"/>
      <c r="N782" s="6"/>
      <c r="O782" s="7"/>
      <c r="P782" s="6"/>
      <c r="Q782" s="6"/>
    </row>
    <row r="783" spans="1:17" x14ac:dyDescent="0.3">
      <c r="A783" s="8"/>
      <c r="B783" s="7"/>
      <c r="C783" s="6"/>
      <c r="D783" s="7"/>
      <c r="E783" s="6"/>
      <c r="F783" s="6"/>
      <c r="G783" s="6"/>
      <c r="H783" s="7"/>
      <c r="I783" s="6"/>
      <c r="J783" s="6"/>
      <c r="K783" s="6"/>
      <c r="L783" s="7"/>
      <c r="M783" s="6"/>
      <c r="N783" s="6"/>
      <c r="O783" s="7"/>
      <c r="P783" s="6"/>
      <c r="Q783" s="6"/>
    </row>
    <row r="784" spans="1:17" x14ac:dyDescent="0.3">
      <c r="A784" s="8"/>
      <c r="B784" s="7"/>
      <c r="C784" s="6"/>
      <c r="D784" s="7"/>
      <c r="E784" s="6"/>
      <c r="F784" s="6"/>
      <c r="G784" s="6"/>
      <c r="H784" s="7"/>
      <c r="I784" s="6"/>
      <c r="J784" s="6"/>
      <c r="K784" s="6"/>
      <c r="L784" s="7"/>
      <c r="M784" s="6"/>
      <c r="N784" s="6"/>
      <c r="O784" s="7"/>
      <c r="P784" s="6"/>
      <c r="Q784" s="6"/>
    </row>
    <row r="785" spans="1:17" x14ac:dyDescent="0.3">
      <c r="A785" s="8"/>
      <c r="B785" s="7"/>
      <c r="C785" s="6"/>
      <c r="D785" s="7"/>
      <c r="E785" s="6"/>
      <c r="F785" s="6"/>
      <c r="G785" s="6"/>
      <c r="H785" s="7"/>
      <c r="I785" s="6"/>
      <c r="J785" s="6"/>
      <c r="K785" s="6"/>
      <c r="L785" s="7"/>
      <c r="M785" s="6"/>
      <c r="N785" s="6"/>
      <c r="O785" s="7"/>
      <c r="P785" s="6"/>
      <c r="Q785" s="6"/>
    </row>
    <row r="786" spans="1:17" x14ac:dyDescent="0.3">
      <c r="A786" s="8"/>
      <c r="B786" s="7"/>
      <c r="C786" s="6"/>
      <c r="D786" s="7"/>
      <c r="E786" s="6"/>
      <c r="F786" s="6"/>
      <c r="G786" s="6"/>
      <c r="H786" s="7"/>
      <c r="I786" s="6"/>
      <c r="J786" s="6"/>
      <c r="K786" s="6"/>
      <c r="L786" s="7"/>
      <c r="M786" s="6"/>
      <c r="N786" s="6"/>
      <c r="O786" s="7"/>
      <c r="P786" s="6"/>
      <c r="Q786" s="6"/>
    </row>
    <row r="787" spans="1:17" x14ac:dyDescent="0.3">
      <c r="A787" s="8"/>
      <c r="B787" s="7"/>
      <c r="C787" s="6"/>
      <c r="D787" s="7"/>
      <c r="E787" s="6"/>
      <c r="F787" s="6"/>
      <c r="G787" s="6"/>
      <c r="H787" s="7"/>
      <c r="I787" s="6"/>
      <c r="J787" s="6"/>
      <c r="K787" s="6"/>
      <c r="L787" s="7"/>
      <c r="M787" s="6"/>
      <c r="N787" s="6"/>
      <c r="O787" s="7"/>
      <c r="P787" s="6"/>
      <c r="Q787" s="6"/>
    </row>
    <row r="788" spans="1:17" x14ac:dyDescent="0.3">
      <c r="A788" s="8"/>
      <c r="B788" s="7"/>
      <c r="C788" s="6"/>
      <c r="D788" s="7"/>
      <c r="E788" s="6"/>
      <c r="F788" s="6"/>
      <c r="G788" s="6"/>
      <c r="H788" s="7"/>
      <c r="I788" s="6"/>
      <c r="J788" s="6"/>
      <c r="K788" s="6"/>
      <c r="L788" s="7"/>
      <c r="M788" s="6"/>
      <c r="N788" s="6"/>
      <c r="O788" s="7"/>
      <c r="P788" s="6"/>
      <c r="Q788" s="6"/>
    </row>
    <row r="789" spans="1:17" x14ac:dyDescent="0.3">
      <c r="A789" s="8"/>
      <c r="B789" s="7"/>
      <c r="C789" s="6"/>
      <c r="D789" s="7"/>
      <c r="E789" s="6"/>
      <c r="F789" s="6"/>
      <c r="G789" s="6"/>
      <c r="H789" s="7"/>
      <c r="I789" s="6"/>
      <c r="J789" s="6"/>
      <c r="K789" s="6"/>
      <c r="L789" s="7"/>
      <c r="M789" s="6"/>
      <c r="N789" s="6"/>
      <c r="O789" s="7"/>
      <c r="P789" s="6"/>
      <c r="Q789" s="6"/>
    </row>
    <row r="790" spans="1:17" x14ac:dyDescent="0.3">
      <c r="A790" s="8"/>
      <c r="B790" s="7"/>
      <c r="C790" s="6"/>
      <c r="D790" s="7"/>
      <c r="E790" s="6"/>
      <c r="F790" s="6"/>
      <c r="G790" s="6"/>
      <c r="H790" s="7"/>
      <c r="I790" s="6"/>
      <c r="J790" s="6"/>
      <c r="K790" s="6"/>
      <c r="L790" s="7"/>
      <c r="M790" s="6"/>
      <c r="N790" s="6"/>
      <c r="O790" s="7"/>
      <c r="P790" s="6"/>
      <c r="Q790" s="6"/>
    </row>
    <row r="791" spans="1:17" x14ac:dyDescent="0.3">
      <c r="A791" s="8"/>
      <c r="B791" s="7"/>
      <c r="C791" s="6"/>
      <c r="D791" s="7"/>
      <c r="E791" s="6"/>
      <c r="F791" s="6"/>
      <c r="G791" s="6"/>
      <c r="H791" s="7"/>
      <c r="I791" s="6"/>
      <c r="J791" s="6"/>
      <c r="K791" s="6"/>
      <c r="L791" s="7"/>
      <c r="M791" s="6"/>
      <c r="N791" s="6"/>
      <c r="O791" s="7"/>
      <c r="P791" s="6"/>
      <c r="Q791" s="6"/>
    </row>
    <row r="792" spans="1:17" x14ac:dyDescent="0.3">
      <c r="A792" s="8"/>
      <c r="B792" s="7"/>
      <c r="C792" s="6"/>
      <c r="D792" s="7"/>
      <c r="E792" s="6"/>
      <c r="F792" s="6"/>
      <c r="G792" s="6"/>
      <c r="H792" s="7"/>
      <c r="I792" s="6"/>
      <c r="J792" s="6"/>
      <c r="K792" s="6"/>
      <c r="L792" s="7"/>
      <c r="M792" s="6"/>
      <c r="N792" s="6"/>
      <c r="O792" s="7"/>
      <c r="P792" s="6"/>
      <c r="Q792" s="6"/>
    </row>
    <row r="793" spans="1:17" x14ac:dyDescent="0.3">
      <c r="A793" s="8"/>
      <c r="B793" s="7"/>
      <c r="C793" s="6"/>
      <c r="D793" s="7"/>
      <c r="E793" s="6"/>
      <c r="F793" s="6"/>
      <c r="G793" s="6"/>
      <c r="H793" s="7"/>
      <c r="I793" s="6"/>
      <c r="J793" s="6"/>
      <c r="K793" s="6"/>
      <c r="L793" s="7"/>
      <c r="M793" s="6"/>
      <c r="N793" s="6"/>
      <c r="O793" s="7"/>
      <c r="P793" s="6"/>
      <c r="Q793" s="6"/>
    </row>
    <row r="794" spans="1:17" x14ac:dyDescent="0.3">
      <c r="A794" s="8"/>
      <c r="B794" s="7"/>
      <c r="C794" s="6"/>
      <c r="D794" s="7"/>
      <c r="E794" s="6"/>
      <c r="F794" s="6"/>
      <c r="G794" s="6"/>
      <c r="H794" s="7"/>
      <c r="I794" s="6"/>
      <c r="J794" s="6"/>
      <c r="K794" s="6"/>
      <c r="L794" s="7"/>
      <c r="M794" s="6"/>
      <c r="N794" s="6"/>
      <c r="O794" s="7"/>
      <c r="P794" s="6"/>
      <c r="Q794" s="6"/>
    </row>
    <row r="795" spans="1:17" x14ac:dyDescent="0.3">
      <c r="A795" s="8"/>
      <c r="B795" s="7"/>
      <c r="C795" s="6"/>
      <c r="D795" s="7"/>
      <c r="E795" s="6"/>
      <c r="F795" s="6"/>
      <c r="G795" s="6"/>
      <c r="H795" s="7"/>
      <c r="I795" s="6"/>
      <c r="J795" s="6"/>
      <c r="K795" s="6"/>
      <c r="L795" s="7"/>
      <c r="M795" s="6"/>
      <c r="N795" s="6"/>
      <c r="O795" s="7"/>
      <c r="P795" s="6"/>
      <c r="Q795" s="6"/>
    </row>
    <row r="796" spans="1:17" x14ac:dyDescent="0.3">
      <c r="A796" s="8"/>
      <c r="B796" s="7"/>
      <c r="C796" s="6"/>
      <c r="D796" s="7"/>
      <c r="E796" s="6"/>
      <c r="F796" s="6"/>
      <c r="G796" s="6"/>
      <c r="H796" s="7"/>
      <c r="I796" s="6"/>
      <c r="J796" s="6"/>
      <c r="K796" s="6"/>
      <c r="L796" s="7"/>
      <c r="M796" s="6"/>
      <c r="N796" s="6"/>
      <c r="O796" s="7"/>
      <c r="P796" s="6"/>
      <c r="Q796" s="6"/>
    </row>
    <row r="797" spans="1:17" x14ac:dyDescent="0.3">
      <c r="A797" s="8"/>
      <c r="B797" s="7"/>
      <c r="C797" s="6"/>
      <c r="D797" s="7"/>
      <c r="E797" s="6"/>
      <c r="F797" s="6"/>
      <c r="G797" s="6"/>
      <c r="H797" s="7"/>
      <c r="I797" s="6"/>
      <c r="J797" s="6"/>
      <c r="K797" s="6"/>
      <c r="L797" s="7"/>
      <c r="M797" s="6"/>
      <c r="N797" s="6"/>
      <c r="O797" s="7"/>
      <c r="P797" s="6"/>
      <c r="Q797" s="6"/>
    </row>
    <row r="798" spans="1:17" x14ac:dyDescent="0.3">
      <c r="A798" s="8"/>
      <c r="B798" s="7"/>
      <c r="C798" s="6"/>
      <c r="D798" s="7"/>
      <c r="E798" s="6"/>
      <c r="F798" s="6"/>
      <c r="G798" s="6"/>
      <c r="H798" s="7"/>
      <c r="I798" s="6"/>
      <c r="J798" s="6"/>
      <c r="K798" s="6"/>
      <c r="L798" s="7"/>
      <c r="M798" s="6"/>
      <c r="N798" s="6"/>
      <c r="O798" s="7"/>
      <c r="P798" s="6"/>
      <c r="Q798" s="6"/>
    </row>
    <row r="799" spans="1:17" x14ac:dyDescent="0.3">
      <c r="A799" s="8"/>
      <c r="B799" s="7"/>
      <c r="C799" s="6"/>
      <c r="D799" s="7"/>
      <c r="E799" s="6"/>
      <c r="F799" s="6"/>
      <c r="G799" s="6"/>
      <c r="H799" s="7"/>
      <c r="I799" s="6"/>
      <c r="J799" s="6"/>
      <c r="K799" s="6"/>
      <c r="L799" s="7"/>
      <c r="M799" s="6"/>
      <c r="N799" s="6"/>
      <c r="O799" s="7"/>
      <c r="P799" s="6"/>
      <c r="Q799" s="6"/>
    </row>
    <row r="800" spans="1:17" x14ac:dyDescent="0.3">
      <c r="A800" s="8"/>
      <c r="B800" s="7"/>
      <c r="C800" s="6"/>
      <c r="D800" s="7"/>
      <c r="E800" s="6"/>
      <c r="F800" s="6"/>
      <c r="G800" s="6"/>
      <c r="H800" s="7"/>
      <c r="I800" s="6"/>
      <c r="J800" s="6"/>
      <c r="K800" s="6"/>
      <c r="L800" s="7"/>
      <c r="M800" s="6"/>
      <c r="N800" s="6"/>
      <c r="O800" s="7"/>
      <c r="P800" s="6"/>
      <c r="Q800" s="6"/>
    </row>
    <row r="801" spans="1:17" x14ac:dyDescent="0.3">
      <c r="A801" s="8"/>
      <c r="B801" s="7"/>
      <c r="C801" s="6"/>
      <c r="D801" s="7"/>
      <c r="E801" s="6"/>
      <c r="F801" s="6"/>
      <c r="G801" s="6"/>
      <c r="H801" s="7"/>
      <c r="I801" s="6"/>
      <c r="J801" s="6"/>
      <c r="K801" s="6"/>
      <c r="L801" s="7"/>
      <c r="M801" s="6"/>
      <c r="N801" s="6"/>
      <c r="O801" s="7"/>
      <c r="P801" s="6"/>
      <c r="Q801" s="6"/>
    </row>
    <row r="802" spans="1:17" x14ac:dyDescent="0.3">
      <c r="A802" s="8"/>
      <c r="B802" s="7"/>
      <c r="C802" s="6"/>
      <c r="D802" s="7"/>
      <c r="E802" s="6"/>
      <c r="F802" s="6"/>
      <c r="G802" s="6"/>
      <c r="H802" s="7"/>
      <c r="I802" s="6"/>
      <c r="J802" s="6"/>
      <c r="K802" s="6"/>
      <c r="L802" s="7"/>
      <c r="M802" s="6"/>
      <c r="N802" s="6"/>
      <c r="O802" s="7"/>
      <c r="P802" s="6"/>
      <c r="Q802" s="6"/>
    </row>
    <row r="803" spans="1:17" x14ac:dyDescent="0.3">
      <c r="A803" s="8"/>
      <c r="B803" s="7"/>
      <c r="C803" s="6"/>
      <c r="D803" s="7"/>
      <c r="E803" s="6"/>
      <c r="F803" s="6"/>
      <c r="G803" s="6"/>
      <c r="H803" s="7"/>
      <c r="I803" s="6"/>
      <c r="J803" s="6"/>
      <c r="K803" s="6"/>
      <c r="L803" s="7"/>
      <c r="M803" s="6"/>
      <c r="N803" s="6"/>
      <c r="O803" s="7"/>
      <c r="P803" s="6"/>
      <c r="Q803" s="6"/>
    </row>
    <row r="804" spans="1:17" x14ac:dyDescent="0.3">
      <c r="A804" s="8"/>
      <c r="B804" s="7"/>
      <c r="C804" s="6"/>
      <c r="D804" s="7"/>
      <c r="E804" s="6"/>
      <c r="F804" s="6"/>
      <c r="G804" s="6"/>
      <c r="H804" s="7"/>
      <c r="I804" s="6"/>
      <c r="J804" s="6"/>
      <c r="K804" s="6"/>
      <c r="L804" s="7"/>
      <c r="M804" s="6"/>
      <c r="N804" s="6"/>
      <c r="O804" s="7"/>
      <c r="P804" s="6"/>
      <c r="Q804" s="6"/>
    </row>
    <row r="805" spans="1:17" x14ac:dyDescent="0.3">
      <c r="A805" s="8"/>
      <c r="B805" s="7"/>
      <c r="C805" s="6"/>
      <c r="D805" s="7"/>
      <c r="E805" s="6"/>
      <c r="F805" s="6"/>
      <c r="G805" s="6"/>
      <c r="H805" s="7"/>
      <c r="I805" s="6"/>
      <c r="J805" s="6"/>
      <c r="K805" s="6"/>
      <c r="L805" s="7"/>
      <c r="M805" s="6"/>
      <c r="N805" s="6"/>
      <c r="O805" s="7"/>
      <c r="P805" s="6"/>
      <c r="Q805" s="6"/>
    </row>
    <row r="806" spans="1:17" x14ac:dyDescent="0.3">
      <c r="A806" s="8"/>
      <c r="B806" s="7"/>
      <c r="C806" s="6"/>
      <c r="D806" s="7"/>
      <c r="E806" s="6"/>
      <c r="F806" s="6"/>
      <c r="G806" s="6"/>
      <c r="H806" s="7"/>
      <c r="I806" s="6"/>
      <c r="J806" s="6"/>
      <c r="K806" s="6"/>
      <c r="L806" s="7"/>
      <c r="M806" s="6"/>
      <c r="N806" s="6"/>
      <c r="O806" s="7"/>
      <c r="P806" s="6"/>
      <c r="Q806" s="6"/>
    </row>
    <row r="807" spans="1:17" x14ac:dyDescent="0.3">
      <c r="A807" s="8"/>
      <c r="B807" s="7"/>
      <c r="C807" s="6"/>
      <c r="D807" s="7"/>
      <c r="E807" s="6"/>
      <c r="F807" s="6"/>
      <c r="G807" s="6"/>
      <c r="H807" s="7"/>
      <c r="I807" s="6"/>
      <c r="J807" s="6"/>
      <c r="K807" s="6"/>
      <c r="L807" s="7"/>
      <c r="M807" s="6"/>
      <c r="N807" s="6"/>
      <c r="O807" s="7"/>
      <c r="P807" s="6"/>
      <c r="Q807" s="6"/>
    </row>
    <row r="808" spans="1:17" x14ac:dyDescent="0.3">
      <c r="A808" s="8"/>
      <c r="B808" s="7"/>
      <c r="C808" s="6"/>
      <c r="D808" s="7"/>
      <c r="E808" s="6"/>
      <c r="F808" s="6"/>
      <c r="G808" s="6"/>
      <c r="H808" s="7"/>
      <c r="I808" s="6"/>
      <c r="J808" s="6"/>
      <c r="K808" s="6"/>
      <c r="L808" s="7"/>
      <c r="M808" s="6"/>
      <c r="N808" s="6"/>
      <c r="O808" s="7"/>
      <c r="P808" s="6"/>
      <c r="Q808" s="6"/>
    </row>
    <row r="809" spans="1:17" x14ac:dyDescent="0.3">
      <c r="A809" s="8"/>
      <c r="B809" s="7"/>
      <c r="C809" s="6"/>
      <c r="D809" s="7"/>
      <c r="E809" s="6"/>
      <c r="F809" s="6"/>
      <c r="G809" s="6"/>
      <c r="H809" s="7"/>
      <c r="I809" s="6"/>
      <c r="J809" s="6"/>
      <c r="K809" s="6"/>
      <c r="L809" s="7"/>
      <c r="M809" s="6"/>
      <c r="N809" s="6"/>
      <c r="O809" s="7"/>
      <c r="P809" s="6"/>
      <c r="Q809" s="6"/>
    </row>
    <row r="810" spans="1:17" x14ac:dyDescent="0.3">
      <c r="A810" s="8"/>
      <c r="B810" s="7"/>
      <c r="C810" s="6"/>
      <c r="D810" s="7"/>
      <c r="E810" s="6"/>
      <c r="F810" s="6"/>
      <c r="G810" s="6"/>
      <c r="H810" s="7"/>
      <c r="I810" s="6"/>
      <c r="J810" s="6"/>
      <c r="K810" s="6"/>
      <c r="L810" s="7"/>
      <c r="M810" s="6"/>
      <c r="N810" s="6"/>
      <c r="O810" s="7"/>
      <c r="P810" s="6"/>
      <c r="Q810" s="6"/>
    </row>
    <row r="811" spans="1:17" x14ac:dyDescent="0.3">
      <c r="A811" s="8"/>
      <c r="B811" s="7"/>
      <c r="C811" s="6"/>
      <c r="D811" s="7"/>
      <c r="E811" s="6"/>
      <c r="F811" s="6"/>
      <c r="G811" s="6"/>
      <c r="H811" s="7"/>
      <c r="I811" s="6"/>
      <c r="J811" s="6"/>
      <c r="K811" s="6"/>
      <c r="L811" s="7"/>
      <c r="M811" s="6"/>
      <c r="N811" s="6"/>
      <c r="O811" s="7"/>
      <c r="P811" s="6"/>
      <c r="Q811" s="6"/>
    </row>
    <row r="812" spans="1:17" x14ac:dyDescent="0.3">
      <c r="A812" s="8"/>
      <c r="B812" s="7"/>
      <c r="C812" s="6"/>
      <c r="D812" s="7"/>
      <c r="E812" s="6"/>
      <c r="F812" s="6"/>
      <c r="G812" s="6"/>
      <c r="H812" s="7"/>
      <c r="I812" s="6"/>
      <c r="J812" s="6"/>
      <c r="K812" s="6"/>
      <c r="L812" s="7"/>
      <c r="M812" s="6"/>
      <c r="N812" s="6"/>
      <c r="O812" s="7"/>
      <c r="P812" s="6"/>
      <c r="Q812" s="6"/>
    </row>
    <row r="813" spans="1:17" x14ac:dyDescent="0.3">
      <c r="A813" s="8"/>
      <c r="B813" s="7"/>
      <c r="C813" s="6"/>
      <c r="D813" s="7"/>
      <c r="E813" s="6"/>
      <c r="F813" s="6"/>
      <c r="G813" s="6"/>
      <c r="H813" s="7"/>
      <c r="I813" s="6"/>
      <c r="J813" s="6"/>
      <c r="K813" s="6"/>
      <c r="L813" s="7"/>
      <c r="M813" s="6"/>
      <c r="N813" s="6"/>
      <c r="O813" s="7"/>
      <c r="P813" s="6"/>
      <c r="Q813" s="6"/>
    </row>
    <row r="814" spans="1:17" x14ac:dyDescent="0.3">
      <c r="A814" s="8"/>
      <c r="B814" s="7"/>
      <c r="C814" s="6"/>
      <c r="D814" s="7"/>
      <c r="E814" s="6"/>
      <c r="F814" s="6"/>
      <c r="G814" s="6"/>
      <c r="H814" s="7"/>
      <c r="I814" s="6"/>
      <c r="J814" s="6"/>
      <c r="K814" s="6"/>
      <c r="L814" s="7"/>
      <c r="M814" s="6"/>
      <c r="N814" s="6"/>
      <c r="O814" s="7"/>
      <c r="P814" s="6"/>
      <c r="Q814" s="6"/>
    </row>
    <row r="815" spans="1:17" x14ac:dyDescent="0.3">
      <c r="A815" s="8"/>
      <c r="B815" s="7"/>
      <c r="C815" s="6"/>
      <c r="D815" s="7"/>
      <c r="E815" s="6"/>
      <c r="F815" s="6"/>
      <c r="G815" s="6"/>
      <c r="H815" s="7"/>
      <c r="I815" s="6"/>
      <c r="J815" s="6"/>
      <c r="K815" s="6"/>
      <c r="L815" s="7"/>
      <c r="M815" s="6"/>
      <c r="N815" s="6"/>
      <c r="O815" s="7"/>
      <c r="P815" s="6"/>
      <c r="Q815" s="6"/>
    </row>
    <row r="816" spans="1:17" x14ac:dyDescent="0.3">
      <c r="A816" s="8"/>
      <c r="B816" s="7"/>
      <c r="C816" s="6"/>
      <c r="D816" s="7"/>
      <c r="E816" s="6"/>
      <c r="F816" s="6"/>
      <c r="G816" s="6"/>
      <c r="H816" s="7"/>
      <c r="I816" s="6"/>
      <c r="J816" s="6"/>
      <c r="K816" s="6"/>
      <c r="L816" s="7"/>
      <c r="M816" s="6"/>
      <c r="N816" s="6"/>
      <c r="O816" s="7"/>
      <c r="P816" s="6"/>
      <c r="Q816" s="6"/>
    </row>
    <row r="817" spans="1:17" x14ac:dyDescent="0.3">
      <c r="A817" s="8"/>
      <c r="B817" s="7"/>
      <c r="C817" s="6"/>
      <c r="D817" s="7"/>
      <c r="E817" s="6"/>
      <c r="F817" s="6"/>
      <c r="G817" s="6"/>
      <c r="H817" s="7"/>
      <c r="I817" s="6"/>
      <c r="J817" s="6"/>
      <c r="K817" s="6"/>
      <c r="L817" s="7"/>
      <c r="M817" s="6"/>
      <c r="N817" s="6"/>
      <c r="O817" s="7"/>
      <c r="P817" s="6"/>
      <c r="Q817" s="6"/>
    </row>
    <row r="818" spans="1:17" x14ac:dyDescent="0.3">
      <c r="A818" s="8"/>
      <c r="B818" s="7"/>
      <c r="C818" s="6"/>
      <c r="D818" s="7"/>
      <c r="E818" s="6"/>
      <c r="F818" s="6"/>
      <c r="G818" s="6"/>
      <c r="H818" s="7"/>
      <c r="I818" s="6"/>
      <c r="J818" s="6"/>
      <c r="K818" s="6"/>
      <c r="L818" s="7"/>
      <c r="M818" s="6"/>
      <c r="N818" s="6"/>
      <c r="O818" s="7"/>
      <c r="P818" s="6"/>
      <c r="Q818" s="6"/>
    </row>
    <row r="819" spans="1:17" x14ac:dyDescent="0.3">
      <c r="A819" s="8"/>
      <c r="B819" s="7"/>
      <c r="C819" s="6"/>
      <c r="D819" s="7"/>
      <c r="E819" s="6"/>
      <c r="F819" s="6"/>
      <c r="G819" s="6"/>
      <c r="H819" s="7"/>
      <c r="I819" s="6"/>
      <c r="J819" s="6"/>
      <c r="K819" s="6"/>
      <c r="L819" s="7"/>
      <c r="M819" s="6"/>
      <c r="N819" s="6"/>
      <c r="O819" s="7"/>
      <c r="P819" s="6"/>
      <c r="Q819" s="6"/>
    </row>
    <row r="820" spans="1:17" x14ac:dyDescent="0.3">
      <c r="A820" s="8"/>
      <c r="B820" s="7"/>
      <c r="C820" s="6"/>
      <c r="D820" s="7"/>
      <c r="E820" s="6"/>
      <c r="F820" s="6"/>
      <c r="G820" s="6"/>
      <c r="H820" s="7"/>
      <c r="I820" s="6"/>
      <c r="J820" s="6"/>
      <c r="K820" s="6"/>
      <c r="L820" s="7"/>
      <c r="M820" s="6"/>
      <c r="N820" s="6"/>
      <c r="O820" s="7"/>
      <c r="P820" s="6"/>
      <c r="Q820" s="6"/>
    </row>
    <row r="821" spans="1:17" x14ac:dyDescent="0.3">
      <c r="A821" s="8"/>
      <c r="B821" s="7"/>
      <c r="C821" s="6"/>
      <c r="D821" s="7"/>
      <c r="E821" s="6"/>
      <c r="F821" s="6"/>
      <c r="G821" s="6"/>
      <c r="H821" s="7"/>
      <c r="I821" s="6"/>
      <c r="J821" s="6"/>
      <c r="K821" s="6"/>
      <c r="L821" s="7"/>
      <c r="M821" s="6"/>
      <c r="N821" s="6"/>
      <c r="O821" s="7"/>
      <c r="P821" s="6"/>
      <c r="Q821" s="6"/>
    </row>
    <row r="822" spans="1:17" x14ac:dyDescent="0.3">
      <c r="A822" s="8"/>
      <c r="B822" s="7"/>
      <c r="C822" s="6"/>
      <c r="D822" s="7"/>
      <c r="E822" s="6"/>
      <c r="F822" s="6"/>
      <c r="G822" s="6"/>
      <c r="H822" s="7"/>
      <c r="I822" s="6"/>
      <c r="J822" s="6"/>
      <c r="K822" s="6"/>
      <c r="L822" s="7"/>
      <c r="M822" s="6"/>
      <c r="N822" s="6"/>
      <c r="O822" s="7"/>
      <c r="P822" s="6"/>
      <c r="Q822" s="6"/>
    </row>
    <row r="823" spans="1:17" x14ac:dyDescent="0.3">
      <c r="A823" s="8"/>
      <c r="B823" s="7"/>
      <c r="C823" s="6"/>
      <c r="D823" s="7"/>
      <c r="E823" s="6"/>
      <c r="F823" s="6"/>
      <c r="G823" s="6"/>
      <c r="H823" s="7"/>
      <c r="I823" s="6"/>
      <c r="J823" s="6"/>
      <c r="K823" s="6"/>
      <c r="L823" s="7"/>
      <c r="M823" s="6"/>
      <c r="N823" s="6"/>
      <c r="O823" s="7"/>
      <c r="P823" s="6"/>
      <c r="Q823" s="6"/>
    </row>
    <row r="824" spans="1:17" x14ac:dyDescent="0.3">
      <c r="A824" s="8"/>
      <c r="B824" s="7"/>
      <c r="C824" s="6"/>
      <c r="D824" s="7"/>
      <c r="E824" s="6"/>
      <c r="F824" s="6"/>
      <c r="G824" s="6"/>
      <c r="H824" s="7"/>
      <c r="I824" s="6"/>
      <c r="J824" s="6"/>
      <c r="K824" s="6"/>
      <c r="L824" s="7"/>
      <c r="M824" s="6"/>
      <c r="N824" s="6"/>
      <c r="O824" s="7"/>
      <c r="P824" s="6"/>
      <c r="Q824" s="6"/>
    </row>
    <row r="825" spans="1:17" x14ac:dyDescent="0.3">
      <c r="A825" s="8"/>
      <c r="B825" s="7"/>
      <c r="C825" s="6"/>
      <c r="D825" s="7"/>
      <c r="E825" s="6"/>
      <c r="F825" s="6"/>
      <c r="G825" s="6"/>
      <c r="H825" s="7"/>
      <c r="I825" s="6"/>
      <c r="J825" s="6"/>
      <c r="K825" s="6"/>
      <c r="L825" s="7"/>
      <c r="M825" s="6"/>
      <c r="N825" s="6"/>
      <c r="O825" s="7"/>
      <c r="P825" s="6"/>
      <c r="Q825" s="6"/>
    </row>
    <row r="826" spans="1:17" x14ac:dyDescent="0.3">
      <c r="A826" s="8"/>
      <c r="B826" s="7"/>
      <c r="C826" s="6"/>
      <c r="D826" s="7"/>
      <c r="E826" s="6"/>
      <c r="F826" s="6"/>
      <c r="G826" s="6"/>
      <c r="H826" s="7"/>
      <c r="I826" s="6"/>
      <c r="J826" s="6"/>
      <c r="K826" s="6"/>
      <c r="L826" s="7"/>
      <c r="M826" s="6"/>
      <c r="N826" s="6"/>
      <c r="O826" s="7"/>
      <c r="P826" s="6"/>
      <c r="Q826" s="6"/>
    </row>
    <row r="827" spans="1:17" x14ac:dyDescent="0.3">
      <c r="A827" s="8"/>
      <c r="B827" s="7"/>
      <c r="C827" s="6"/>
      <c r="D827" s="7"/>
      <c r="E827" s="6"/>
      <c r="F827" s="6"/>
      <c r="G827" s="6"/>
      <c r="H827" s="7"/>
      <c r="I827" s="6"/>
      <c r="J827" s="6"/>
      <c r="K827" s="6"/>
      <c r="L827" s="7"/>
      <c r="M827" s="6"/>
      <c r="N827" s="6"/>
      <c r="O827" s="7"/>
      <c r="P827" s="6"/>
      <c r="Q827" s="6"/>
    </row>
    <row r="828" spans="1:17" x14ac:dyDescent="0.3">
      <c r="A828" s="8"/>
      <c r="B828" s="7"/>
      <c r="C828" s="6"/>
      <c r="D828" s="7"/>
      <c r="E828" s="6"/>
      <c r="F828" s="6"/>
      <c r="G828" s="6"/>
      <c r="H828" s="7"/>
      <c r="I828" s="6"/>
      <c r="J828" s="6"/>
      <c r="K828" s="6"/>
      <c r="L828" s="7"/>
      <c r="M828" s="6"/>
      <c r="N828" s="6"/>
      <c r="O828" s="7"/>
      <c r="P828" s="6"/>
      <c r="Q828" s="6"/>
    </row>
    <row r="829" spans="1:17" x14ac:dyDescent="0.3">
      <c r="A829" s="8"/>
      <c r="B829" s="7"/>
      <c r="C829" s="6"/>
      <c r="D829" s="7"/>
      <c r="E829" s="6"/>
      <c r="F829" s="6"/>
      <c r="G829" s="6"/>
      <c r="H829" s="7"/>
      <c r="I829" s="6"/>
      <c r="J829" s="6"/>
      <c r="K829" s="6"/>
      <c r="L829" s="7"/>
      <c r="M829" s="6"/>
      <c r="N829" s="6"/>
      <c r="O829" s="7"/>
      <c r="P829" s="6"/>
      <c r="Q829" s="6"/>
    </row>
    <row r="830" spans="1:17" x14ac:dyDescent="0.3">
      <c r="A830" s="8"/>
      <c r="B830" s="7"/>
      <c r="C830" s="6"/>
      <c r="D830" s="7"/>
      <c r="E830" s="6"/>
      <c r="F830" s="6"/>
      <c r="G830" s="6"/>
      <c r="H830" s="7"/>
      <c r="I830" s="6"/>
      <c r="J830" s="6"/>
      <c r="K830" s="6"/>
      <c r="L830" s="7"/>
      <c r="M830" s="6"/>
      <c r="N830" s="6"/>
      <c r="O830" s="7"/>
      <c r="P830" s="6"/>
      <c r="Q830" s="6"/>
    </row>
    <row r="831" spans="1:17" x14ac:dyDescent="0.3">
      <c r="A831" s="8"/>
      <c r="B831" s="7"/>
      <c r="C831" s="6"/>
      <c r="D831" s="7"/>
      <c r="E831" s="6"/>
      <c r="F831" s="6"/>
      <c r="G831" s="6"/>
      <c r="H831" s="7"/>
      <c r="I831" s="6"/>
      <c r="J831" s="6"/>
      <c r="K831" s="6"/>
      <c r="L831" s="7"/>
      <c r="M831" s="6"/>
      <c r="N831" s="6"/>
      <c r="O831" s="7"/>
      <c r="P831" s="6"/>
      <c r="Q831" s="6"/>
    </row>
    <row r="832" spans="1:17" x14ac:dyDescent="0.3">
      <c r="A832" s="8"/>
      <c r="B832" s="7"/>
      <c r="C832" s="6"/>
      <c r="D832" s="7"/>
      <c r="E832" s="6"/>
      <c r="F832" s="6"/>
      <c r="G832" s="6"/>
      <c r="H832" s="7"/>
      <c r="I832" s="6"/>
      <c r="J832" s="6"/>
      <c r="K832" s="6"/>
      <c r="L832" s="7"/>
      <c r="M832" s="6"/>
      <c r="N832" s="6"/>
      <c r="O832" s="7"/>
      <c r="P832" s="6"/>
      <c r="Q832" s="6"/>
    </row>
    <row r="833" spans="1:17" x14ac:dyDescent="0.3">
      <c r="A833" s="8"/>
      <c r="B833" s="7"/>
      <c r="C833" s="6"/>
      <c r="D833" s="7"/>
      <c r="E833" s="6"/>
      <c r="F833" s="6"/>
      <c r="G833" s="6"/>
      <c r="H833" s="7"/>
      <c r="I833" s="6"/>
      <c r="J833" s="6"/>
      <c r="K833" s="6"/>
      <c r="L833" s="7"/>
      <c r="M833" s="6"/>
      <c r="N833" s="6"/>
      <c r="O833" s="7"/>
      <c r="P833" s="6"/>
      <c r="Q833" s="6"/>
    </row>
    <row r="834" spans="1:17" x14ac:dyDescent="0.3">
      <c r="A834" s="8"/>
      <c r="B834" s="7"/>
      <c r="C834" s="6"/>
      <c r="D834" s="7"/>
      <c r="E834" s="6"/>
      <c r="F834" s="6"/>
      <c r="G834" s="6"/>
      <c r="H834" s="7"/>
      <c r="I834" s="6"/>
      <c r="J834" s="6"/>
      <c r="K834" s="6"/>
      <c r="L834" s="7"/>
      <c r="M834" s="6"/>
      <c r="N834" s="6"/>
      <c r="O834" s="7"/>
      <c r="P834" s="6"/>
      <c r="Q834" s="6"/>
    </row>
    <row r="835" spans="1:17" x14ac:dyDescent="0.3">
      <c r="A835" s="8"/>
      <c r="B835" s="7"/>
      <c r="C835" s="6"/>
      <c r="D835" s="7"/>
      <c r="E835" s="6"/>
      <c r="F835" s="6"/>
      <c r="G835" s="6"/>
      <c r="H835" s="7"/>
      <c r="I835" s="6"/>
      <c r="J835" s="6"/>
      <c r="K835" s="6"/>
      <c r="L835" s="7"/>
      <c r="M835" s="6"/>
      <c r="N835" s="6"/>
      <c r="O835" s="7"/>
      <c r="P835" s="6"/>
      <c r="Q835" s="6"/>
    </row>
    <row r="836" spans="1:17" x14ac:dyDescent="0.3">
      <c r="A836" s="8"/>
      <c r="B836" s="7"/>
      <c r="C836" s="6"/>
      <c r="D836" s="7"/>
      <c r="E836" s="6"/>
      <c r="F836" s="6"/>
      <c r="G836" s="6"/>
      <c r="H836" s="7"/>
      <c r="I836" s="6"/>
      <c r="J836" s="6"/>
      <c r="K836" s="6"/>
      <c r="L836" s="7"/>
      <c r="M836" s="6"/>
      <c r="N836" s="6"/>
      <c r="O836" s="7"/>
      <c r="P836" s="6"/>
      <c r="Q836" s="6"/>
    </row>
    <row r="837" spans="1:17" x14ac:dyDescent="0.3">
      <c r="A837" s="8"/>
      <c r="B837" s="7"/>
      <c r="C837" s="6"/>
      <c r="D837" s="7"/>
      <c r="E837" s="6"/>
      <c r="F837" s="6"/>
      <c r="G837" s="6"/>
      <c r="H837" s="7"/>
      <c r="I837" s="6"/>
      <c r="J837" s="6"/>
      <c r="K837" s="6"/>
      <c r="L837" s="7"/>
      <c r="M837" s="6"/>
      <c r="N837" s="6"/>
      <c r="O837" s="7"/>
      <c r="P837" s="6"/>
      <c r="Q837" s="6"/>
    </row>
    <row r="838" spans="1:17" x14ac:dyDescent="0.3">
      <c r="A838" s="8"/>
      <c r="B838" s="7"/>
      <c r="C838" s="6"/>
      <c r="D838" s="7"/>
      <c r="E838" s="6"/>
      <c r="F838" s="6"/>
      <c r="G838" s="6"/>
      <c r="H838" s="7"/>
      <c r="I838" s="6"/>
      <c r="J838" s="6"/>
      <c r="K838" s="6"/>
      <c r="L838" s="7"/>
      <c r="M838" s="6"/>
      <c r="N838" s="6"/>
      <c r="O838" s="7"/>
      <c r="P838" s="6"/>
      <c r="Q838" s="6"/>
    </row>
    <row r="839" spans="1:17" x14ac:dyDescent="0.3">
      <c r="A839" s="8"/>
      <c r="B839" s="7"/>
      <c r="C839" s="6"/>
      <c r="D839" s="7"/>
      <c r="E839" s="6"/>
      <c r="F839" s="6"/>
      <c r="G839" s="6"/>
      <c r="H839" s="7"/>
      <c r="I839" s="6"/>
      <c r="J839" s="6"/>
      <c r="K839" s="6"/>
      <c r="L839" s="7"/>
      <c r="M839" s="6"/>
      <c r="N839" s="6"/>
      <c r="O839" s="7"/>
      <c r="P839" s="6"/>
      <c r="Q839" s="6"/>
    </row>
    <row r="840" spans="1:17" x14ac:dyDescent="0.3">
      <c r="A840" s="8"/>
      <c r="B840" s="7"/>
      <c r="C840" s="6"/>
      <c r="D840" s="7"/>
      <c r="E840" s="6"/>
      <c r="F840" s="6"/>
      <c r="G840" s="6"/>
      <c r="H840" s="7"/>
      <c r="I840" s="6"/>
      <c r="J840" s="6"/>
      <c r="K840" s="6"/>
      <c r="L840" s="7"/>
      <c r="M840" s="6"/>
      <c r="N840" s="6"/>
      <c r="O840" s="7"/>
      <c r="P840" s="6"/>
      <c r="Q840" s="6"/>
    </row>
    <row r="841" spans="1:17" x14ac:dyDescent="0.3">
      <c r="A841" s="8"/>
      <c r="B841" s="7"/>
      <c r="C841" s="6"/>
      <c r="D841" s="7"/>
      <c r="E841" s="6"/>
      <c r="F841" s="6"/>
      <c r="G841" s="6"/>
      <c r="H841" s="7"/>
      <c r="I841" s="6"/>
      <c r="J841" s="6"/>
      <c r="K841" s="6"/>
      <c r="L841" s="7"/>
      <c r="M841" s="6"/>
      <c r="N841" s="6"/>
      <c r="O841" s="7"/>
      <c r="P841" s="6"/>
      <c r="Q841" s="6"/>
    </row>
    <row r="842" spans="1:17" x14ac:dyDescent="0.3">
      <c r="A842" s="8"/>
      <c r="B842" s="7"/>
      <c r="C842" s="6"/>
      <c r="D842" s="7"/>
      <c r="E842" s="6"/>
      <c r="F842" s="6"/>
      <c r="G842" s="6"/>
      <c r="H842" s="7"/>
      <c r="I842" s="6"/>
      <c r="J842" s="6"/>
      <c r="K842" s="6"/>
      <c r="L842" s="7"/>
      <c r="M842" s="6"/>
      <c r="N842" s="6"/>
      <c r="O842" s="7"/>
      <c r="P842" s="6"/>
      <c r="Q842" s="6"/>
    </row>
    <row r="843" spans="1:17" x14ac:dyDescent="0.3">
      <c r="A843" s="8"/>
      <c r="B843" s="7"/>
      <c r="C843" s="6"/>
      <c r="D843" s="7"/>
      <c r="E843" s="6"/>
      <c r="F843" s="6"/>
      <c r="G843" s="6"/>
      <c r="H843" s="7"/>
      <c r="I843" s="6"/>
      <c r="J843" s="6"/>
      <c r="K843" s="6"/>
      <c r="L843" s="7"/>
      <c r="M843" s="6"/>
      <c r="N843" s="6"/>
      <c r="O843" s="7"/>
      <c r="P843" s="6"/>
      <c r="Q843" s="6"/>
    </row>
    <row r="844" spans="1:17" x14ac:dyDescent="0.3">
      <c r="A844" s="8"/>
      <c r="B844" s="7"/>
      <c r="C844" s="6"/>
      <c r="D844" s="7"/>
      <c r="E844" s="6"/>
      <c r="F844" s="6"/>
      <c r="G844" s="6"/>
      <c r="H844" s="7"/>
      <c r="I844" s="6"/>
      <c r="J844" s="6"/>
      <c r="K844" s="6"/>
      <c r="L844" s="7"/>
      <c r="M844" s="6"/>
      <c r="N844" s="6"/>
      <c r="O844" s="7"/>
      <c r="P844" s="6"/>
      <c r="Q844" s="6"/>
    </row>
    <row r="845" spans="1:17" x14ac:dyDescent="0.3">
      <c r="A845" s="8"/>
      <c r="B845" s="7"/>
      <c r="C845" s="6"/>
      <c r="D845" s="7"/>
      <c r="E845" s="6"/>
      <c r="F845" s="6"/>
      <c r="G845" s="6"/>
      <c r="H845" s="7"/>
      <c r="I845" s="6"/>
      <c r="J845" s="6"/>
      <c r="K845" s="6"/>
      <c r="L845" s="7"/>
      <c r="M845" s="6"/>
      <c r="N845" s="6"/>
      <c r="O845" s="7"/>
      <c r="P845" s="6"/>
      <c r="Q845" s="6"/>
    </row>
    <row r="846" spans="1:17" x14ac:dyDescent="0.3">
      <c r="A846" s="8"/>
      <c r="B846" s="7"/>
      <c r="C846" s="6"/>
      <c r="D846" s="7"/>
      <c r="E846" s="6"/>
      <c r="F846" s="6"/>
      <c r="G846" s="6"/>
      <c r="H846" s="7"/>
      <c r="I846" s="6"/>
      <c r="J846" s="6"/>
      <c r="K846" s="6"/>
      <c r="L846" s="7"/>
      <c r="M846" s="6"/>
      <c r="N846" s="6"/>
      <c r="O846" s="7"/>
      <c r="P846" s="6"/>
      <c r="Q846" s="6"/>
    </row>
    <row r="847" spans="1:17" x14ac:dyDescent="0.3">
      <c r="A847" s="8"/>
      <c r="B847" s="7"/>
      <c r="C847" s="6"/>
      <c r="D847" s="7"/>
      <c r="E847" s="6"/>
      <c r="F847" s="6"/>
      <c r="G847" s="6"/>
      <c r="H847" s="7"/>
      <c r="I847" s="6"/>
      <c r="J847" s="6"/>
      <c r="K847" s="6"/>
      <c r="L847" s="7"/>
      <c r="M847" s="6"/>
      <c r="N847" s="6"/>
      <c r="O847" s="7"/>
      <c r="P847" s="6"/>
      <c r="Q847" s="6"/>
    </row>
    <row r="848" spans="1:17" x14ac:dyDescent="0.3">
      <c r="A848" s="8"/>
      <c r="B848" s="7"/>
      <c r="C848" s="6"/>
      <c r="D848" s="7"/>
      <c r="E848" s="6"/>
      <c r="F848" s="6"/>
      <c r="G848" s="6"/>
      <c r="H848" s="7"/>
      <c r="I848" s="6"/>
      <c r="J848" s="6"/>
      <c r="K848" s="6"/>
      <c r="L848" s="7"/>
      <c r="M848" s="6"/>
      <c r="N848" s="6"/>
      <c r="O848" s="7"/>
      <c r="P848" s="6"/>
      <c r="Q848" s="6"/>
    </row>
    <row r="849" spans="1:17" x14ac:dyDescent="0.3">
      <c r="A849" s="8"/>
      <c r="B849" s="7"/>
      <c r="C849" s="6"/>
      <c r="D849" s="7"/>
      <c r="E849" s="6"/>
      <c r="F849" s="6"/>
      <c r="G849" s="6"/>
      <c r="H849" s="7"/>
      <c r="I849" s="6"/>
      <c r="J849" s="6"/>
      <c r="K849" s="6"/>
      <c r="L849" s="7"/>
      <c r="M849" s="6"/>
      <c r="N849" s="6"/>
      <c r="O849" s="7"/>
      <c r="P849" s="6"/>
      <c r="Q849" s="6"/>
    </row>
    <row r="850" spans="1:17" x14ac:dyDescent="0.3">
      <c r="A850" s="8"/>
      <c r="B850" s="7"/>
      <c r="C850" s="6"/>
      <c r="D850" s="7"/>
      <c r="E850" s="6"/>
      <c r="F850" s="6"/>
      <c r="G850" s="6"/>
      <c r="H850" s="7"/>
      <c r="I850" s="6"/>
      <c r="J850" s="6"/>
      <c r="K850" s="6"/>
      <c r="L850" s="7"/>
      <c r="M850" s="6"/>
      <c r="N850" s="6"/>
      <c r="O850" s="7"/>
      <c r="P850" s="6"/>
      <c r="Q850" s="6"/>
    </row>
    <row r="851" spans="1:17" x14ac:dyDescent="0.3">
      <c r="A851" s="8"/>
      <c r="B851" s="7"/>
      <c r="C851" s="6"/>
      <c r="D851" s="7"/>
      <c r="E851" s="6"/>
      <c r="F851" s="6"/>
      <c r="G851" s="6"/>
      <c r="H851" s="7"/>
      <c r="I851" s="6"/>
      <c r="J851" s="6"/>
      <c r="K851" s="6"/>
      <c r="L851" s="7"/>
      <c r="M851" s="6"/>
      <c r="N851" s="6"/>
      <c r="O851" s="7"/>
      <c r="P851" s="6"/>
      <c r="Q851" s="6"/>
    </row>
    <row r="852" spans="1:17" x14ac:dyDescent="0.3">
      <c r="A852" s="8"/>
      <c r="B852" s="7"/>
      <c r="C852" s="6"/>
      <c r="D852" s="7"/>
      <c r="E852" s="6"/>
      <c r="F852" s="6"/>
      <c r="G852" s="6"/>
      <c r="H852" s="7"/>
      <c r="I852" s="6"/>
      <c r="J852" s="6"/>
      <c r="K852" s="6"/>
      <c r="L852" s="7"/>
      <c r="M852" s="6"/>
      <c r="N852" s="6"/>
      <c r="O852" s="7"/>
      <c r="P852" s="6"/>
      <c r="Q852" s="6"/>
    </row>
    <row r="853" spans="1:17" x14ac:dyDescent="0.3">
      <c r="A853" s="8"/>
      <c r="B853" s="7"/>
      <c r="C853" s="6"/>
      <c r="D853" s="7"/>
      <c r="E853" s="6"/>
      <c r="F853" s="6"/>
      <c r="G853" s="6"/>
      <c r="H853" s="7"/>
      <c r="I853" s="6"/>
      <c r="J853" s="6"/>
      <c r="K853" s="6"/>
      <c r="L853" s="7"/>
      <c r="M853" s="6"/>
      <c r="N853" s="6"/>
      <c r="O853" s="7"/>
      <c r="P853" s="6"/>
      <c r="Q853" s="6"/>
    </row>
    <row r="854" spans="1:17" x14ac:dyDescent="0.3">
      <c r="A854" s="8"/>
      <c r="B854" s="7"/>
      <c r="C854" s="6"/>
      <c r="D854" s="7"/>
      <c r="E854" s="6"/>
      <c r="F854" s="6"/>
      <c r="G854" s="6"/>
      <c r="H854" s="7"/>
      <c r="I854" s="6"/>
      <c r="J854" s="6"/>
      <c r="K854" s="6"/>
      <c r="L854" s="7"/>
      <c r="M854" s="6"/>
      <c r="N854" s="6"/>
      <c r="O854" s="7"/>
      <c r="P854" s="6"/>
      <c r="Q854" s="6"/>
    </row>
    <row r="855" spans="1:17" x14ac:dyDescent="0.3">
      <c r="A855" s="8"/>
      <c r="B855" s="7"/>
      <c r="C855" s="6"/>
      <c r="D855" s="7"/>
      <c r="E855" s="6"/>
      <c r="F855" s="6"/>
      <c r="G855" s="6"/>
      <c r="H855" s="7"/>
      <c r="I855" s="6"/>
      <c r="J855" s="6"/>
      <c r="K855" s="6"/>
      <c r="L855" s="7"/>
      <c r="M855" s="6"/>
      <c r="N855" s="6"/>
      <c r="O855" s="7"/>
      <c r="P855" s="6"/>
      <c r="Q855" s="6"/>
    </row>
    <row r="856" spans="1:17" x14ac:dyDescent="0.3">
      <c r="A856" s="8"/>
      <c r="B856" s="7"/>
      <c r="C856" s="6"/>
      <c r="D856" s="7"/>
      <c r="E856" s="6"/>
      <c r="F856" s="6"/>
      <c r="G856" s="6"/>
      <c r="H856" s="7"/>
      <c r="I856" s="6"/>
      <c r="J856" s="6"/>
      <c r="K856" s="6"/>
      <c r="L856" s="7"/>
      <c r="M856" s="6"/>
      <c r="N856" s="6"/>
      <c r="O856" s="7"/>
      <c r="P856" s="6"/>
      <c r="Q856" s="6"/>
    </row>
    <row r="857" spans="1:17" x14ac:dyDescent="0.3">
      <c r="A857" s="8"/>
      <c r="B857" s="7"/>
      <c r="C857" s="6"/>
      <c r="D857" s="7"/>
      <c r="E857" s="6"/>
      <c r="F857" s="6"/>
      <c r="G857" s="6"/>
      <c r="H857" s="7"/>
      <c r="I857" s="6"/>
      <c r="J857" s="6"/>
      <c r="K857" s="6"/>
      <c r="L857" s="7"/>
      <c r="M857" s="6"/>
      <c r="N857" s="6"/>
      <c r="O857" s="7"/>
      <c r="P857" s="6"/>
      <c r="Q857" s="6"/>
    </row>
    <row r="858" spans="1:17" x14ac:dyDescent="0.3">
      <c r="A858" s="8"/>
      <c r="B858" s="7"/>
      <c r="C858" s="6"/>
      <c r="D858" s="7"/>
      <c r="E858" s="6"/>
      <c r="F858" s="6"/>
      <c r="G858" s="6"/>
      <c r="H858" s="7"/>
      <c r="I858" s="6"/>
      <c r="J858" s="6"/>
      <c r="K858" s="6"/>
      <c r="L858" s="7"/>
      <c r="M858" s="6"/>
      <c r="N858" s="6"/>
      <c r="O858" s="7"/>
      <c r="P858" s="6"/>
      <c r="Q858" s="6"/>
    </row>
    <row r="859" spans="1:17" x14ac:dyDescent="0.3">
      <c r="A859" s="8"/>
      <c r="B859" s="7"/>
      <c r="C859" s="6"/>
      <c r="D859" s="7"/>
      <c r="E859" s="6"/>
      <c r="F859" s="6"/>
      <c r="G859" s="6"/>
      <c r="H859" s="7"/>
      <c r="I859" s="6"/>
      <c r="J859" s="6"/>
      <c r="K859" s="6"/>
      <c r="L859" s="7"/>
      <c r="M859" s="6"/>
      <c r="N859" s="6"/>
      <c r="O859" s="7"/>
      <c r="P859" s="6"/>
      <c r="Q859" s="6"/>
    </row>
    <row r="860" spans="1:17" x14ac:dyDescent="0.3">
      <c r="A860" s="8"/>
      <c r="B860" s="7"/>
      <c r="C860" s="6"/>
      <c r="D860" s="7"/>
      <c r="E860" s="6"/>
      <c r="F860" s="6"/>
      <c r="G860" s="6"/>
      <c r="H860" s="7"/>
      <c r="I860" s="6"/>
      <c r="J860" s="6"/>
      <c r="K860" s="6"/>
      <c r="L860" s="7"/>
      <c r="M860" s="6"/>
      <c r="N860" s="6"/>
      <c r="O860" s="7"/>
      <c r="P860" s="6"/>
      <c r="Q860" s="6"/>
    </row>
    <row r="861" spans="1:17" x14ac:dyDescent="0.3">
      <c r="A861" s="8"/>
      <c r="B861" s="7"/>
      <c r="C861" s="6"/>
      <c r="D861" s="7"/>
      <c r="E861" s="6"/>
      <c r="F861" s="6"/>
      <c r="G861" s="6"/>
      <c r="H861" s="7"/>
      <c r="I861" s="6"/>
      <c r="J861" s="6"/>
      <c r="K861" s="6"/>
      <c r="L861" s="7"/>
      <c r="M861" s="6"/>
      <c r="N861" s="6"/>
      <c r="O861" s="7"/>
      <c r="P861" s="6"/>
      <c r="Q861" s="6"/>
    </row>
    <row r="862" spans="1:17" x14ac:dyDescent="0.3">
      <c r="A862" s="8"/>
      <c r="B862" s="7"/>
      <c r="C862" s="6"/>
      <c r="D862" s="7"/>
      <c r="E862" s="6"/>
      <c r="F862" s="6"/>
      <c r="G862" s="6"/>
      <c r="H862" s="7"/>
      <c r="I862" s="6"/>
      <c r="J862" s="6"/>
      <c r="K862" s="6"/>
      <c r="L862" s="7"/>
      <c r="M862" s="6"/>
      <c r="N862" s="6"/>
      <c r="O862" s="7"/>
      <c r="P862" s="6"/>
      <c r="Q862" s="6"/>
    </row>
    <row r="863" spans="1:17" x14ac:dyDescent="0.3">
      <c r="A863" s="8"/>
      <c r="B863" s="7"/>
      <c r="C863" s="6"/>
      <c r="D863" s="7"/>
      <c r="E863" s="6"/>
      <c r="F863" s="6"/>
      <c r="G863" s="6"/>
      <c r="H863" s="7"/>
      <c r="I863" s="6"/>
      <c r="J863" s="6"/>
      <c r="K863" s="6"/>
      <c r="L863" s="7"/>
      <c r="M863" s="6"/>
      <c r="N863" s="6"/>
      <c r="O863" s="7"/>
      <c r="P863" s="6"/>
      <c r="Q863" s="6"/>
    </row>
    <row r="864" spans="1:17" x14ac:dyDescent="0.3">
      <c r="A864" s="8"/>
      <c r="B864" s="7"/>
      <c r="C864" s="6"/>
      <c r="D864" s="7"/>
      <c r="E864" s="6"/>
      <c r="F864" s="6"/>
      <c r="G864" s="6"/>
      <c r="H864" s="7"/>
      <c r="I864" s="6"/>
      <c r="J864" s="6"/>
      <c r="K864" s="6"/>
      <c r="L864" s="7"/>
      <c r="M864" s="6"/>
      <c r="N864" s="6"/>
      <c r="O864" s="7"/>
      <c r="P864" s="6"/>
      <c r="Q864" s="6"/>
    </row>
    <row r="865" spans="1:17" x14ac:dyDescent="0.3">
      <c r="A865" s="8"/>
      <c r="B865" s="7"/>
      <c r="C865" s="6"/>
      <c r="D865" s="7"/>
      <c r="E865" s="6"/>
      <c r="F865" s="6"/>
      <c r="G865" s="6"/>
      <c r="H865" s="7"/>
      <c r="I865" s="6"/>
      <c r="J865" s="6"/>
      <c r="K865" s="6"/>
      <c r="L865" s="7"/>
      <c r="M865" s="6"/>
      <c r="N865" s="6"/>
      <c r="O865" s="7"/>
      <c r="P865" s="6"/>
      <c r="Q865" s="6"/>
    </row>
    <row r="866" spans="1:17" x14ac:dyDescent="0.3">
      <c r="A866" s="8"/>
      <c r="B866" s="7"/>
      <c r="C866" s="6"/>
      <c r="D866" s="7"/>
      <c r="E866" s="6"/>
      <c r="F866" s="6"/>
      <c r="G866" s="6"/>
      <c r="H866" s="7"/>
      <c r="I866" s="6"/>
      <c r="J866" s="6"/>
      <c r="K866" s="6"/>
      <c r="L866" s="7"/>
      <c r="M866" s="6"/>
      <c r="N866" s="6"/>
      <c r="O866" s="7"/>
      <c r="P866" s="6"/>
      <c r="Q866" s="6"/>
    </row>
    <row r="867" spans="1:17" x14ac:dyDescent="0.3">
      <c r="A867" s="8"/>
      <c r="B867" s="7"/>
      <c r="C867" s="6"/>
      <c r="D867" s="7"/>
      <c r="E867" s="6"/>
      <c r="F867" s="6"/>
      <c r="G867" s="6"/>
      <c r="H867" s="7"/>
      <c r="I867" s="6"/>
      <c r="J867" s="6"/>
      <c r="K867" s="6"/>
      <c r="L867" s="7"/>
      <c r="M867" s="6"/>
      <c r="N867" s="6"/>
      <c r="O867" s="7"/>
      <c r="P867" s="6"/>
      <c r="Q867" s="6"/>
    </row>
    <row r="868" spans="1:17" x14ac:dyDescent="0.3">
      <c r="A868" s="8"/>
      <c r="B868" s="7"/>
      <c r="C868" s="6"/>
      <c r="D868" s="7"/>
      <c r="E868" s="6"/>
      <c r="F868" s="6"/>
      <c r="G868" s="6"/>
      <c r="H868" s="7"/>
      <c r="I868" s="6"/>
      <c r="J868" s="6"/>
      <c r="K868" s="6"/>
      <c r="L868" s="7"/>
      <c r="M868" s="6"/>
      <c r="N868" s="6"/>
      <c r="O868" s="7"/>
      <c r="P868" s="6"/>
      <c r="Q868" s="6"/>
    </row>
    <row r="869" spans="1:17" x14ac:dyDescent="0.3">
      <c r="A869" s="8"/>
      <c r="B869" s="7"/>
      <c r="C869" s="6"/>
      <c r="D869" s="7"/>
      <c r="E869" s="6"/>
      <c r="F869" s="6"/>
      <c r="G869" s="6"/>
      <c r="H869" s="7"/>
      <c r="I869" s="6"/>
      <c r="J869" s="6"/>
      <c r="K869" s="6"/>
      <c r="L869" s="7"/>
      <c r="M869" s="6"/>
      <c r="N869" s="6"/>
      <c r="O869" s="7"/>
      <c r="P869" s="6"/>
      <c r="Q869" s="6"/>
    </row>
    <row r="870" spans="1:17" x14ac:dyDescent="0.3">
      <c r="A870" s="8"/>
      <c r="B870" s="7"/>
      <c r="C870" s="6"/>
      <c r="D870" s="7"/>
      <c r="E870" s="6"/>
      <c r="F870" s="6"/>
      <c r="G870" s="6"/>
      <c r="H870" s="7"/>
      <c r="I870" s="6"/>
      <c r="J870" s="6"/>
      <c r="K870" s="6"/>
      <c r="L870" s="7"/>
      <c r="M870" s="6"/>
      <c r="N870" s="6"/>
      <c r="O870" s="7"/>
      <c r="P870" s="6"/>
      <c r="Q870" s="6"/>
    </row>
    <row r="871" spans="1:17" x14ac:dyDescent="0.3">
      <c r="A871" s="8"/>
      <c r="B871" s="7"/>
      <c r="C871" s="6"/>
      <c r="D871" s="7"/>
      <c r="E871" s="6"/>
      <c r="F871" s="6"/>
      <c r="G871" s="6"/>
      <c r="H871" s="7"/>
      <c r="I871" s="6"/>
      <c r="J871" s="6"/>
      <c r="K871" s="6"/>
      <c r="L871" s="7"/>
      <c r="M871" s="6"/>
      <c r="N871" s="6"/>
      <c r="O871" s="7"/>
      <c r="P871" s="6"/>
      <c r="Q871" s="6"/>
    </row>
    <row r="872" spans="1:17" x14ac:dyDescent="0.3">
      <c r="A872" s="8"/>
      <c r="B872" s="7"/>
      <c r="C872" s="6"/>
      <c r="D872" s="7"/>
      <c r="E872" s="6"/>
      <c r="F872" s="6"/>
      <c r="G872" s="6"/>
      <c r="H872" s="7"/>
      <c r="I872" s="6"/>
      <c r="J872" s="6"/>
      <c r="K872" s="6"/>
      <c r="L872" s="7"/>
      <c r="M872" s="6"/>
      <c r="N872" s="6"/>
      <c r="O872" s="7"/>
      <c r="P872" s="6"/>
      <c r="Q872" s="6"/>
    </row>
    <row r="873" spans="1:17" x14ac:dyDescent="0.3">
      <c r="A873" s="8"/>
      <c r="B873" s="7"/>
      <c r="C873" s="6"/>
      <c r="D873" s="7"/>
      <c r="E873" s="6"/>
      <c r="F873" s="6"/>
      <c r="G873" s="6"/>
      <c r="H873" s="7"/>
      <c r="I873" s="6"/>
      <c r="J873" s="6"/>
      <c r="K873" s="6"/>
      <c r="L873" s="7"/>
      <c r="M873" s="6"/>
      <c r="N873" s="6"/>
      <c r="O873" s="7"/>
      <c r="P873" s="6"/>
      <c r="Q873" s="6"/>
    </row>
    <row r="874" spans="1:17" x14ac:dyDescent="0.3">
      <c r="A874" s="8"/>
      <c r="B874" s="7"/>
      <c r="C874" s="6"/>
      <c r="D874" s="7"/>
      <c r="E874" s="6"/>
      <c r="F874" s="6"/>
      <c r="G874" s="6"/>
      <c r="H874" s="7"/>
      <c r="I874" s="6"/>
      <c r="J874" s="6"/>
      <c r="K874" s="6"/>
      <c r="L874" s="7"/>
      <c r="M874" s="6"/>
      <c r="N874" s="6"/>
      <c r="O874" s="7"/>
      <c r="P874" s="6"/>
      <c r="Q874" s="6"/>
    </row>
    <row r="875" spans="1:17" x14ac:dyDescent="0.3">
      <c r="A875" s="8"/>
      <c r="B875" s="7"/>
      <c r="C875" s="6"/>
      <c r="D875" s="7"/>
      <c r="E875" s="6"/>
      <c r="F875" s="6"/>
      <c r="G875" s="6"/>
      <c r="H875" s="7"/>
      <c r="I875" s="6"/>
      <c r="J875" s="6"/>
      <c r="K875" s="6"/>
      <c r="L875" s="7"/>
      <c r="M875" s="6"/>
      <c r="N875" s="6"/>
      <c r="O875" s="7"/>
      <c r="P875" s="6"/>
      <c r="Q875" s="6"/>
    </row>
    <row r="876" spans="1:17" x14ac:dyDescent="0.3">
      <c r="A876" s="8"/>
      <c r="B876" s="7"/>
      <c r="C876" s="6"/>
      <c r="D876" s="7"/>
      <c r="E876" s="6"/>
      <c r="F876" s="6"/>
      <c r="G876" s="6"/>
      <c r="H876" s="7"/>
      <c r="I876" s="6"/>
      <c r="J876" s="6"/>
      <c r="K876" s="6"/>
      <c r="L876" s="7"/>
      <c r="M876" s="6"/>
      <c r="N876" s="6"/>
      <c r="O876" s="7"/>
      <c r="P876" s="6"/>
      <c r="Q876" s="6"/>
    </row>
    <row r="877" spans="1:17" x14ac:dyDescent="0.3">
      <c r="A877" s="8"/>
      <c r="B877" s="7"/>
      <c r="C877" s="6"/>
      <c r="D877" s="7"/>
      <c r="E877" s="6"/>
      <c r="F877" s="6"/>
      <c r="G877" s="6"/>
      <c r="H877" s="7"/>
      <c r="I877" s="6"/>
      <c r="J877" s="6"/>
      <c r="K877" s="6"/>
      <c r="L877" s="7"/>
      <c r="M877" s="6"/>
      <c r="N877" s="6"/>
      <c r="O877" s="7"/>
      <c r="P877" s="6"/>
      <c r="Q877" s="6"/>
    </row>
    <row r="878" spans="1:17" x14ac:dyDescent="0.3">
      <c r="A878" s="8"/>
      <c r="B878" s="7"/>
      <c r="C878" s="6"/>
      <c r="D878" s="7"/>
      <c r="E878" s="6"/>
      <c r="F878" s="6"/>
      <c r="G878" s="6"/>
      <c r="H878" s="7"/>
      <c r="I878" s="6"/>
      <c r="J878" s="6"/>
      <c r="K878" s="6"/>
      <c r="L878" s="7"/>
      <c r="M878" s="6"/>
      <c r="N878" s="6"/>
      <c r="O878" s="7"/>
      <c r="P878" s="6"/>
      <c r="Q878" s="6"/>
    </row>
    <row r="879" spans="1:17" x14ac:dyDescent="0.3">
      <c r="A879" s="8"/>
      <c r="B879" s="7"/>
      <c r="C879" s="6"/>
      <c r="D879" s="7"/>
      <c r="E879" s="6"/>
      <c r="F879" s="6"/>
      <c r="G879" s="6"/>
      <c r="H879" s="7"/>
      <c r="I879" s="6"/>
      <c r="J879" s="6"/>
      <c r="K879" s="6"/>
      <c r="L879" s="7"/>
      <c r="M879" s="6"/>
      <c r="N879" s="6"/>
      <c r="O879" s="7"/>
      <c r="P879" s="6"/>
      <c r="Q879" s="6"/>
    </row>
    <row r="880" spans="1:17" x14ac:dyDescent="0.3">
      <c r="A880" s="8"/>
      <c r="B880" s="7"/>
      <c r="C880" s="6"/>
      <c r="D880" s="7"/>
      <c r="E880" s="6"/>
      <c r="F880" s="6"/>
      <c r="G880" s="6"/>
      <c r="H880" s="7"/>
      <c r="I880" s="6"/>
      <c r="J880" s="6"/>
      <c r="K880" s="6"/>
      <c r="L880" s="7"/>
      <c r="M880" s="6"/>
      <c r="N880" s="6"/>
      <c r="O880" s="7"/>
      <c r="P880" s="6"/>
      <c r="Q880" s="6"/>
    </row>
    <row r="881" spans="1:17" x14ac:dyDescent="0.3">
      <c r="A881" s="8"/>
      <c r="B881" s="7"/>
      <c r="C881" s="6"/>
      <c r="D881" s="7"/>
      <c r="E881" s="6"/>
      <c r="F881" s="6"/>
      <c r="G881" s="6"/>
      <c r="H881" s="7"/>
      <c r="I881" s="6"/>
      <c r="J881" s="6"/>
      <c r="K881" s="6"/>
      <c r="L881" s="7"/>
      <c r="M881" s="6"/>
      <c r="N881" s="6"/>
      <c r="O881" s="7"/>
      <c r="P881" s="6"/>
      <c r="Q881" s="6"/>
    </row>
    <row r="882" spans="1:17" x14ac:dyDescent="0.3">
      <c r="A882" s="8"/>
      <c r="B882" s="7"/>
      <c r="C882" s="6"/>
      <c r="D882" s="7"/>
      <c r="E882" s="6"/>
      <c r="F882" s="6"/>
      <c r="G882" s="6"/>
      <c r="H882" s="7"/>
      <c r="I882" s="6"/>
      <c r="J882" s="6"/>
      <c r="K882" s="6"/>
      <c r="L882" s="7"/>
      <c r="M882" s="6"/>
      <c r="N882" s="6"/>
      <c r="O882" s="7"/>
      <c r="P882" s="6"/>
      <c r="Q882" s="6"/>
    </row>
    <row r="883" spans="1:17" x14ac:dyDescent="0.3">
      <c r="A883" s="8"/>
      <c r="B883" s="7"/>
      <c r="C883" s="6"/>
      <c r="D883" s="7"/>
      <c r="E883" s="6"/>
      <c r="F883" s="6"/>
      <c r="G883" s="6"/>
      <c r="H883" s="7"/>
      <c r="I883" s="6"/>
      <c r="J883" s="6"/>
      <c r="K883" s="6"/>
      <c r="L883" s="7"/>
      <c r="M883" s="6"/>
      <c r="N883" s="6"/>
      <c r="O883" s="7"/>
      <c r="P883" s="6"/>
      <c r="Q883" s="6"/>
    </row>
    <row r="884" spans="1:17" x14ac:dyDescent="0.3">
      <c r="A884" s="8"/>
      <c r="B884" s="7"/>
      <c r="C884" s="6"/>
      <c r="D884" s="7"/>
      <c r="E884" s="6"/>
      <c r="F884" s="6"/>
      <c r="G884" s="6"/>
      <c r="H884" s="7"/>
      <c r="I884" s="6"/>
      <c r="J884" s="6"/>
      <c r="K884" s="6"/>
      <c r="L884" s="7"/>
      <c r="M884" s="6"/>
      <c r="N884" s="6"/>
      <c r="O884" s="7"/>
      <c r="P884" s="6"/>
      <c r="Q884" s="6"/>
    </row>
    <row r="885" spans="1:17" x14ac:dyDescent="0.3">
      <c r="A885" s="8"/>
      <c r="B885" s="7"/>
      <c r="C885" s="6"/>
      <c r="D885" s="7"/>
      <c r="E885" s="6"/>
      <c r="F885" s="6"/>
      <c r="G885" s="6"/>
      <c r="H885" s="7"/>
      <c r="I885" s="6"/>
      <c r="J885" s="6"/>
      <c r="K885" s="6"/>
      <c r="L885" s="7"/>
      <c r="M885" s="6"/>
      <c r="N885" s="6"/>
      <c r="O885" s="7"/>
      <c r="P885" s="6"/>
      <c r="Q885" s="6"/>
    </row>
    <row r="886" spans="1:17" x14ac:dyDescent="0.3">
      <c r="A886" s="8"/>
      <c r="B886" s="7"/>
      <c r="C886" s="6"/>
      <c r="D886" s="7"/>
      <c r="E886" s="6"/>
      <c r="F886" s="6"/>
      <c r="G886" s="6"/>
      <c r="H886" s="7"/>
      <c r="I886" s="6"/>
      <c r="J886" s="6"/>
      <c r="K886" s="6"/>
      <c r="L886" s="7"/>
      <c r="M886" s="6"/>
      <c r="N886" s="6"/>
      <c r="O886" s="7"/>
      <c r="P886" s="6"/>
      <c r="Q886" s="6"/>
    </row>
    <row r="887" spans="1:17" x14ac:dyDescent="0.3">
      <c r="A887" s="8"/>
      <c r="B887" s="7"/>
      <c r="C887" s="6"/>
      <c r="D887" s="7"/>
      <c r="E887" s="6"/>
      <c r="F887" s="6"/>
      <c r="G887" s="6"/>
      <c r="H887" s="7"/>
      <c r="I887" s="6"/>
      <c r="J887" s="6"/>
      <c r="K887" s="6"/>
      <c r="L887" s="7"/>
      <c r="M887" s="6"/>
      <c r="N887" s="6"/>
      <c r="O887" s="7"/>
      <c r="P887" s="6"/>
      <c r="Q887" s="6"/>
    </row>
    <row r="888" spans="1:17" x14ac:dyDescent="0.3">
      <c r="A888" s="8"/>
      <c r="B888" s="7"/>
      <c r="C888" s="6"/>
      <c r="D888" s="7"/>
      <c r="E888" s="6"/>
      <c r="F888" s="6"/>
      <c r="G888" s="6"/>
      <c r="H888" s="7"/>
      <c r="I888" s="6"/>
      <c r="J888" s="6"/>
      <c r="K888" s="6"/>
      <c r="L888" s="7"/>
      <c r="M888" s="6"/>
      <c r="N888" s="6"/>
      <c r="O888" s="7"/>
      <c r="P888" s="6"/>
      <c r="Q888" s="6"/>
    </row>
    <row r="889" spans="1:17" x14ac:dyDescent="0.3">
      <c r="A889" s="8"/>
      <c r="B889" s="7"/>
      <c r="C889" s="6"/>
      <c r="D889" s="7"/>
      <c r="E889" s="6"/>
      <c r="F889" s="6"/>
      <c r="G889" s="6"/>
      <c r="H889" s="7"/>
      <c r="I889" s="6"/>
      <c r="J889" s="6"/>
      <c r="K889" s="6"/>
      <c r="L889" s="7"/>
      <c r="M889" s="6"/>
      <c r="N889" s="6"/>
      <c r="O889" s="7"/>
      <c r="P889" s="6"/>
      <c r="Q889" s="6"/>
    </row>
    <row r="890" spans="1:17" x14ac:dyDescent="0.3">
      <c r="A890" s="8"/>
      <c r="B890" s="7"/>
      <c r="C890" s="6"/>
      <c r="D890" s="7"/>
      <c r="E890" s="6"/>
      <c r="F890" s="6"/>
      <c r="G890" s="6"/>
      <c r="H890" s="7"/>
      <c r="I890" s="6"/>
      <c r="J890" s="6"/>
      <c r="K890" s="6"/>
      <c r="L890" s="7"/>
      <c r="M890" s="6"/>
      <c r="N890" s="6"/>
      <c r="O890" s="7"/>
      <c r="P890" s="6"/>
      <c r="Q890" s="6"/>
    </row>
    <row r="891" spans="1:17" x14ac:dyDescent="0.3">
      <c r="A891" s="8"/>
      <c r="B891" s="7"/>
      <c r="C891" s="6"/>
      <c r="D891" s="7"/>
      <c r="E891" s="6"/>
      <c r="F891" s="6"/>
      <c r="G891" s="6"/>
      <c r="H891" s="7"/>
      <c r="I891" s="6"/>
      <c r="J891" s="6"/>
      <c r="K891" s="6"/>
      <c r="L891" s="7"/>
      <c r="M891" s="6"/>
      <c r="N891" s="6"/>
      <c r="O891" s="7"/>
      <c r="P891" s="6"/>
      <c r="Q891" s="6"/>
    </row>
    <row r="892" spans="1:17" x14ac:dyDescent="0.3">
      <c r="A892" s="8"/>
      <c r="B892" s="7"/>
      <c r="C892" s="6"/>
      <c r="D892" s="7"/>
      <c r="E892" s="6"/>
      <c r="F892" s="6"/>
      <c r="G892" s="6"/>
      <c r="H892" s="7"/>
      <c r="I892" s="6"/>
      <c r="J892" s="6"/>
      <c r="K892" s="6"/>
      <c r="L892" s="7"/>
      <c r="M892" s="6"/>
      <c r="N892" s="6"/>
      <c r="O892" s="7"/>
      <c r="P892" s="6"/>
      <c r="Q892" s="6"/>
    </row>
    <row r="893" spans="1:17" x14ac:dyDescent="0.3">
      <c r="A893" s="8"/>
      <c r="B893" s="7"/>
      <c r="C893" s="6"/>
      <c r="D893" s="7"/>
      <c r="E893" s="6"/>
      <c r="F893" s="6"/>
      <c r="G893" s="6"/>
      <c r="H893" s="7"/>
      <c r="I893" s="6"/>
      <c r="J893" s="6"/>
      <c r="K893" s="6"/>
      <c r="L893" s="7"/>
      <c r="M893" s="6"/>
      <c r="N893" s="6"/>
      <c r="O893" s="7"/>
      <c r="P893" s="6"/>
      <c r="Q893" s="6"/>
    </row>
    <row r="894" spans="1:17" x14ac:dyDescent="0.3">
      <c r="A894" s="8"/>
      <c r="B894" s="7"/>
      <c r="C894" s="6"/>
      <c r="D894" s="7"/>
      <c r="E894" s="6"/>
      <c r="F894" s="6"/>
      <c r="G894" s="6"/>
      <c r="H894" s="7"/>
      <c r="I894" s="6"/>
      <c r="J894" s="6"/>
      <c r="K894" s="6"/>
      <c r="L894" s="7"/>
      <c r="M894" s="6"/>
      <c r="N894" s="6"/>
      <c r="O894" s="7"/>
      <c r="P894" s="6"/>
      <c r="Q894" s="6"/>
    </row>
    <row r="895" spans="1:17" x14ac:dyDescent="0.3">
      <c r="A895" s="8"/>
      <c r="B895" s="7"/>
      <c r="C895" s="6"/>
      <c r="D895" s="7"/>
      <c r="E895" s="6"/>
      <c r="F895" s="6"/>
      <c r="G895" s="6"/>
      <c r="H895" s="7"/>
      <c r="I895" s="6"/>
      <c r="J895" s="6"/>
      <c r="K895" s="6"/>
      <c r="L895" s="7"/>
      <c r="M895" s="6"/>
      <c r="N895" s="6"/>
      <c r="O895" s="7"/>
      <c r="P895" s="6"/>
      <c r="Q895" s="6"/>
    </row>
    <row r="896" spans="1:17" x14ac:dyDescent="0.3">
      <c r="A896" s="8"/>
      <c r="B896" s="7"/>
      <c r="C896" s="6"/>
      <c r="D896" s="7"/>
      <c r="E896" s="6"/>
      <c r="F896" s="6"/>
      <c r="G896" s="6"/>
      <c r="H896" s="7"/>
      <c r="I896" s="6"/>
      <c r="J896" s="6"/>
      <c r="K896" s="6"/>
      <c r="L896" s="7"/>
      <c r="M896" s="6"/>
      <c r="N896" s="6"/>
      <c r="O896" s="7"/>
      <c r="P896" s="6"/>
      <c r="Q896" s="6"/>
    </row>
    <row r="897" spans="1:17" x14ac:dyDescent="0.3">
      <c r="A897" s="8"/>
      <c r="B897" s="7"/>
      <c r="C897" s="6"/>
      <c r="D897" s="7"/>
      <c r="E897" s="6"/>
      <c r="F897" s="6"/>
      <c r="G897" s="6"/>
      <c r="H897" s="7"/>
      <c r="I897" s="6"/>
      <c r="J897" s="6"/>
      <c r="K897" s="6"/>
      <c r="L897" s="7"/>
      <c r="M897" s="6"/>
      <c r="N897" s="6"/>
      <c r="O897" s="7"/>
      <c r="P897" s="6"/>
      <c r="Q897" s="6"/>
    </row>
    <row r="898" spans="1:17" x14ac:dyDescent="0.3">
      <c r="A898" s="8"/>
      <c r="B898" s="7"/>
      <c r="C898" s="6"/>
      <c r="D898" s="7"/>
      <c r="E898" s="6"/>
      <c r="F898" s="6"/>
      <c r="G898" s="6"/>
      <c r="H898" s="7"/>
      <c r="I898" s="6"/>
      <c r="J898" s="6"/>
      <c r="K898" s="6"/>
      <c r="L898" s="7"/>
      <c r="M898" s="6"/>
      <c r="N898" s="6"/>
      <c r="O898" s="7"/>
      <c r="P898" s="6"/>
      <c r="Q898" s="6"/>
    </row>
    <row r="899" spans="1:17" x14ac:dyDescent="0.3">
      <c r="A899" s="8"/>
      <c r="B899" s="7"/>
      <c r="C899" s="6"/>
      <c r="D899" s="7"/>
      <c r="E899" s="6"/>
      <c r="F899" s="6"/>
      <c r="G899" s="6"/>
      <c r="H899" s="7"/>
      <c r="I899" s="6"/>
      <c r="J899" s="6"/>
      <c r="K899" s="6"/>
      <c r="L899" s="7"/>
      <c r="M899" s="6"/>
      <c r="N899" s="6"/>
      <c r="O899" s="7"/>
      <c r="P899" s="6"/>
      <c r="Q899" s="6"/>
    </row>
    <row r="900" spans="1:17" x14ac:dyDescent="0.3">
      <c r="A900" s="8"/>
      <c r="B900" s="7"/>
      <c r="C900" s="6"/>
      <c r="D900" s="7"/>
      <c r="E900" s="6"/>
      <c r="F900" s="6"/>
      <c r="G900" s="6"/>
      <c r="H900" s="7"/>
      <c r="I900" s="6"/>
      <c r="J900" s="6"/>
      <c r="K900" s="6"/>
      <c r="L900" s="7"/>
      <c r="M900" s="6"/>
      <c r="N900" s="6"/>
      <c r="O900" s="7"/>
      <c r="P900" s="6"/>
      <c r="Q900" s="6"/>
    </row>
    <row r="901" spans="1:17" x14ac:dyDescent="0.3">
      <c r="A901" s="8"/>
      <c r="B901" s="7"/>
      <c r="C901" s="6"/>
      <c r="D901" s="7"/>
      <c r="E901" s="6"/>
      <c r="F901" s="6"/>
      <c r="G901" s="6"/>
      <c r="H901" s="7"/>
      <c r="I901" s="6"/>
      <c r="J901" s="6"/>
      <c r="K901" s="6"/>
      <c r="L901" s="7"/>
      <c r="M901" s="6"/>
      <c r="N901" s="6"/>
      <c r="O901" s="7"/>
      <c r="P901" s="6"/>
      <c r="Q901" s="6"/>
    </row>
    <row r="902" spans="1:17" x14ac:dyDescent="0.3">
      <c r="A902" s="8"/>
      <c r="B902" s="7"/>
      <c r="C902" s="6"/>
      <c r="D902" s="7"/>
      <c r="E902" s="6"/>
      <c r="F902" s="6"/>
      <c r="G902" s="6"/>
      <c r="H902" s="7"/>
      <c r="I902" s="6"/>
      <c r="J902" s="6"/>
      <c r="K902" s="6"/>
      <c r="L902" s="7"/>
      <c r="M902" s="6"/>
      <c r="N902" s="6"/>
      <c r="O902" s="7"/>
      <c r="P902" s="6"/>
      <c r="Q902" s="6"/>
    </row>
    <row r="903" spans="1:17" x14ac:dyDescent="0.3">
      <c r="A903" s="8"/>
      <c r="B903" s="7"/>
      <c r="C903" s="6"/>
      <c r="D903" s="7"/>
      <c r="E903" s="6"/>
      <c r="F903" s="6"/>
      <c r="G903" s="6"/>
      <c r="H903" s="7"/>
      <c r="I903" s="6"/>
      <c r="J903" s="6"/>
      <c r="K903" s="6"/>
      <c r="L903" s="7"/>
      <c r="M903" s="6"/>
      <c r="N903" s="6"/>
      <c r="O903" s="7"/>
      <c r="P903" s="6"/>
      <c r="Q903" s="6"/>
    </row>
    <row r="904" spans="1:17" x14ac:dyDescent="0.3">
      <c r="A904" s="8"/>
      <c r="B904" s="7"/>
      <c r="C904" s="6"/>
      <c r="D904" s="7"/>
      <c r="E904" s="6"/>
      <c r="F904" s="6"/>
      <c r="G904" s="6"/>
      <c r="H904" s="7"/>
      <c r="I904" s="6"/>
      <c r="J904" s="6"/>
      <c r="K904" s="6"/>
      <c r="L904" s="7"/>
      <c r="M904" s="6"/>
      <c r="N904" s="6"/>
      <c r="O904" s="7"/>
      <c r="P904" s="6"/>
      <c r="Q904" s="6"/>
    </row>
    <row r="905" spans="1:17" x14ac:dyDescent="0.3">
      <c r="A905" s="8"/>
      <c r="B905" s="7"/>
      <c r="C905" s="6"/>
      <c r="D905" s="7"/>
      <c r="E905" s="6"/>
      <c r="F905" s="6"/>
      <c r="G905" s="6"/>
      <c r="H905" s="7"/>
      <c r="I905" s="6"/>
      <c r="J905" s="6"/>
      <c r="K905" s="6"/>
      <c r="L905" s="7"/>
      <c r="M905" s="6"/>
      <c r="N905" s="6"/>
      <c r="O905" s="7"/>
      <c r="P905" s="6"/>
      <c r="Q905" s="6"/>
    </row>
    <row r="906" spans="1:17" x14ac:dyDescent="0.3">
      <c r="A906" s="8"/>
      <c r="B906" s="7"/>
      <c r="C906" s="6"/>
      <c r="D906" s="7"/>
      <c r="E906" s="6"/>
      <c r="F906" s="6"/>
      <c r="G906" s="6"/>
      <c r="H906" s="7"/>
      <c r="I906" s="6"/>
      <c r="J906" s="6"/>
      <c r="K906" s="6"/>
      <c r="L906" s="7"/>
      <c r="M906" s="6"/>
      <c r="N906" s="6"/>
      <c r="O906" s="7"/>
      <c r="P906" s="6"/>
      <c r="Q906" s="6"/>
    </row>
    <row r="907" spans="1:17" x14ac:dyDescent="0.3">
      <c r="A907" s="8"/>
      <c r="B907" s="7"/>
      <c r="C907" s="6"/>
      <c r="D907" s="7"/>
      <c r="E907" s="6"/>
      <c r="F907" s="6"/>
      <c r="G907" s="6"/>
      <c r="H907" s="7"/>
      <c r="I907" s="6"/>
      <c r="J907" s="6"/>
      <c r="K907" s="6"/>
      <c r="L907" s="7"/>
      <c r="M907" s="6"/>
      <c r="N907" s="6"/>
      <c r="O907" s="7"/>
      <c r="P907" s="6"/>
      <c r="Q907" s="6"/>
    </row>
    <row r="908" spans="1:17" x14ac:dyDescent="0.3">
      <c r="A908" s="8"/>
      <c r="B908" s="7"/>
      <c r="C908" s="6"/>
      <c r="D908" s="7"/>
      <c r="E908" s="6"/>
      <c r="F908" s="6"/>
      <c r="G908" s="6"/>
      <c r="H908" s="7"/>
      <c r="I908" s="6"/>
      <c r="J908" s="6"/>
      <c r="K908" s="6"/>
      <c r="L908" s="7"/>
      <c r="M908" s="6"/>
      <c r="N908" s="6"/>
      <c r="O908" s="7"/>
      <c r="P908" s="6"/>
      <c r="Q908" s="6"/>
    </row>
    <row r="909" spans="1:17" x14ac:dyDescent="0.3">
      <c r="A909" s="8"/>
      <c r="B909" s="7"/>
      <c r="C909" s="6"/>
      <c r="D909" s="7"/>
      <c r="E909" s="6"/>
      <c r="F909" s="6"/>
      <c r="G909" s="6"/>
      <c r="H909" s="7"/>
      <c r="I909" s="6"/>
      <c r="J909" s="6"/>
      <c r="K909" s="6"/>
      <c r="L909" s="7"/>
      <c r="M909" s="6"/>
      <c r="N909" s="6"/>
      <c r="O909" s="7"/>
      <c r="P909" s="6"/>
      <c r="Q909" s="6"/>
    </row>
    <row r="910" spans="1:17" x14ac:dyDescent="0.3">
      <c r="A910" s="8"/>
      <c r="B910" s="7"/>
      <c r="C910" s="6"/>
      <c r="D910" s="7"/>
      <c r="E910" s="6"/>
      <c r="F910" s="6"/>
      <c r="G910" s="6"/>
      <c r="H910" s="7"/>
      <c r="I910" s="6"/>
      <c r="J910" s="6"/>
      <c r="K910" s="6"/>
      <c r="L910" s="7"/>
      <c r="M910" s="6"/>
      <c r="N910" s="6"/>
      <c r="O910" s="7"/>
      <c r="P910" s="6"/>
      <c r="Q910" s="6"/>
    </row>
    <row r="911" spans="1:17" x14ac:dyDescent="0.3">
      <c r="A911" s="8"/>
      <c r="B911" s="7"/>
      <c r="C911" s="6"/>
      <c r="D911" s="7"/>
      <c r="E911" s="6"/>
      <c r="F911" s="6"/>
      <c r="G911" s="6"/>
      <c r="H911" s="7"/>
      <c r="I911" s="6"/>
      <c r="J911" s="6"/>
      <c r="K911" s="6"/>
      <c r="L911" s="7"/>
      <c r="M911" s="6"/>
      <c r="N911" s="6"/>
      <c r="O911" s="7"/>
      <c r="P911" s="6"/>
      <c r="Q911" s="6"/>
    </row>
    <row r="912" spans="1:17" x14ac:dyDescent="0.3">
      <c r="A912" s="8"/>
      <c r="B912" s="7"/>
      <c r="C912" s="6"/>
      <c r="D912" s="7"/>
      <c r="E912" s="6"/>
      <c r="F912" s="6"/>
      <c r="G912" s="6"/>
      <c r="H912" s="7"/>
      <c r="I912" s="6"/>
      <c r="J912" s="6"/>
      <c r="K912" s="6"/>
      <c r="L912" s="7"/>
      <c r="M912" s="6"/>
      <c r="N912" s="6"/>
      <c r="O912" s="7"/>
      <c r="P912" s="6"/>
      <c r="Q912" s="6"/>
    </row>
    <row r="913" spans="1:17" x14ac:dyDescent="0.3">
      <c r="A913" s="8"/>
      <c r="B913" s="7"/>
      <c r="C913" s="6"/>
      <c r="D913" s="7"/>
      <c r="E913" s="6"/>
      <c r="F913" s="6"/>
      <c r="G913" s="6"/>
      <c r="H913" s="7"/>
      <c r="I913" s="6"/>
      <c r="J913" s="6"/>
      <c r="K913" s="6"/>
      <c r="L913" s="7"/>
      <c r="M913" s="6"/>
      <c r="N913" s="6"/>
      <c r="O913" s="7"/>
      <c r="P913" s="6"/>
      <c r="Q913" s="6"/>
    </row>
    <row r="914" spans="1:17" x14ac:dyDescent="0.3">
      <c r="A914" s="8"/>
      <c r="B914" s="7"/>
      <c r="C914" s="6"/>
      <c r="D914" s="7"/>
      <c r="E914" s="6"/>
      <c r="F914" s="6"/>
      <c r="G914" s="6"/>
      <c r="H914" s="7"/>
      <c r="I914" s="6"/>
      <c r="J914" s="6"/>
      <c r="K914" s="6"/>
      <c r="L914" s="7"/>
      <c r="M914" s="6"/>
      <c r="N914" s="6"/>
      <c r="O914" s="7"/>
      <c r="P914" s="6"/>
      <c r="Q914" s="6"/>
    </row>
    <row r="915" spans="1:17" x14ac:dyDescent="0.3">
      <c r="A915" s="8"/>
      <c r="B915" s="7"/>
      <c r="C915" s="6"/>
      <c r="D915" s="7"/>
      <c r="E915" s="6"/>
      <c r="F915" s="6"/>
      <c r="G915" s="6"/>
      <c r="H915" s="7"/>
      <c r="I915" s="6"/>
      <c r="J915" s="6"/>
      <c r="K915" s="6"/>
      <c r="L915" s="7"/>
      <c r="M915" s="6"/>
      <c r="N915" s="6"/>
      <c r="O915" s="7"/>
      <c r="P915" s="6"/>
      <c r="Q915" s="6"/>
    </row>
    <row r="916" spans="1:17" x14ac:dyDescent="0.3">
      <c r="A916" s="8"/>
      <c r="B916" s="7"/>
      <c r="C916" s="6"/>
      <c r="D916" s="7"/>
      <c r="E916" s="6"/>
      <c r="F916" s="6"/>
      <c r="G916" s="6"/>
      <c r="H916" s="7"/>
      <c r="I916" s="6"/>
      <c r="J916" s="6"/>
      <c r="K916" s="6"/>
      <c r="L916" s="7"/>
      <c r="M916" s="6"/>
      <c r="N916" s="6"/>
      <c r="O916" s="7"/>
      <c r="P916" s="6"/>
      <c r="Q916" s="6"/>
    </row>
    <row r="917" spans="1:17" x14ac:dyDescent="0.3">
      <c r="A917" s="8"/>
      <c r="B917" s="7"/>
      <c r="C917" s="6"/>
      <c r="D917" s="7"/>
      <c r="E917" s="6"/>
      <c r="F917" s="6"/>
      <c r="G917" s="6"/>
      <c r="H917" s="7"/>
      <c r="I917" s="6"/>
      <c r="J917" s="6"/>
      <c r="K917" s="6"/>
      <c r="L917" s="7"/>
      <c r="M917" s="6"/>
      <c r="N917" s="6"/>
      <c r="O917" s="7"/>
      <c r="P917" s="6"/>
      <c r="Q917" s="6"/>
    </row>
    <row r="918" spans="1:17" x14ac:dyDescent="0.3">
      <c r="A918" s="8"/>
      <c r="B918" s="7"/>
      <c r="C918" s="6"/>
      <c r="D918" s="7"/>
      <c r="E918" s="6"/>
      <c r="F918" s="6"/>
      <c r="G918" s="6"/>
      <c r="H918" s="7"/>
      <c r="I918" s="6"/>
      <c r="J918" s="6"/>
      <c r="K918" s="6"/>
      <c r="L918" s="7"/>
      <c r="M918" s="6"/>
      <c r="N918" s="6"/>
      <c r="O918" s="7"/>
      <c r="P918" s="6"/>
      <c r="Q918" s="6"/>
    </row>
    <row r="919" spans="1:17" x14ac:dyDescent="0.3">
      <c r="A919" s="8"/>
      <c r="B919" s="7"/>
      <c r="C919" s="6"/>
      <c r="D919" s="7"/>
      <c r="E919" s="6"/>
      <c r="F919" s="6"/>
      <c r="G919" s="6"/>
      <c r="H919" s="7"/>
      <c r="I919" s="6"/>
      <c r="J919" s="6"/>
      <c r="K919" s="6"/>
      <c r="L919" s="7"/>
      <c r="M919" s="6"/>
      <c r="N919" s="6"/>
      <c r="O919" s="7"/>
      <c r="P919" s="6"/>
      <c r="Q919" s="6"/>
    </row>
    <row r="920" spans="1:17" x14ac:dyDescent="0.3">
      <c r="A920" s="8"/>
      <c r="B920" s="7"/>
      <c r="C920" s="6"/>
      <c r="D920" s="7"/>
      <c r="E920" s="6"/>
      <c r="F920" s="6"/>
      <c r="G920" s="6"/>
      <c r="H920" s="7"/>
      <c r="I920" s="6"/>
      <c r="J920" s="6"/>
      <c r="K920" s="6"/>
      <c r="L920" s="7"/>
      <c r="M920" s="6"/>
      <c r="N920" s="6"/>
      <c r="O920" s="7"/>
      <c r="P920" s="6"/>
      <c r="Q920" s="6"/>
    </row>
    <row r="921" spans="1:17" x14ac:dyDescent="0.3">
      <c r="A921" s="8"/>
      <c r="B921" s="7"/>
      <c r="C921" s="6"/>
      <c r="D921" s="7"/>
      <c r="E921" s="6"/>
      <c r="F921" s="6"/>
      <c r="G921" s="6"/>
      <c r="H921" s="7"/>
      <c r="I921" s="6"/>
      <c r="J921" s="6"/>
      <c r="K921" s="6"/>
      <c r="L921" s="7"/>
      <c r="M921" s="6"/>
      <c r="N921" s="6"/>
      <c r="O921" s="7"/>
      <c r="P921" s="6"/>
      <c r="Q921" s="6"/>
    </row>
    <row r="922" spans="1:17" x14ac:dyDescent="0.3">
      <c r="A922" s="8"/>
      <c r="B922" s="7"/>
      <c r="C922" s="6"/>
      <c r="D922" s="7"/>
      <c r="E922" s="6"/>
      <c r="F922" s="6"/>
      <c r="G922" s="6"/>
      <c r="H922" s="7"/>
      <c r="I922" s="6"/>
      <c r="J922" s="6"/>
      <c r="K922" s="6"/>
      <c r="L922" s="7"/>
      <c r="M922" s="6"/>
      <c r="N922" s="6"/>
      <c r="O922" s="7"/>
      <c r="P922" s="6"/>
      <c r="Q922" s="6"/>
    </row>
    <row r="923" spans="1:17" x14ac:dyDescent="0.3">
      <c r="A923" s="8"/>
      <c r="B923" s="7"/>
      <c r="C923" s="6"/>
      <c r="D923" s="7"/>
      <c r="E923" s="6"/>
      <c r="F923" s="6"/>
      <c r="G923" s="6"/>
      <c r="H923" s="7"/>
      <c r="I923" s="6"/>
      <c r="J923" s="6"/>
      <c r="K923" s="6"/>
      <c r="L923" s="7"/>
      <c r="M923" s="6"/>
      <c r="N923" s="6"/>
      <c r="O923" s="7"/>
      <c r="P923" s="6"/>
      <c r="Q923" s="6"/>
    </row>
    <row r="924" spans="1:17" x14ac:dyDescent="0.3">
      <c r="A924" s="8"/>
      <c r="B924" s="7"/>
      <c r="C924" s="6"/>
      <c r="D924" s="7"/>
      <c r="E924" s="6"/>
      <c r="F924" s="6"/>
      <c r="G924" s="6"/>
      <c r="H924" s="7"/>
      <c r="I924" s="6"/>
      <c r="J924" s="6"/>
      <c r="K924" s="6"/>
      <c r="L924" s="7"/>
      <c r="M924" s="6"/>
      <c r="N924" s="6"/>
      <c r="O924" s="7"/>
      <c r="P924" s="6"/>
      <c r="Q924" s="6"/>
    </row>
    <row r="925" spans="1:17" x14ac:dyDescent="0.3">
      <c r="A925" s="8"/>
      <c r="B925" s="7"/>
      <c r="C925" s="6"/>
      <c r="D925" s="7"/>
      <c r="E925" s="6"/>
      <c r="F925" s="6"/>
      <c r="G925" s="6"/>
      <c r="H925" s="7"/>
      <c r="I925" s="6"/>
      <c r="J925" s="6"/>
      <c r="K925" s="6"/>
      <c r="L925" s="7"/>
      <c r="M925" s="6"/>
      <c r="N925" s="6"/>
      <c r="O925" s="7"/>
      <c r="P925" s="6"/>
      <c r="Q925" s="6"/>
    </row>
    <row r="926" spans="1:17" x14ac:dyDescent="0.3">
      <c r="A926" s="8"/>
      <c r="B926" s="7"/>
      <c r="C926" s="6"/>
      <c r="D926" s="7"/>
      <c r="E926" s="6"/>
      <c r="F926" s="6"/>
      <c r="G926" s="6"/>
      <c r="H926" s="7"/>
      <c r="I926" s="6"/>
      <c r="J926" s="6"/>
      <c r="K926" s="6"/>
      <c r="L926" s="7"/>
      <c r="M926" s="6"/>
      <c r="N926" s="6"/>
      <c r="O926" s="7"/>
      <c r="P926" s="6"/>
      <c r="Q926" s="6"/>
    </row>
    <row r="927" spans="1:17" x14ac:dyDescent="0.3">
      <c r="A927" s="8"/>
      <c r="B927" s="7"/>
      <c r="C927" s="6"/>
      <c r="D927" s="7"/>
      <c r="E927" s="6"/>
      <c r="F927" s="6"/>
      <c r="G927" s="6"/>
      <c r="H927" s="7"/>
      <c r="I927" s="6"/>
      <c r="J927" s="6"/>
      <c r="K927" s="6"/>
      <c r="L927" s="7"/>
      <c r="M927" s="6"/>
      <c r="N927" s="6"/>
      <c r="O927" s="7"/>
      <c r="P927" s="6"/>
      <c r="Q927" s="6"/>
    </row>
    <row r="928" spans="1:17" x14ac:dyDescent="0.3">
      <c r="A928" s="8"/>
      <c r="B928" s="7"/>
      <c r="C928" s="6"/>
      <c r="D928" s="7"/>
      <c r="E928" s="6"/>
      <c r="F928" s="6"/>
      <c r="G928" s="6"/>
      <c r="H928" s="7"/>
      <c r="I928" s="6"/>
      <c r="J928" s="6"/>
      <c r="K928" s="6"/>
      <c r="L928" s="7"/>
      <c r="M928" s="6"/>
      <c r="N928" s="6"/>
      <c r="O928" s="7"/>
      <c r="P928" s="6"/>
      <c r="Q928" s="6"/>
    </row>
    <row r="929" spans="1:17" x14ac:dyDescent="0.3">
      <c r="A929" s="8"/>
      <c r="B929" s="7"/>
      <c r="C929" s="6"/>
      <c r="D929" s="7"/>
      <c r="E929" s="6"/>
      <c r="F929" s="6"/>
      <c r="G929" s="6"/>
      <c r="H929" s="7"/>
      <c r="I929" s="6"/>
      <c r="J929" s="6"/>
      <c r="K929" s="6"/>
      <c r="L929" s="7"/>
      <c r="M929" s="6"/>
      <c r="N929" s="6"/>
      <c r="O929" s="7"/>
      <c r="P929" s="6"/>
      <c r="Q929" s="6"/>
    </row>
    <row r="930" spans="1:17" x14ac:dyDescent="0.3">
      <c r="A930" s="8"/>
      <c r="B930" s="7"/>
      <c r="C930" s="6"/>
      <c r="D930" s="7"/>
      <c r="E930" s="6"/>
      <c r="F930" s="6"/>
      <c r="G930" s="6"/>
      <c r="H930" s="7"/>
      <c r="I930" s="6"/>
      <c r="J930" s="6"/>
      <c r="K930" s="6"/>
      <c r="L930" s="7"/>
      <c r="M930" s="6"/>
      <c r="N930" s="6"/>
      <c r="O930" s="7"/>
      <c r="P930" s="6"/>
      <c r="Q930" s="6"/>
    </row>
    <row r="931" spans="1:17" x14ac:dyDescent="0.3">
      <c r="A931" s="8"/>
      <c r="B931" s="7"/>
      <c r="C931" s="6"/>
      <c r="D931" s="7"/>
      <c r="E931" s="6"/>
      <c r="F931" s="6"/>
      <c r="G931" s="6"/>
      <c r="H931" s="7"/>
      <c r="I931" s="6"/>
      <c r="J931" s="6"/>
      <c r="K931" s="6"/>
      <c r="L931" s="7"/>
      <c r="M931" s="6"/>
      <c r="N931" s="6"/>
      <c r="O931" s="7"/>
      <c r="P931" s="6"/>
      <c r="Q931" s="6"/>
    </row>
    <row r="932" spans="1:17" x14ac:dyDescent="0.3">
      <c r="A932" s="8"/>
      <c r="B932" s="7"/>
      <c r="C932" s="6"/>
      <c r="D932" s="7"/>
      <c r="E932" s="6"/>
      <c r="F932" s="6"/>
      <c r="G932" s="6"/>
      <c r="H932" s="7"/>
      <c r="I932" s="6"/>
      <c r="J932" s="6"/>
      <c r="K932" s="6"/>
      <c r="L932" s="7"/>
      <c r="M932" s="6"/>
      <c r="N932" s="6"/>
      <c r="O932" s="7"/>
      <c r="P932" s="6"/>
      <c r="Q932" s="6"/>
    </row>
    <row r="933" spans="1:17" x14ac:dyDescent="0.3">
      <c r="A933" s="8"/>
      <c r="B933" s="7"/>
      <c r="C933" s="6"/>
      <c r="D933" s="7"/>
      <c r="E933" s="6"/>
      <c r="F933" s="6"/>
      <c r="G933" s="6"/>
      <c r="H933" s="7"/>
      <c r="I933" s="6"/>
      <c r="J933" s="6"/>
      <c r="K933" s="6"/>
      <c r="L933" s="7"/>
      <c r="M933" s="6"/>
      <c r="N933" s="6"/>
      <c r="O933" s="7"/>
      <c r="P933" s="6"/>
      <c r="Q933" s="6"/>
    </row>
    <row r="934" spans="1:17" x14ac:dyDescent="0.3">
      <c r="A934" s="8"/>
      <c r="B934" s="7"/>
      <c r="C934" s="6"/>
      <c r="D934" s="7"/>
      <c r="E934" s="6"/>
      <c r="F934" s="6"/>
      <c r="G934" s="6"/>
      <c r="H934" s="7"/>
      <c r="I934" s="6"/>
      <c r="J934" s="6"/>
      <c r="K934" s="6"/>
      <c r="L934" s="7"/>
      <c r="M934" s="6"/>
      <c r="N934" s="6"/>
      <c r="O934" s="7"/>
      <c r="P934" s="6"/>
      <c r="Q934" s="6"/>
    </row>
    <row r="935" spans="1:17" x14ac:dyDescent="0.3">
      <c r="A935" s="8"/>
      <c r="B935" s="7"/>
      <c r="C935" s="6"/>
      <c r="D935" s="7"/>
      <c r="E935" s="6"/>
      <c r="F935" s="6"/>
      <c r="G935" s="6"/>
      <c r="H935" s="7"/>
      <c r="I935" s="6"/>
      <c r="J935" s="6"/>
      <c r="K935" s="6"/>
      <c r="L935" s="7"/>
      <c r="M935" s="6"/>
      <c r="N935" s="6"/>
      <c r="O935" s="7"/>
      <c r="P935" s="6"/>
      <c r="Q935" s="6"/>
    </row>
    <row r="936" spans="1:17" x14ac:dyDescent="0.3">
      <c r="A936" s="8"/>
      <c r="B936" s="7"/>
      <c r="C936" s="6"/>
      <c r="D936" s="7"/>
      <c r="E936" s="6"/>
      <c r="F936" s="6"/>
      <c r="G936" s="6"/>
      <c r="H936" s="7"/>
      <c r="I936" s="6"/>
      <c r="J936" s="6"/>
      <c r="K936" s="6"/>
      <c r="L936" s="7"/>
      <c r="M936" s="6"/>
      <c r="N936" s="6"/>
      <c r="O936" s="7"/>
      <c r="P936" s="6"/>
      <c r="Q936" s="6"/>
    </row>
    <row r="937" spans="1:17" x14ac:dyDescent="0.3">
      <c r="A937" s="8"/>
      <c r="B937" s="7"/>
      <c r="C937" s="6"/>
      <c r="D937" s="7"/>
      <c r="E937" s="6"/>
      <c r="F937" s="6"/>
      <c r="G937" s="6"/>
      <c r="H937" s="7"/>
      <c r="I937" s="6"/>
      <c r="J937" s="6"/>
      <c r="K937" s="6"/>
      <c r="L937" s="7"/>
      <c r="M937" s="6"/>
      <c r="N937" s="6"/>
      <c r="O937" s="7"/>
      <c r="P937" s="6"/>
      <c r="Q937" s="6"/>
    </row>
    <row r="938" spans="1:17" x14ac:dyDescent="0.3">
      <c r="A938" s="8"/>
      <c r="B938" s="7"/>
      <c r="C938" s="6"/>
      <c r="D938" s="7"/>
      <c r="E938" s="6"/>
      <c r="F938" s="6"/>
      <c r="G938" s="6"/>
      <c r="H938" s="7"/>
      <c r="I938" s="6"/>
      <c r="J938" s="6"/>
      <c r="K938" s="6"/>
      <c r="L938" s="7"/>
      <c r="M938" s="6"/>
      <c r="N938" s="6"/>
      <c r="O938" s="7"/>
      <c r="P938" s="6"/>
      <c r="Q938" s="6"/>
    </row>
    <row r="939" spans="1:17" x14ac:dyDescent="0.3">
      <c r="A939" s="8"/>
      <c r="B939" s="7"/>
      <c r="C939" s="6"/>
      <c r="D939" s="7"/>
      <c r="E939" s="6"/>
      <c r="F939" s="6"/>
      <c r="G939" s="6"/>
      <c r="H939" s="7"/>
      <c r="I939" s="6"/>
      <c r="J939" s="6"/>
      <c r="K939" s="6"/>
      <c r="L939" s="7"/>
      <c r="M939" s="6"/>
      <c r="N939" s="6"/>
      <c r="O939" s="7"/>
      <c r="P939" s="6"/>
      <c r="Q939" s="6"/>
    </row>
    <row r="940" spans="1:17" x14ac:dyDescent="0.3">
      <c r="A940" s="8"/>
      <c r="B940" s="7"/>
      <c r="C940" s="6"/>
      <c r="D940" s="7"/>
      <c r="E940" s="6"/>
      <c r="F940" s="6"/>
      <c r="G940" s="6"/>
      <c r="H940" s="7"/>
      <c r="I940" s="6"/>
      <c r="J940" s="6"/>
      <c r="K940" s="6"/>
      <c r="L940" s="7"/>
      <c r="M940" s="6"/>
      <c r="N940" s="6"/>
      <c r="O940" s="7"/>
      <c r="P940" s="6"/>
      <c r="Q940" s="6"/>
    </row>
    <row r="941" spans="1:17" x14ac:dyDescent="0.3">
      <c r="A941" s="8"/>
      <c r="B941" s="7"/>
      <c r="C941" s="6"/>
      <c r="D941" s="7"/>
      <c r="E941" s="6"/>
      <c r="F941" s="6"/>
      <c r="G941" s="6"/>
      <c r="H941" s="7"/>
      <c r="I941" s="6"/>
      <c r="J941" s="6"/>
      <c r="K941" s="6"/>
      <c r="L941" s="7"/>
      <c r="M941" s="6"/>
      <c r="N941" s="6"/>
      <c r="O941" s="7"/>
      <c r="P941" s="6"/>
      <c r="Q941" s="6"/>
    </row>
    <row r="942" spans="1:17" x14ac:dyDescent="0.3">
      <c r="A942" s="8"/>
      <c r="B942" s="7"/>
      <c r="C942" s="6"/>
      <c r="D942" s="7"/>
      <c r="E942" s="6"/>
      <c r="F942" s="6"/>
      <c r="G942" s="6"/>
      <c r="H942" s="7"/>
      <c r="I942" s="6"/>
      <c r="J942" s="6"/>
      <c r="K942" s="6"/>
      <c r="L942" s="7"/>
      <c r="M942" s="6"/>
      <c r="N942" s="6"/>
      <c r="O942" s="7"/>
      <c r="P942" s="6"/>
      <c r="Q942" s="6"/>
    </row>
    <row r="943" spans="1:17" x14ac:dyDescent="0.3">
      <c r="A943" s="8"/>
      <c r="B943" s="7"/>
      <c r="C943" s="6"/>
      <c r="D943" s="7"/>
      <c r="E943" s="6"/>
      <c r="F943" s="6"/>
      <c r="G943" s="6"/>
      <c r="H943" s="7"/>
      <c r="I943" s="6"/>
      <c r="J943" s="6"/>
      <c r="K943" s="6"/>
      <c r="L943" s="7"/>
      <c r="M943" s="6"/>
      <c r="N943" s="6"/>
      <c r="O943" s="7"/>
      <c r="P943" s="6"/>
      <c r="Q943" s="6"/>
    </row>
    <row r="944" spans="1:17" x14ac:dyDescent="0.3">
      <c r="A944" s="8"/>
      <c r="B944" s="7"/>
      <c r="C944" s="6"/>
      <c r="D944" s="7"/>
      <c r="E944" s="6"/>
      <c r="F944" s="6"/>
      <c r="G944" s="6"/>
      <c r="H944" s="7"/>
      <c r="I944" s="6"/>
      <c r="J944" s="6"/>
      <c r="K944" s="6"/>
      <c r="L944" s="7"/>
      <c r="M944" s="6"/>
      <c r="N944" s="6"/>
      <c r="O944" s="7"/>
      <c r="P944" s="6"/>
      <c r="Q944" s="6"/>
    </row>
    <row r="945" spans="1:17" x14ac:dyDescent="0.3">
      <c r="A945" s="8"/>
      <c r="B945" s="7"/>
      <c r="C945" s="6"/>
      <c r="D945" s="7"/>
      <c r="E945" s="6"/>
      <c r="F945" s="6"/>
      <c r="G945" s="6"/>
      <c r="H945" s="7"/>
      <c r="I945" s="6"/>
      <c r="J945" s="6"/>
      <c r="K945" s="6"/>
      <c r="L945" s="7"/>
      <c r="M945" s="6"/>
      <c r="N945" s="6"/>
      <c r="O945" s="7"/>
      <c r="P945" s="6"/>
      <c r="Q945" s="6"/>
    </row>
    <row r="946" spans="1:17" x14ac:dyDescent="0.3">
      <c r="A946" s="8"/>
      <c r="B946" s="7"/>
      <c r="C946" s="6"/>
      <c r="D946" s="7"/>
      <c r="E946" s="6"/>
      <c r="F946" s="6"/>
      <c r="G946" s="6"/>
      <c r="H946" s="7"/>
      <c r="I946" s="6"/>
      <c r="J946" s="6"/>
      <c r="K946" s="6"/>
      <c r="L946" s="7"/>
      <c r="M946" s="6"/>
      <c r="N946" s="6"/>
      <c r="O946" s="7"/>
      <c r="P946" s="6"/>
      <c r="Q946" s="6"/>
    </row>
    <row r="947" spans="1:17" x14ac:dyDescent="0.3">
      <c r="A947" s="8"/>
      <c r="B947" s="7"/>
      <c r="C947" s="6"/>
      <c r="D947" s="7"/>
      <c r="E947" s="6"/>
      <c r="F947" s="6"/>
      <c r="G947" s="6"/>
      <c r="H947" s="7"/>
      <c r="I947" s="6"/>
      <c r="J947" s="6"/>
      <c r="K947" s="6"/>
      <c r="L947" s="7"/>
      <c r="M947" s="6"/>
      <c r="N947" s="6"/>
      <c r="O947" s="7"/>
      <c r="P947" s="6"/>
      <c r="Q947" s="6"/>
    </row>
    <row r="948" spans="1:17" x14ac:dyDescent="0.3">
      <c r="A948" s="8"/>
      <c r="B948" s="7"/>
      <c r="C948" s="6"/>
      <c r="D948" s="7"/>
      <c r="E948" s="6"/>
      <c r="F948" s="6"/>
      <c r="G948" s="6"/>
      <c r="H948" s="7"/>
      <c r="I948" s="6"/>
      <c r="J948" s="6"/>
      <c r="K948" s="6"/>
      <c r="L948" s="7"/>
      <c r="M948" s="6"/>
      <c r="N948" s="6"/>
      <c r="O948" s="7"/>
      <c r="P948" s="6"/>
      <c r="Q948" s="6"/>
    </row>
    <row r="949" spans="1:17" x14ac:dyDescent="0.3">
      <c r="A949" s="8"/>
      <c r="B949" s="7"/>
      <c r="C949" s="6"/>
      <c r="D949" s="7"/>
      <c r="E949" s="6"/>
      <c r="F949" s="6"/>
      <c r="G949" s="6"/>
      <c r="H949" s="7"/>
      <c r="I949" s="6"/>
      <c r="J949" s="6"/>
      <c r="K949" s="6"/>
      <c r="L949" s="7"/>
      <c r="M949" s="6"/>
      <c r="N949" s="6"/>
      <c r="O949" s="7"/>
      <c r="P949" s="6"/>
      <c r="Q949" s="6"/>
    </row>
    <row r="950" spans="1:17" x14ac:dyDescent="0.3">
      <c r="A950" s="8"/>
      <c r="B950" s="7"/>
      <c r="C950" s="6"/>
      <c r="D950" s="7"/>
      <c r="E950" s="6"/>
      <c r="F950" s="6"/>
      <c r="G950" s="6"/>
      <c r="H950" s="7"/>
      <c r="I950" s="6"/>
      <c r="J950" s="6"/>
      <c r="K950" s="6"/>
      <c r="L950" s="7"/>
      <c r="M950" s="6"/>
      <c r="N950" s="6"/>
      <c r="O950" s="7"/>
      <c r="P950" s="6"/>
      <c r="Q950" s="6"/>
    </row>
    <row r="951" spans="1:17" x14ac:dyDescent="0.3">
      <c r="A951" s="8"/>
      <c r="B951" s="7"/>
      <c r="C951" s="6"/>
      <c r="D951" s="7"/>
      <c r="E951" s="6"/>
      <c r="F951" s="6"/>
      <c r="G951" s="6"/>
      <c r="H951" s="7"/>
      <c r="I951" s="6"/>
      <c r="J951" s="6"/>
      <c r="K951" s="6"/>
      <c r="L951" s="7"/>
      <c r="M951" s="6"/>
      <c r="N951" s="6"/>
      <c r="O951" s="7"/>
      <c r="P951" s="6"/>
      <c r="Q951" s="6"/>
    </row>
    <row r="952" spans="1:17" x14ac:dyDescent="0.3">
      <c r="A952" s="8"/>
      <c r="B952" s="7"/>
      <c r="C952" s="6"/>
      <c r="D952" s="7"/>
      <c r="E952" s="6"/>
      <c r="F952" s="6"/>
      <c r="G952" s="6"/>
      <c r="H952" s="7"/>
      <c r="I952" s="6"/>
      <c r="J952" s="6"/>
      <c r="K952" s="6"/>
      <c r="L952" s="7"/>
      <c r="M952" s="6"/>
      <c r="N952" s="6"/>
      <c r="O952" s="7"/>
      <c r="P952" s="6"/>
      <c r="Q952" s="6"/>
    </row>
    <row r="953" spans="1:17" x14ac:dyDescent="0.3">
      <c r="A953" s="8"/>
      <c r="B953" s="7"/>
      <c r="C953" s="6"/>
      <c r="D953" s="7"/>
      <c r="E953" s="6"/>
      <c r="F953" s="6"/>
      <c r="G953" s="6"/>
      <c r="H953" s="7"/>
      <c r="I953" s="6"/>
      <c r="J953" s="6"/>
      <c r="K953" s="6"/>
      <c r="L953" s="7"/>
      <c r="M953" s="6"/>
      <c r="N953" s="6"/>
      <c r="O953" s="7"/>
      <c r="P953" s="6"/>
      <c r="Q953" s="6"/>
    </row>
    <row r="954" spans="1:17" x14ac:dyDescent="0.3">
      <c r="A954" s="8"/>
      <c r="B954" s="7"/>
      <c r="C954" s="6"/>
      <c r="D954" s="7"/>
      <c r="E954" s="6"/>
      <c r="F954" s="6"/>
      <c r="G954" s="6"/>
      <c r="H954" s="7"/>
      <c r="I954" s="6"/>
      <c r="J954" s="6"/>
      <c r="K954" s="6"/>
      <c r="L954" s="7"/>
      <c r="M954" s="6"/>
      <c r="N954" s="6"/>
      <c r="O954" s="7"/>
      <c r="P954" s="6"/>
      <c r="Q954" s="6"/>
    </row>
    <row r="955" spans="1:17" x14ac:dyDescent="0.3">
      <c r="A955" s="8"/>
      <c r="B955" s="7"/>
      <c r="C955" s="6"/>
      <c r="D955" s="7"/>
      <c r="E955" s="6"/>
      <c r="F955" s="6"/>
      <c r="G955" s="6"/>
      <c r="H955" s="7"/>
      <c r="I955" s="6"/>
      <c r="J955" s="6"/>
      <c r="K955" s="6"/>
      <c r="L955" s="7"/>
      <c r="M955" s="6"/>
      <c r="N955" s="6"/>
      <c r="O955" s="7"/>
      <c r="P955" s="6"/>
      <c r="Q955" s="6"/>
    </row>
    <row r="956" spans="1:17" x14ac:dyDescent="0.3">
      <c r="A956" s="8"/>
      <c r="B956" s="7"/>
      <c r="C956" s="6"/>
      <c r="D956" s="7"/>
      <c r="E956" s="6"/>
      <c r="F956" s="6"/>
      <c r="G956" s="6"/>
      <c r="H956" s="7"/>
      <c r="I956" s="6"/>
      <c r="J956" s="6"/>
      <c r="K956" s="6"/>
      <c r="L956" s="7"/>
      <c r="M956" s="6"/>
      <c r="N956" s="6"/>
      <c r="O956" s="7"/>
      <c r="P956" s="6"/>
      <c r="Q956" s="6"/>
    </row>
    <row r="957" spans="1:17" x14ac:dyDescent="0.3">
      <c r="A957" s="8"/>
      <c r="B957" s="7"/>
      <c r="C957" s="6"/>
      <c r="D957" s="7"/>
      <c r="E957" s="6"/>
      <c r="F957" s="6"/>
      <c r="G957" s="6"/>
      <c r="H957" s="7"/>
      <c r="I957" s="6"/>
      <c r="J957" s="6"/>
      <c r="K957" s="6"/>
      <c r="L957" s="7"/>
      <c r="M957" s="6"/>
      <c r="N957" s="6"/>
      <c r="O957" s="7"/>
      <c r="P957" s="6"/>
      <c r="Q957" s="6"/>
    </row>
    <row r="958" spans="1:17" x14ac:dyDescent="0.3">
      <c r="A958" s="8"/>
      <c r="B958" s="7"/>
      <c r="C958" s="6"/>
      <c r="D958" s="7"/>
      <c r="E958" s="6"/>
      <c r="F958" s="6"/>
      <c r="G958" s="6"/>
      <c r="H958" s="7"/>
      <c r="I958" s="6"/>
      <c r="J958" s="6"/>
      <c r="K958" s="6"/>
      <c r="L958" s="7"/>
      <c r="M958" s="6"/>
      <c r="N958" s="6"/>
      <c r="O958" s="7"/>
      <c r="P958" s="6"/>
      <c r="Q958" s="6"/>
    </row>
    <row r="959" spans="1:17" x14ac:dyDescent="0.3">
      <c r="A959" s="8"/>
      <c r="B959" s="7"/>
      <c r="C959" s="6"/>
      <c r="D959" s="7"/>
      <c r="E959" s="6"/>
      <c r="F959" s="6"/>
      <c r="G959" s="6"/>
      <c r="H959" s="7"/>
      <c r="I959" s="6"/>
      <c r="J959" s="6"/>
      <c r="K959" s="6"/>
      <c r="L959" s="7"/>
      <c r="M959" s="6"/>
      <c r="N959" s="6"/>
      <c r="O959" s="7"/>
      <c r="P959" s="6"/>
      <c r="Q959" s="6"/>
    </row>
    <row r="960" spans="1:17" x14ac:dyDescent="0.3">
      <c r="A960" s="8"/>
      <c r="B960" s="7"/>
      <c r="C960" s="6"/>
      <c r="D960" s="7"/>
      <c r="E960" s="6"/>
      <c r="F960" s="6"/>
      <c r="G960" s="6"/>
      <c r="H960" s="7"/>
      <c r="I960" s="6"/>
      <c r="J960" s="6"/>
      <c r="K960" s="6"/>
      <c r="L960" s="7"/>
      <c r="M960" s="6"/>
      <c r="N960" s="6"/>
      <c r="O960" s="7"/>
      <c r="P960" s="6"/>
      <c r="Q960" s="6"/>
    </row>
    <row r="961" spans="1:17" x14ac:dyDescent="0.3">
      <c r="A961" s="8"/>
      <c r="B961" s="7"/>
      <c r="C961" s="6"/>
      <c r="D961" s="7"/>
      <c r="E961" s="6"/>
      <c r="F961" s="6"/>
      <c r="G961" s="6"/>
      <c r="H961" s="7"/>
      <c r="I961" s="6"/>
      <c r="J961" s="6"/>
      <c r="K961" s="6"/>
      <c r="L961" s="7"/>
      <c r="M961" s="6"/>
      <c r="N961" s="6"/>
      <c r="O961" s="7"/>
      <c r="P961" s="6"/>
      <c r="Q961" s="6"/>
    </row>
    <row r="962" spans="1:17" x14ac:dyDescent="0.3">
      <c r="A962" s="8"/>
      <c r="B962" s="7"/>
      <c r="C962" s="6"/>
      <c r="D962" s="7"/>
      <c r="E962" s="6"/>
      <c r="F962" s="6"/>
      <c r="G962" s="6"/>
      <c r="H962" s="7"/>
      <c r="I962" s="6"/>
      <c r="J962" s="6"/>
      <c r="K962" s="6"/>
      <c r="L962" s="7"/>
      <c r="M962" s="6"/>
      <c r="N962" s="6"/>
      <c r="O962" s="7"/>
      <c r="P962" s="6"/>
      <c r="Q962" s="6"/>
    </row>
    <row r="963" spans="1:17" x14ac:dyDescent="0.3">
      <c r="A963" s="8"/>
      <c r="B963" s="7"/>
      <c r="C963" s="6"/>
      <c r="D963" s="7"/>
      <c r="E963" s="6"/>
      <c r="F963" s="6"/>
      <c r="G963" s="6"/>
      <c r="H963" s="7"/>
      <c r="I963" s="6"/>
      <c r="J963" s="6"/>
      <c r="K963" s="6"/>
      <c r="L963" s="7"/>
      <c r="M963" s="6"/>
      <c r="N963" s="6"/>
      <c r="O963" s="7"/>
      <c r="P963" s="6"/>
      <c r="Q963" s="6"/>
    </row>
    <row r="964" spans="1:17" x14ac:dyDescent="0.3">
      <c r="A964" s="8"/>
      <c r="B964" s="7"/>
      <c r="C964" s="6"/>
      <c r="D964" s="7"/>
      <c r="E964" s="6"/>
      <c r="F964" s="6"/>
      <c r="G964" s="6"/>
      <c r="H964" s="7"/>
      <c r="I964" s="6"/>
      <c r="J964" s="6"/>
      <c r="K964" s="6"/>
      <c r="L964" s="7"/>
      <c r="M964" s="6"/>
      <c r="N964" s="6"/>
      <c r="O964" s="7"/>
      <c r="P964" s="6"/>
      <c r="Q964" s="6"/>
    </row>
    <row r="965" spans="1:17" x14ac:dyDescent="0.3">
      <c r="A965" s="8"/>
      <c r="B965" s="7"/>
      <c r="C965" s="6"/>
      <c r="D965" s="7"/>
      <c r="E965" s="6"/>
      <c r="F965" s="6"/>
      <c r="G965" s="6"/>
      <c r="H965" s="7"/>
      <c r="I965" s="6"/>
      <c r="J965" s="6"/>
      <c r="K965" s="6"/>
      <c r="L965" s="7"/>
      <c r="M965" s="6"/>
      <c r="N965" s="6"/>
      <c r="O965" s="7"/>
      <c r="P965" s="6"/>
      <c r="Q965" s="6"/>
    </row>
    <row r="966" spans="1:17" x14ac:dyDescent="0.3">
      <c r="A966" s="8"/>
      <c r="B966" s="7"/>
      <c r="C966" s="6"/>
      <c r="D966" s="7"/>
      <c r="E966" s="6"/>
      <c r="F966" s="6"/>
      <c r="G966" s="6"/>
      <c r="H966" s="7"/>
      <c r="I966" s="6"/>
      <c r="J966" s="6"/>
      <c r="K966" s="6"/>
      <c r="L966" s="7"/>
      <c r="M966" s="6"/>
      <c r="N966" s="6"/>
      <c r="O966" s="7"/>
      <c r="P966" s="6"/>
      <c r="Q966" s="6"/>
    </row>
    <row r="967" spans="1:17" x14ac:dyDescent="0.3">
      <c r="A967" s="8"/>
      <c r="B967" s="7"/>
      <c r="C967" s="6"/>
      <c r="D967" s="7"/>
      <c r="E967" s="6"/>
      <c r="F967" s="6"/>
      <c r="G967" s="6"/>
      <c r="H967" s="7"/>
      <c r="I967" s="6"/>
      <c r="J967" s="6"/>
      <c r="K967" s="6"/>
      <c r="L967" s="7"/>
      <c r="M967" s="6"/>
      <c r="N967" s="6"/>
      <c r="O967" s="7"/>
      <c r="P967" s="6"/>
      <c r="Q967" s="6"/>
    </row>
    <row r="968" spans="1:17" x14ac:dyDescent="0.3">
      <c r="A968" s="8"/>
      <c r="B968" s="7"/>
      <c r="C968" s="6"/>
      <c r="D968" s="7"/>
      <c r="E968" s="6"/>
      <c r="F968" s="6"/>
      <c r="G968" s="6"/>
      <c r="H968" s="7"/>
      <c r="I968" s="6"/>
      <c r="J968" s="6"/>
      <c r="K968" s="6"/>
      <c r="L968" s="7"/>
      <c r="M968" s="6"/>
      <c r="N968" s="6"/>
      <c r="O968" s="7"/>
      <c r="P968" s="6"/>
      <c r="Q968" s="6"/>
    </row>
    <row r="969" spans="1:17" x14ac:dyDescent="0.3">
      <c r="A969" s="8"/>
      <c r="B969" s="7"/>
      <c r="C969" s="6"/>
      <c r="D969" s="7"/>
      <c r="E969" s="6"/>
      <c r="F969" s="6"/>
      <c r="G969" s="6"/>
      <c r="H969" s="7"/>
      <c r="I969" s="6"/>
      <c r="J969" s="6"/>
      <c r="K969" s="6"/>
      <c r="L969" s="7"/>
      <c r="M969" s="6"/>
      <c r="N969" s="6"/>
      <c r="O969" s="7"/>
      <c r="P969" s="6"/>
      <c r="Q969" s="6"/>
    </row>
    <row r="970" spans="1:17" x14ac:dyDescent="0.3">
      <c r="A970" s="8"/>
      <c r="B970" s="7"/>
      <c r="C970" s="6"/>
      <c r="D970" s="7"/>
      <c r="E970" s="6"/>
      <c r="F970" s="6"/>
      <c r="G970" s="6"/>
      <c r="H970" s="7"/>
      <c r="I970" s="6"/>
      <c r="J970" s="6"/>
      <c r="K970" s="6"/>
      <c r="L970" s="7"/>
      <c r="M970" s="6"/>
      <c r="N970" s="6"/>
      <c r="O970" s="7"/>
      <c r="P970" s="6"/>
      <c r="Q970" s="6"/>
    </row>
    <row r="971" spans="1:17" x14ac:dyDescent="0.3">
      <c r="A971" s="8"/>
      <c r="B971" s="7"/>
      <c r="C971" s="6"/>
      <c r="D971" s="7"/>
      <c r="E971" s="6"/>
      <c r="F971" s="6"/>
      <c r="G971" s="6"/>
      <c r="H971" s="7"/>
      <c r="I971" s="6"/>
      <c r="J971" s="6"/>
      <c r="K971" s="6"/>
      <c r="L971" s="7"/>
      <c r="M971" s="6"/>
      <c r="N971" s="6"/>
      <c r="O971" s="7"/>
      <c r="P971" s="6"/>
      <c r="Q971" s="6"/>
    </row>
    <row r="972" spans="1:17" x14ac:dyDescent="0.3">
      <c r="A972" s="8"/>
      <c r="B972" s="7"/>
      <c r="C972" s="6"/>
      <c r="D972" s="7"/>
      <c r="E972" s="6"/>
      <c r="F972" s="6"/>
      <c r="G972" s="6"/>
      <c r="H972" s="7"/>
      <c r="I972" s="6"/>
      <c r="J972" s="6"/>
      <c r="K972" s="6"/>
      <c r="L972" s="7"/>
      <c r="M972" s="6"/>
      <c r="N972" s="6"/>
      <c r="O972" s="7"/>
      <c r="P972" s="6"/>
      <c r="Q972" s="6"/>
    </row>
    <row r="973" spans="1:17" x14ac:dyDescent="0.3">
      <c r="A973" s="8"/>
      <c r="B973" s="7"/>
      <c r="C973" s="6"/>
      <c r="D973" s="7"/>
      <c r="E973" s="6"/>
      <c r="F973" s="6"/>
      <c r="G973" s="6"/>
      <c r="H973" s="7"/>
      <c r="I973" s="6"/>
      <c r="J973" s="6"/>
      <c r="K973" s="6"/>
      <c r="L973" s="7"/>
      <c r="M973" s="6"/>
      <c r="N973" s="6"/>
      <c r="O973" s="7"/>
      <c r="P973" s="6"/>
      <c r="Q973" s="6"/>
    </row>
    <row r="974" spans="1:17" x14ac:dyDescent="0.3">
      <c r="A974" s="8"/>
      <c r="B974" s="7"/>
      <c r="C974" s="6"/>
      <c r="D974" s="7"/>
      <c r="E974" s="6"/>
      <c r="F974" s="6"/>
      <c r="G974" s="6"/>
      <c r="H974" s="7"/>
      <c r="I974" s="6"/>
      <c r="J974" s="6"/>
      <c r="K974" s="6"/>
      <c r="L974" s="7"/>
      <c r="M974" s="6"/>
      <c r="N974" s="6"/>
      <c r="O974" s="7"/>
      <c r="P974" s="6"/>
      <c r="Q974" s="6"/>
    </row>
    <row r="975" spans="1:17" x14ac:dyDescent="0.3">
      <c r="A975" s="8"/>
      <c r="B975" s="7"/>
      <c r="C975" s="6"/>
      <c r="D975" s="7"/>
      <c r="E975" s="6"/>
      <c r="F975" s="6"/>
      <c r="G975" s="6"/>
      <c r="H975" s="7"/>
      <c r="I975" s="6"/>
      <c r="J975" s="6"/>
      <c r="K975" s="6"/>
      <c r="L975" s="7"/>
      <c r="M975" s="6"/>
      <c r="N975" s="6"/>
      <c r="O975" s="7"/>
      <c r="P975" s="6"/>
      <c r="Q975" s="6"/>
    </row>
    <row r="976" spans="1:17" x14ac:dyDescent="0.3">
      <c r="A976" s="8"/>
      <c r="B976" s="7"/>
      <c r="C976" s="6"/>
      <c r="D976" s="7"/>
      <c r="E976" s="6"/>
      <c r="F976" s="6"/>
      <c r="G976" s="6"/>
      <c r="H976" s="7"/>
      <c r="I976" s="6"/>
      <c r="J976" s="6"/>
      <c r="K976" s="6"/>
      <c r="L976" s="7"/>
      <c r="M976" s="6"/>
      <c r="N976" s="6"/>
      <c r="O976" s="7"/>
      <c r="P976" s="6"/>
      <c r="Q976" s="6"/>
    </row>
    <row r="977" spans="1:17" x14ac:dyDescent="0.3">
      <c r="A977" s="8"/>
      <c r="B977" s="7"/>
      <c r="C977" s="6"/>
      <c r="D977" s="7"/>
      <c r="E977" s="6"/>
      <c r="F977" s="6"/>
      <c r="G977" s="6"/>
      <c r="H977" s="7"/>
      <c r="I977" s="6"/>
      <c r="J977" s="6"/>
      <c r="K977" s="6"/>
      <c r="L977" s="7"/>
      <c r="M977" s="6"/>
      <c r="N977" s="6"/>
      <c r="O977" s="7"/>
      <c r="P977" s="6"/>
      <c r="Q977" s="6"/>
    </row>
    <row r="978" spans="1:17" x14ac:dyDescent="0.3">
      <c r="A978" s="8"/>
      <c r="B978" s="7"/>
      <c r="C978" s="6"/>
      <c r="D978" s="7"/>
      <c r="E978" s="6"/>
      <c r="F978" s="6"/>
      <c r="G978" s="6"/>
      <c r="H978" s="7"/>
      <c r="I978" s="6"/>
      <c r="J978" s="6"/>
      <c r="K978" s="6"/>
      <c r="L978" s="7"/>
      <c r="M978" s="6"/>
      <c r="N978" s="6"/>
      <c r="O978" s="7"/>
      <c r="P978" s="6"/>
      <c r="Q978" s="6"/>
    </row>
    <row r="979" spans="1:17" x14ac:dyDescent="0.3">
      <c r="A979" s="8"/>
      <c r="B979" s="7"/>
      <c r="C979" s="6"/>
      <c r="D979" s="7"/>
      <c r="E979" s="6"/>
      <c r="F979" s="6"/>
      <c r="G979" s="6"/>
      <c r="H979" s="7"/>
      <c r="I979" s="6"/>
      <c r="J979" s="6"/>
      <c r="K979" s="6"/>
      <c r="L979" s="7"/>
      <c r="M979" s="6"/>
      <c r="N979" s="6"/>
      <c r="O979" s="7"/>
      <c r="P979" s="6"/>
      <c r="Q979" s="6"/>
    </row>
    <row r="980" spans="1:17" x14ac:dyDescent="0.3">
      <c r="A980" s="8"/>
      <c r="B980" s="7"/>
      <c r="C980" s="6"/>
      <c r="D980" s="7"/>
      <c r="E980" s="6"/>
      <c r="F980" s="6"/>
      <c r="G980" s="6"/>
      <c r="H980" s="7"/>
      <c r="I980" s="6"/>
      <c r="J980" s="6"/>
      <c r="K980" s="6"/>
      <c r="L980" s="7"/>
      <c r="M980" s="6"/>
      <c r="N980" s="6"/>
      <c r="O980" s="7"/>
      <c r="P980" s="6"/>
      <c r="Q980" s="6"/>
    </row>
    <row r="981" spans="1:17" x14ac:dyDescent="0.3">
      <c r="A981" s="8"/>
      <c r="B981" s="7"/>
      <c r="C981" s="6"/>
      <c r="D981" s="7"/>
      <c r="E981" s="6"/>
      <c r="F981" s="6"/>
      <c r="G981" s="6"/>
      <c r="H981" s="7"/>
      <c r="I981" s="6"/>
      <c r="J981" s="6"/>
      <c r="K981" s="6"/>
      <c r="L981" s="7"/>
      <c r="M981" s="6"/>
      <c r="N981" s="6"/>
      <c r="O981" s="7"/>
      <c r="P981" s="6"/>
      <c r="Q981" s="6"/>
    </row>
    <row r="982" spans="1:17" x14ac:dyDescent="0.3">
      <c r="A982" s="8"/>
      <c r="B982" s="7"/>
      <c r="C982" s="6"/>
      <c r="D982" s="7"/>
      <c r="E982" s="6"/>
      <c r="F982" s="6"/>
      <c r="G982" s="6"/>
      <c r="H982" s="7"/>
      <c r="I982" s="6"/>
      <c r="J982" s="6"/>
      <c r="K982" s="6"/>
      <c r="L982" s="7"/>
      <c r="M982" s="6"/>
      <c r="N982" s="6"/>
      <c r="O982" s="7"/>
      <c r="P982" s="6"/>
      <c r="Q982" s="6"/>
    </row>
    <row r="983" spans="1:17" x14ac:dyDescent="0.3">
      <c r="A983" s="8"/>
      <c r="B983" s="7"/>
      <c r="C983" s="6"/>
      <c r="D983" s="7"/>
      <c r="E983" s="6"/>
      <c r="F983" s="6"/>
      <c r="G983" s="6"/>
      <c r="H983" s="7"/>
      <c r="I983" s="6"/>
      <c r="J983" s="6"/>
      <c r="K983" s="6"/>
      <c r="L983" s="7"/>
      <c r="M983" s="6"/>
      <c r="N983" s="6"/>
      <c r="O983" s="7"/>
      <c r="P983" s="6"/>
      <c r="Q983" s="6"/>
    </row>
    <row r="984" spans="1:17" x14ac:dyDescent="0.3">
      <c r="A984" s="8"/>
      <c r="B984" s="7"/>
      <c r="C984" s="6"/>
      <c r="D984" s="7"/>
      <c r="E984" s="6"/>
      <c r="F984" s="6"/>
      <c r="G984" s="6"/>
      <c r="H984" s="7"/>
      <c r="I984" s="6"/>
      <c r="J984" s="6"/>
      <c r="K984" s="6"/>
      <c r="L984" s="7"/>
      <c r="M984" s="6"/>
      <c r="N984" s="6"/>
      <c r="O984" s="7"/>
      <c r="P984" s="6"/>
      <c r="Q984" s="6"/>
    </row>
    <row r="985" spans="1:17" x14ac:dyDescent="0.3">
      <c r="A985" s="8"/>
      <c r="B985" s="7"/>
      <c r="C985" s="6"/>
      <c r="D985" s="7"/>
      <c r="E985" s="6"/>
      <c r="F985" s="6"/>
      <c r="G985" s="6"/>
      <c r="H985" s="7"/>
      <c r="I985" s="6"/>
      <c r="J985" s="6"/>
      <c r="K985" s="6"/>
      <c r="L985" s="7"/>
      <c r="M985" s="6"/>
      <c r="N985" s="6"/>
      <c r="O985" s="7"/>
      <c r="P985" s="6"/>
      <c r="Q985" s="6"/>
    </row>
    <row r="986" spans="1:17" x14ac:dyDescent="0.3">
      <c r="A986" s="8"/>
      <c r="B986" s="7"/>
      <c r="C986" s="6"/>
      <c r="D986" s="7"/>
      <c r="E986" s="6"/>
      <c r="F986" s="6"/>
      <c r="G986" s="6"/>
      <c r="H986" s="7"/>
      <c r="I986" s="6"/>
      <c r="J986" s="6"/>
      <c r="K986" s="6"/>
      <c r="L986" s="7"/>
      <c r="M986" s="6"/>
      <c r="N986" s="6"/>
      <c r="O986" s="7"/>
      <c r="P986" s="6"/>
      <c r="Q986" s="6"/>
    </row>
    <row r="987" spans="1:17" x14ac:dyDescent="0.3">
      <c r="A987" s="8"/>
      <c r="B987" s="7"/>
      <c r="C987" s="6"/>
      <c r="D987" s="7"/>
      <c r="E987" s="6"/>
      <c r="F987" s="6"/>
      <c r="G987" s="6"/>
      <c r="H987" s="7"/>
      <c r="I987" s="6"/>
      <c r="J987" s="6"/>
      <c r="K987" s="6"/>
      <c r="L987" s="7"/>
      <c r="M987" s="6"/>
      <c r="N987" s="6"/>
      <c r="O987" s="7"/>
      <c r="P987" s="6"/>
      <c r="Q987" s="6"/>
    </row>
    <row r="988" spans="1:17" x14ac:dyDescent="0.3">
      <c r="A988" s="8"/>
      <c r="B988" s="7"/>
      <c r="C988" s="6"/>
      <c r="D988" s="7"/>
      <c r="E988" s="6"/>
      <c r="F988" s="6"/>
      <c r="G988" s="6"/>
      <c r="H988" s="7"/>
      <c r="I988" s="6"/>
      <c r="J988" s="6"/>
      <c r="K988" s="6"/>
      <c r="L988" s="7"/>
      <c r="M988" s="6"/>
      <c r="N988" s="6"/>
      <c r="O988" s="7"/>
      <c r="P988" s="6"/>
      <c r="Q988" s="6"/>
    </row>
    <row r="989" spans="1:17" x14ac:dyDescent="0.3">
      <c r="A989" s="8"/>
      <c r="B989" s="7"/>
      <c r="C989" s="6"/>
      <c r="D989" s="7"/>
      <c r="E989" s="6"/>
      <c r="F989" s="6"/>
      <c r="G989" s="6"/>
      <c r="H989" s="7"/>
      <c r="I989" s="6"/>
      <c r="J989" s="6"/>
      <c r="K989" s="6"/>
      <c r="L989" s="7"/>
      <c r="M989" s="6"/>
      <c r="N989" s="6"/>
      <c r="O989" s="7"/>
      <c r="P989" s="6"/>
      <c r="Q989" s="6"/>
    </row>
    <row r="990" spans="1:17" x14ac:dyDescent="0.3">
      <c r="A990" s="8"/>
      <c r="B990" s="7"/>
      <c r="C990" s="6"/>
      <c r="D990" s="7"/>
      <c r="E990" s="6"/>
      <c r="F990" s="6"/>
      <c r="G990" s="6"/>
      <c r="H990" s="7"/>
      <c r="I990" s="6"/>
      <c r="J990" s="6"/>
      <c r="K990" s="6"/>
      <c r="L990" s="7"/>
      <c r="M990" s="6"/>
      <c r="N990" s="6"/>
      <c r="O990" s="7"/>
      <c r="P990" s="6"/>
      <c r="Q990" s="6"/>
    </row>
    <row r="991" spans="1:17" x14ac:dyDescent="0.3">
      <c r="A991" s="8"/>
      <c r="B991" s="7"/>
      <c r="C991" s="6"/>
      <c r="D991" s="7"/>
      <c r="E991" s="6"/>
      <c r="F991" s="6"/>
      <c r="G991" s="6"/>
      <c r="H991" s="7"/>
      <c r="I991" s="6"/>
      <c r="J991" s="6"/>
      <c r="K991" s="6"/>
      <c r="L991" s="7"/>
      <c r="M991" s="6"/>
      <c r="N991" s="6"/>
      <c r="O991" s="7"/>
      <c r="P991" s="6"/>
      <c r="Q991" s="6"/>
    </row>
    <row r="992" spans="1:17" x14ac:dyDescent="0.3">
      <c r="A992" s="8"/>
      <c r="B992" s="7"/>
      <c r="C992" s="6"/>
      <c r="D992" s="7"/>
      <c r="E992" s="6"/>
      <c r="F992" s="6"/>
      <c r="G992" s="6"/>
      <c r="H992" s="7"/>
      <c r="I992" s="6"/>
      <c r="J992" s="6"/>
      <c r="K992" s="6"/>
      <c r="L992" s="7"/>
      <c r="M992" s="6"/>
      <c r="N992" s="6"/>
      <c r="O992" s="7"/>
      <c r="P992" s="6"/>
      <c r="Q992" s="6"/>
    </row>
    <row r="993" spans="1:17" x14ac:dyDescent="0.3">
      <c r="A993" s="8"/>
      <c r="B993" s="7"/>
      <c r="C993" s="6"/>
      <c r="D993" s="7"/>
      <c r="E993" s="6"/>
      <c r="F993" s="6"/>
      <c r="G993" s="6"/>
      <c r="H993" s="7"/>
      <c r="I993" s="6"/>
      <c r="J993" s="6"/>
      <c r="K993" s="6"/>
      <c r="L993" s="7"/>
      <c r="M993" s="6"/>
      <c r="N993" s="6"/>
      <c r="O993" s="7"/>
      <c r="P993" s="6"/>
      <c r="Q993" s="6"/>
    </row>
    <row r="994" spans="1:17" x14ac:dyDescent="0.3">
      <c r="A994" s="8"/>
      <c r="B994" s="7"/>
      <c r="C994" s="6"/>
      <c r="D994" s="7"/>
      <c r="E994" s="6"/>
      <c r="F994" s="6"/>
      <c r="G994" s="6"/>
      <c r="H994" s="7"/>
      <c r="I994" s="6"/>
      <c r="J994" s="6"/>
      <c r="K994" s="6"/>
      <c r="L994" s="7"/>
      <c r="M994" s="6"/>
      <c r="N994" s="6"/>
      <c r="O994" s="7"/>
      <c r="P994" s="6"/>
      <c r="Q994" s="6"/>
    </row>
    <row r="995" spans="1:17" x14ac:dyDescent="0.3">
      <c r="A995" s="8"/>
      <c r="B995" s="7"/>
      <c r="C995" s="6"/>
      <c r="D995" s="7"/>
      <c r="E995" s="6"/>
      <c r="F995" s="6"/>
      <c r="G995" s="6"/>
      <c r="H995" s="7"/>
      <c r="I995" s="6"/>
      <c r="J995" s="6"/>
      <c r="K995" s="6"/>
      <c r="L995" s="7"/>
      <c r="M995" s="6"/>
      <c r="N995" s="6"/>
      <c r="O995" s="7"/>
      <c r="P995" s="6"/>
      <c r="Q995" s="6"/>
    </row>
    <row r="996" spans="1:17" x14ac:dyDescent="0.3">
      <c r="A996" s="8"/>
      <c r="B996" s="7"/>
      <c r="C996" s="6"/>
      <c r="D996" s="7"/>
      <c r="E996" s="6"/>
      <c r="F996" s="6"/>
      <c r="G996" s="6"/>
      <c r="H996" s="7"/>
      <c r="I996" s="6"/>
      <c r="J996" s="6"/>
      <c r="K996" s="6"/>
      <c r="L996" s="7"/>
      <c r="M996" s="6"/>
      <c r="N996" s="6"/>
      <c r="O996" s="7"/>
      <c r="P996" s="6"/>
      <c r="Q996" s="6"/>
    </row>
    <row r="997" spans="1:17" x14ac:dyDescent="0.3">
      <c r="A997" s="8"/>
      <c r="B997" s="7"/>
      <c r="C997" s="6"/>
      <c r="D997" s="7"/>
      <c r="E997" s="6"/>
      <c r="F997" s="6"/>
      <c r="G997" s="6"/>
      <c r="H997" s="7"/>
      <c r="I997" s="6"/>
      <c r="J997" s="6"/>
      <c r="K997" s="6"/>
      <c r="L997" s="7"/>
      <c r="M997" s="6"/>
      <c r="N997" s="6"/>
      <c r="O997" s="7"/>
      <c r="P997" s="6"/>
      <c r="Q997" s="6"/>
    </row>
    <row r="998" spans="1:17" x14ac:dyDescent="0.3">
      <c r="A998" s="8"/>
      <c r="B998" s="7"/>
      <c r="C998" s="6"/>
      <c r="D998" s="7"/>
      <c r="E998" s="6"/>
      <c r="F998" s="6"/>
      <c r="G998" s="6"/>
      <c r="H998" s="7"/>
      <c r="I998" s="6"/>
      <c r="J998" s="6"/>
      <c r="K998" s="6"/>
      <c r="L998" s="7"/>
      <c r="M998" s="6"/>
      <c r="N998" s="6"/>
      <c r="O998" s="7"/>
      <c r="P998" s="6"/>
      <c r="Q998" s="6"/>
    </row>
    <row r="999" spans="1:17" x14ac:dyDescent="0.3">
      <c r="A999" s="8"/>
      <c r="B999" s="7"/>
      <c r="C999" s="6"/>
      <c r="D999" s="7"/>
      <c r="E999" s="6"/>
      <c r="F999" s="6"/>
      <c r="G999" s="6"/>
      <c r="H999" s="7"/>
      <c r="I999" s="6"/>
      <c r="J999" s="6"/>
      <c r="K999" s="6"/>
      <c r="L999" s="7"/>
      <c r="M999" s="6"/>
      <c r="N999" s="6"/>
      <c r="O999" s="7"/>
      <c r="P999" s="6"/>
      <c r="Q999" s="6"/>
    </row>
    <row r="1000" spans="1:17" x14ac:dyDescent="0.3">
      <c r="A1000" s="8"/>
      <c r="B1000" s="7"/>
      <c r="C1000" s="6"/>
      <c r="D1000" s="7"/>
      <c r="E1000" s="6"/>
      <c r="F1000" s="6"/>
      <c r="G1000" s="6"/>
      <c r="H1000" s="7"/>
      <c r="I1000" s="6"/>
      <c r="J1000" s="6"/>
      <c r="K1000" s="6"/>
      <c r="L1000" s="7"/>
      <c r="M1000" s="6"/>
      <c r="N1000" s="6"/>
      <c r="O1000" s="7"/>
      <c r="P1000" s="6"/>
      <c r="Q1000" s="6"/>
    </row>
    <row r="1001" spans="1:17" x14ac:dyDescent="0.3">
      <c r="A1001" s="8"/>
      <c r="B1001" s="7"/>
      <c r="C1001" s="6"/>
      <c r="D1001" s="7"/>
      <c r="E1001" s="6"/>
      <c r="F1001" s="6"/>
      <c r="G1001" s="6"/>
      <c r="H1001" s="7"/>
      <c r="I1001" s="6"/>
      <c r="J1001" s="6"/>
      <c r="K1001" s="6"/>
      <c r="L1001" s="7"/>
      <c r="M1001" s="6"/>
      <c r="N1001" s="6"/>
      <c r="O1001" s="7"/>
      <c r="P1001" s="6"/>
      <c r="Q1001" s="6"/>
    </row>
    <row r="1002" spans="1:17" x14ac:dyDescent="0.3">
      <c r="A1002" s="8"/>
      <c r="B1002" s="7"/>
      <c r="C1002" s="6"/>
      <c r="D1002" s="7"/>
      <c r="E1002" s="6"/>
      <c r="F1002" s="6"/>
      <c r="G1002" s="6"/>
      <c r="H1002" s="7"/>
      <c r="I1002" s="6"/>
      <c r="J1002" s="6"/>
      <c r="K1002" s="6"/>
      <c r="L1002" s="7"/>
      <c r="M1002" s="6"/>
      <c r="N1002" s="6"/>
      <c r="O1002" s="7"/>
      <c r="P1002" s="6"/>
      <c r="Q1002" s="6"/>
    </row>
    <row r="1003" spans="1:17" x14ac:dyDescent="0.3">
      <c r="A1003" s="8"/>
      <c r="B1003" s="7"/>
      <c r="C1003" s="6"/>
      <c r="D1003" s="7"/>
      <c r="E1003" s="6"/>
      <c r="F1003" s="6"/>
      <c r="G1003" s="6"/>
      <c r="H1003" s="7"/>
      <c r="I1003" s="6"/>
      <c r="J1003" s="6"/>
      <c r="K1003" s="6"/>
      <c r="L1003" s="7"/>
      <c r="M1003" s="6"/>
      <c r="N1003" s="6"/>
      <c r="O1003" s="7"/>
      <c r="P1003" s="6"/>
      <c r="Q1003" s="6"/>
    </row>
    <row r="1004" spans="1:17" x14ac:dyDescent="0.3">
      <c r="A1004" s="8"/>
      <c r="B1004" s="7"/>
      <c r="C1004" s="6"/>
      <c r="D1004" s="7"/>
      <c r="E1004" s="6"/>
      <c r="F1004" s="6"/>
      <c r="G1004" s="6"/>
      <c r="H1004" s="7"/>
      <c r="I1004" s="6"/>
      <c r="J1004" s="6"/>
      <c r="K1004" s="6"/>
      <c r="L1004" s="7"/>
      <c r="M1004" s="6"/>
      <c r="N1004" s="6"/>
      <c r="O1004" s="7"/>
      <c r="P1004" s="6"/>
      <c r="Q1004" s="6"/>
    </row>
    <row r="1005" spans="1:17" x14ac:dyDescent="0.3">
      <c r="A1005" s="8"/>
      <c r="B1005" s="7"/>
      <c r="C1005" s="6"/>
      <c r="D1005" s="7"/>
      <c r="E1005" s="6"/>
      <c r="F1005" s="6"/>
      <c r="G1005" s="6"/>
      <c r="H1005" s="7"/>
      <c r="I1005" s="6"/>
      <c r="J1005" s="6"/>
      <c r="K1005" s="6"/>
      <c r="L1005" s="7"/>
      <c r="M1005" s="6"/>
      <c r="N1005" s="6"/>
      <c r="O1005" s="7"/>
      <c r="P1005" s="6"/>
      <c r="Q1005" s="6"/>
    </row>
    <row r="1006" spans="1:17" x14ac:dyDescent="0.3">
      <c r="A1006" s="8"/>
      <c r="B1006" s="7"/>
      <c r="C1006" s="6"/>
      <c r="D1006" s="7"/>
      <c r="E1006" s="6"/>
      <c r="F1006" s="6"/>
      <c r="G1006" s="6"/>
      <c r="H1006" s="7"/>
      <c r="I1006" s="6"/>
      <c r="J1006" s="6"/>
      <c r="K1006" s="6"/>
      <c r="L1006" s="7"/>
      <c r="M1006" s="6"/>
      <c r="N1006" s="6"/>
      <c r="O1006" s="7"/>
      <c r="P1006" s="6"/>
      <c r="Q1006" s="6"/>
    </row>
    <row r="1007" spans="1:17" x14ac:dyDescent="0.3">
      <c r="A1007" s="8"/>
      <c r="B1007" s="7"/>
      <c r="C1007" s="6"/>
      <c r="D1007" s="7"/>
      <c r="E1007" s="6"/>
      <c r="F1007" s="6"/>
      <c r="G1007" s="6"/>
      <c r="H1007" s="7"/>
      <c r="I1007" s="6"/>
      <c r="J1007" s="6"/>
      <c r="K1007" s="6"/>
      <c r="L1007" s="7"/>
      <c r="M1007" s="6"/>
      <c r="N1007" s="6"/>
      <c r="O1007" s="7"/>
      <c r="P1007" s="6"/>
      <c r="Q1007" s="6"/>
    </row>
    <row r="1008" spans="1:17" x14ac:dyDescent="0.3">
      <c r="A1008" s="8"/>
      <c r="B1008" s="7"/>
      <c r="C1008" s="6"/>
      <c r="D1008" s="7"/>
      <c r="E1008" s="6"/>
      <c r="F1008" s="6"/>
      <c r="G1008" s="6"/>
      <c r="H1008" s="7"/>
      <c r="I1008" s="6"/>
      <c r="J1008" s="6"/>
      <c r="K1008" s="6"/>
      <c r="L1008" s="7"/>
      <c r="M1008" s="6"/>
      <c r="N1008" s="6"/>
      <c r="O1008" s="7"/>
      <c r="P1008" s="6"/>
      <c r="Q1008" s="6"/>
    </row>
    <row r="1009" spans="1:17" x14ac:dyDescent="0.3">
      <c r="A1009" s="8"/>
      <c r="B1009" s="7"/>
      <c r="C1009" s="6"/>
      <c r="D1009" s="7"/>
      <c r="E1009" s="6"/>
      <c r="F1009" s="6"/>
      <c r="G1009" s="6"/>
      <c r="H1009" s="7"/>
      <c r="I1009" s="6"/>
      <c r="J1009" s="6"/>
      <c r="K1009" s="6"/>
      <c r="L1009" s="7"/>
      <c r="M1009" s="6"/>
      <c r="N1009" s="6"/>
      <c r="O1009" s="7"/>
      <c r="P1009" s="6"/>
      <c r="Q1009" s="6"/>
    </row>
    <row r="1010" spans="1:17" x14ac:dyDescent="0.3">
      <c r="A1010" s="8"/>
      <c r="B1010" s="7"/>
      <c r="C1010" s="6"/>
      <c r="D1010" s="7"/>
      <c r="E1010" s="6"/>
      <c r="F1010" s="6"/>
      <c r="G1010" s="6"/>
      <c r="H1010" s="7"/>
      <c r="I1010" s="6"/>
      <c r="J1010" s="6"/>
      <c r="K1010" s="6"/>
      <c r="L1010" s="7"/>
      <c r="M1010" s="6"/>
      <c r="N1010" s="6"/>
      <c r="O1010" s="7"/>
      <c r="P1010" s="6"/>
      <c r="Q1010" s="6"/>
    </row>
    <row r="1011" spans="1:17" x14ac:dyDescent="0.3">
      <c r="A1011" s="8"/>
      <c r="B1011" s="7"/>
      <c r="C1011" s="6"/>
      <c r="D1011" s="7"/>
      <c r="E1011" s="6"/>
      <c r="F1011" s="6"/>
      <c r="G1011" s="6"/>
      <c r="H1011" s="7"/>
      <c r="I1011" s="6"/>
      <c r="J1011" s="6"/>
      <c r="K1011" s="6"/>
      <c r="L1011" s="7"/>
      <c r="M1011" s="6"/>
      <c r="N1011" s="6"/>
      <c r="O1011" s="7"/>
      <c r="P1011" s="6"/>
      <c r="Q1011" s="6"/>
    </row>
    <row r="1012" spans="1:17" x14ac:dyDescent="0.3">
      <c r="A1012" s="8"/>
      <c r="B1012" s="7"/>
      <c r="C1012" s="6"/>
      <c r="D1012" s="7"/>
      <c r="E1012" s="6"/>
      <c r="F1012" s="6"/>
      <c r="G1012" s="6"/>
      <c r="H1012" s="7"/>
      <c r="I1012" s="6"/>
      <c r="J1012" s="6"/>
      <c r="K1012" s="6"/>
      <c r="L1012" s="7"/>
      <c r="M1012" s="6"/>
      <c r="N1012" s="6"/>
      <c r="O1012" s="7"/>
      <c r="P1012" s="6"/>
      <c r="Q1012" s="6"/>
    </row>
    <row r="1013" spans="1:17" x14ac:dyDescent="0.3">
      <c r="A1013" s="8"/>
      <c r="B1013" s="7"/>
      <c r="C1013" s="6"/>
      <c r="D1013" s="7"/>
      <c r="E1013" s="6"/>
      <c r="F1013" s="6"/>
      <c r="G1013" s="6"/>
      <c r="H1013" s="7"/>
      <c r="I1013" s="6"/>
      <c r="J1013" s="6"/>
      <c r="K1013" s="6"/>
      <c r="L1013" s="7"/>
      <c r="M1013" s="6"/>
      <c r="N1013" s="6"/>
      <c r="O1013" s="7"/>
      <c r="P1013" s="6"/>
      <c r="Q1013" s="6"/>
    </row>
    <row r="1014" spans="1:17" x14ac:dyDescent="0.3">
      <c r="A1014" s="8"/>
    </row>
    <row r="1015" spans="1:17" x14ac:dyDescent="0.3">
      <c r="A1015" s="8"/>
    </row>
    <row r="1016" spans="1:17" x14ac:dyDescent="0.3">
      <c r="A1016" s="8"/>
    </row>
    <row r="1017" spans="1:17" x14ac:dyDescent="0.3">
      <c r="A1017" s="8"/>
    </row>
    <row r="1018" spans="1:17" x14ac:dyDescent="0.3">
      <c r="A1018" s="8"/>
    </row>
    <row r="1019" spans="1:17" x14ac:dyDescent="0.3">
      <c r="A1019" s="8"/>
    </row>
    <row r="1020" spans="1:17" x14ac:dyDescent="0.3">
      <c r="A1020" s="8"/>
    </row>
    <row r="1021" spans="1:17" x14ac:dyDescent="0.3">
      <c r="A1021" s="8"/>
    </row>
    <row r="1022" spans="1:17" x14ac:dyDescent="0.3">
      <c r="A1022" s="8"/>
    </row>
    <row r="1023" spans="1:17" x14ac:dyDescent="0.3">
      <c r="A1023" s="8"/>
    </row>
    <row r="1024" spans="1:17" x14ac:dyDescent="0.3">
      <c r="A1024" s="8"/>
    </row>
    <row r="1025" spans="1:1" x14ac:dyDescent="0.3">
      <c r="A1025" s="8"/>
    </row>
    <row r="1026" spans="1:1" x14ac:dyDescent="0.3">
      <c r="A1026" s="8"/>
    </row>
    <row r="1027" spans="1:1" x14ac:dyDescent="0.3">
      <c r="A1027" s="8"/>
    </row>
    <row r="1028" spans="1:1" x14ac:dyDescent="0.3">
      <c r="A1028" s="8"/>
    </row>
    <row r="1029" spans="1:1" x14ac:dyDescent="0.3">
      <c r="A1029" s="8"/>
    </row>
    <row r="1030" spans="1:1" x14ac:dyDescent="0.3">
      <c r="A1030" s="8"/>
    </row>
    <row r="1031" spans="1:1" x14ac:dyDescent="0.3">
      <c r="A1031" s="8"/>
    </row>
    <row r="1032" spans="1:1" x14ac:dyDescent="0.3">
      <c r="A1032" s="8"/>
    </row>
    <row r="1033" spans="1:1" x14ac:dyDescent="0.3">
      <c r="A1033" s="8"/>
    </row>
    <row r="1034" spans="1:1" x14ac:dyDescent="0.3">
      <c r="A1034" s="8"/>
    </row>
    <row r="1035" spans="1:1" x14ac:dyDescent="0.3">
      <c r="A1035" s="8"/>
    </row>
    <row r="1036" spans="1:1" x14ac:dyDescent="0.3">
      <c r="A1036" s="8"/>
    </row>
    <row r="1037" spans="1:1" x14ac:dyDescent="0.3">
      <c r="A1037" s="8"/>
    </row>
    <row r="1038" spans="1:1" x14ac:dyDescent="0.3">
      <c r="A1038" s="8"/>
    </row>
    <row r="1039" spans="1:1" x14ac:dyDescent="0.3">
      <c r="A1039" s="8"/>
    </row>
    <row r="1040" spans="1:1" x14ac:dyDescent="0.3">
      <c r="A1040" s="8"/>
    </row>
    <row r="1041" spans="1:1" x14ac:dyDescent="0.3">
      <c r="A1041" s="8"/>
    </row>
    <row r="1042" spans="1:1" x14ac:dyDescent="0.3">
      <c r="A1042" s="8"/>
    </row>
    <row r="1043" spans="1:1" x14ac:dyDescent="0.3">
      <c r="A1043" s="8"/>
    </row>
    <row r="1044" spans="1:1" x14ac:dyDescent="0.3">
      <c r="A1044" s="8"/>
    </row>
    <row r="1045" spans="1:1" x14ac:dyDescent="0.3">
      <c r="A1045" s="8"/>
    </row>
    <row r="1046" spans="1:1" x14ac:dyDescent="0.3">
      <c r="A1046" s="8"/>
    </row>
    <row r="1047" spans="1:1" x14ac:dyDescent="0.3">
      <c r="A1047" s="8"/>
    </row>
    <row r="1048" spans="1:1" x14ac:dyDescent="0.3">
      <c r="A1048" s="8"/>
    </row>
    <row r="1049" spans="1:1" x14ac:dyDescent="0.3">
      <c r="A1049" s="8"/>
    </row>
    <row r="1050" spans="1:1" x14ac:dyDescent="0.3">
      <c r="A1050" s="8"/>
    </row>
    <row r="1051" spans="1:1" x14ac:dyDescent="0.3">
      <c r="A1051" s="8"/>
    </row>
    <row r="1052" spans="1:1" x14ac:dyDescent="0.3">
      <c r="A1052" s="8"/>
    </row>
    <row r="1053" spans="1:1" x14ac:dyDescent="0.3">
      <c r="A1053" s="8"/>
    </row>
    <row r="1054" spans="1:1" x14ac:dyDescent="0.3">
      <c r="A1054" s="8"/>
    </row>
    <row r="1055" spans="1:1" x14ac:dyDescent="0.3">
      <c r="A1055" s="8"/>
    </row>
    <row r="1056" spans="1:1" x14ac:dyDescent="0.3">
      <c r="A1056" s="8"/>
    </row>
    <row r="1057" spans="1:1" x14ac:dyDescent="0.3">
      <c r="A1057" s="8"/>
    </row>
    <row r="1058" spans="1:1" x14ac:dyDescent="0.3">
      <c r="A1058" s="8"/>
    </row>
    <row r="1059" spans="1:1" x14ac:dyDescent="0.3">
      <c r="A1059" s="8"/>
    </row>
    <row r="1060" spans="1:1" x14ac:dyDescent="0.3">
      <c r="A1060" s="8"/>
    </row>
    <row r="1061" spans="1:1" x14ac:dyDescent="0.3">
      <c r="A1061" s="8"/>
    </row>
    <row r="1062" spans="1:1" x14ac:dyDescent="0.3">
      <c r="A1062" s="8"/>
    </row>
    <row r="1063" spans="1:1" x14ac:dyDescent="0.3">
      <c r="A1063" s="8"/>
    </row>
    <row r="1064" spans="1:1" x14ac:dyDescent="0.3">
      <c r="A1064" s="8"/>
    </row>
    <row r="1065" spans="1:1" x14ac:dyDescent="0.3">
      <c r="A1065" s="8"/>
    </row>
    <row r="1066" spans="1:1" x14ac:dyDescent="0.3">
      <c r="A1066" s="8"/>
    </row>
    <row r="1067" spans="1:1" x14ac:dyDescent="0.3">
      <c r="A1067" s="8"/>
    </row>
    <row r="1068" spans="1:1" x14ac:dyDescent="0.3">
      <c r="A1068" s="8"/>
    </row>
    <row r="1069" spans="1:1" x14ac:dyDescent="0.3">
      <c r="A1069" s="8"/>
    </row>
    <row r="1070" spans="1:1" x14ac:dyDescent="0.3">
      <c r="A1070" s="8"/>
    </row>
    <row r="1071" spans="1:1" x14ac:dyDescent="0.3">
      <c r="A1071" s="8"/>
    </row>
    <row r="1072" spans="1:1" x14ac:dyDescent="0.3">
      <c r="A1072" s="8"/>
    </row>
    <row r="1073" spans="1:1" x14ac:dyDescent="0.3">
      <c r="A1073" s="8"/>
    </row>
    <row r="1074" spans="1:1" x14ac:dyDescent="0.3">
      <c r="A1074" s="8"/>
    </row>
    <row r="1075" spans="1:1" x14ac:dyDescent="0.3">
      <c r="A1075" s="8"/>
    </row>
    <row r="1076" spans="1:1" x14ac:dyDescent="0.3">
      <c r="A1076" s="8"/>
    </row>
    <row r="1077" spans="1:1" x14ac:dyDescent="0.3">
      <c r="A1077" s="8"/>
    </row>
    <row r="1078" spans="1:1" x14ac:dyDescent="0.3">
      <c r="A1078" s="8"/>
    </row>
    <row r="1079" spans="1:1" x14ac:dyDescent="0.3">
      <c r="A1079" s="8"/>
    </row>
    <row r="1080" spans="1:1" x14ac:dyDescent="0.3">
      <c r="A1080" s="8"/>
    </row>
    <row r="1081" spans="1:1" x14ac:dyDescent="0.3">
      <c r="A1081" s="8"/>
    </row>
    <row r="1082" spans="1:1" x14ac:dyDescent="0.3">
      <c r="A1082" s="8"/>
    </row>
    <row r="1083" spans="1:1" x14ac:dyDescent="0.3">
      <c r="A1083" s="8"/>
    </row>
    <row r="1084" spans="1:1" x14ac:dyDescent="0.3">
      <c r="A1084" s="8"/>
    </row>
    <row r="1085" spans="1:1" x14ac:dyDescent="0.3">
      <c r="A1085" s="8"/>
    </row>
    <row r="1086" spans="1:1" x14ac:dyDescent="0.3">
      <c r="A1086" s="8"/>
    </row>
    <row r="1087" spans="1:1" x14ac:dyDescent="0.3">
      <c r="A1087" s="8"/>
    </row>
    <row r="1088" spans="1:1" x14ac:dyDescent="0.3">
      <c r="A1088" s="8"/>
    </row>
    <row r="1089" spans="1:1" x14ac:dyDescent="0.3">
      <c r="A1089" s="8"/>
    </row>
    <row r="1090" spans="1:1" x14ac:dyDescent="0.3">
      <c r="A1090" s="8"/>
    </row>
    <row r="1091" spans="1:1" x14ac:dyDescent="0.3">
      <c r="A1091" s="8"/>
    </row>
    <row r="1092" spans="1:1" x14ac:dyDescent="0.3">
      <c r="A1092" s="8"/>
    </row>
    <row r="1093" spans="1:1" x14ac:dyDescent="0.3">
      <c r="A1093" s="8"/>
    </row>
    <row r="1094" spans="1:1" x14ac:dyDescent="0.3">
      <c r="A1094" s="8"/>
    </row>
    <row r="1095" spans="1:1" x14ac:dyDescent="0.3">
      <c r="A1095" s="8"/>
    </row>
    <row r="1096" spans="1:1" x14ac:dyDescent="0.3">
      <c r="A1096" s="8"/>
    </row>
    <row r="1097" spans="1:1" x14ac:dyDescent="0.3">
      <c r="A1097" s="8"/>
    </row>
    <row r="1098" spans="1:1" x14ac:dyDescent="0.3">
      <c r="A1098" s="8"/>
    </row>
    <row r="1099" spans="1:1" x14ac:dyDescent="0.3">
      <c r="A1099" s="8"/>
    </row>
    <row r="1100" spans="1:1" x14ac:dyDescent="0.3">
      <c r="A1100" s="8"/>
    </row>
    <row r="1101" spans="1:1" x14ac:dyDescent="0.3">
      <c r="A1101" s="8"/>
    </row>
    <row r="1102" spans="1:1" x14ac:dyDescent="0.3">
      <c r="A1102" s="8"/>
    </row>
    <row r="1103" spans="1:1" x14ac:dyDescent="0.3">
      <c r="A1103" s="8"/>
    </row>
    <row r="1104" spans="1:1" x14ac:dyDescent="0.3">
      <c r="A1104" s="8"/>
    </row>
    <row r="1105" spans="1:1" x14ac:dyDescent="0.3">
      <c r="A1105" s="8"/>
    </row>
    <row r="1106" spans="1:1" x14ac:dyDescent="0.3">
      <c r="A1106" s="8"/>
    </row>
    <row r="1107" spans="1:1" x14ac:dyDescent="0.3">
      <c r="A1107" s="8"/>
    </row>
    <row r="1108" spans="1:1" x14ac:dyDescent="0.3">
      <c r="A1108" s="8"/>
    </row>
    <row r="1109" spans="1:1" x14ac:dyDescent="0.3">
      <c r="A1109" s="8"/>
    </row>
    <row r="1110" spans="1:1" x14ac:dyDescent="0.3">
      <c r="A1110" s="8"/>
    </row>
    <row r="1111" spans="1:1" x14ac:dyDescent="0.3">
      <c r="A1111" s="8"/>
    </row>
    <row r="1112" spans="1:1" x14ac:dyDescent="0.3">
      <c r="A1112" s="8"/>
    </row>
    <row r="1113" spans="1:1" x14ac:dyDescent="0.3">
      <c r="A1113" s="8"/>
    </row>
    <row r="1114" spans="1:1" x14ac:dyDescent="0.3">
      <c r="A1114" s="8"/>
    </row>
    <row r="1115" spans="1:1" x14ac:dyDescent="0.3">
      <c r="A1115" s="8"/>
    </row>
    <row r="1116" spans="1:1" x14ac:dyDescent="0.3">
      <c r="A1116" s="8"/>
    </row>
    <row r="1117" spans="1:1" x14ac:dyDescent="0.3">
      <c r="A1117" s="8"/>
    </row>
    <row r="1118" spans="1:1" x14ac:dyDescent="0.3">
      <c r="A1118" s="8"/>
    </row>
    <row r="1119" spans="1:1" x14ac:dyDescent="0.3">
      <c r="A1119" s="8"/>
    </row>
    <row r="1120" spans="1:1" x14ac:dyDescent="0.3">
      <c r="A1120" s="8"/>
    </row>
    <row r="1121" spans="1:1" x14ac:dyDescent="0.3">
      <c r="A1121" s="8"/>
    </row>
    <row r="1122" spans="1:1" x14ac:dyDescent="0.3">
      <c r="A1122" s="8"/>
    </row>
    <row r="1123" spans="1:1" x14ac:dyDescent="0.3">
      <c r="A1123" s="8"/>
    </row>
    <row r="1124" spans="1:1" x14ac:dyDescent="0.3">
      <c r="A1124" s="8"/>
    </row>
    <row r="1125" spans="1:1" x14ac:dyDescent="0.3">
      <c r="A1125" s="8"/>
    </row>
    <row r="1126" spans="1:1" x14ac:dyDescent="0.3">
      <c r="A1126" s="8"/>
    </row>
    <row r="1127" spans="1:1" x14ac:dyDescent="0.3">
      <c r="A1127" s="8"/>
    </row>
    <row r="1128" spans="1:1" x14ac:dyDescent="0.3">
      <c r="A1128" s="8"/>
    </row>
    <row r="1129" spans="1:1" x14ac:dyDescent="0.3">
      <c r="A1129" s="8"/>
    </row>
    <row r="1130" spans="1:1" x14ac:dyDescent="0.3">
      <c r="A1130" s="8"/>
    </row>
    <row r="1131" spans="1:1" x14ac:dyDescent="0.3">
      <c r="A1131" s="8"/>
    </row>
    <row r="1132" spans="1:1" x14ac:dyDescent="0.3">
      <c r="A1132" s="8"/>
    </row>
    <row r="1133" spans="1:1" x14ac:dyDescent="0.3">
      <c r="A1133" s="8"/>
    </row>
    <row r="1134" spans="1:1" x14ac:dyDescent="0.3">
      <c r="A1134" s="8"/>
    </row>
    <row r="1135" spans="1:1" x14ac:dyDescent="0.3">
      <c r="A1135" s="8"/>
    </row>
    <row r="1136" spans="1:1" x14ac:dyDescent="0.3">
      <c r="A1136" s="8"/>
    </row>
    <row r="1137" spans="1:1" x14ac:dyDescent="0.3">
      <c r="A1137" s="8"/>
    </row>
    <row r="1138" spans="1:1" x14ac:dyDescent="0.3">
      <c r="A1138" s="8"/>
    </row>
    <row r="1139" spans="1:1" x14ac:dyDescent="0.3">
      <c r="A1139" s="8"/>
    </row>
    <row r="1140" spans="1:1" x14ac:dyDescent="0.3">
      <c r="A1140" s="8"/>
    </row>
    <row r="1141" spans="1:1" x14ac:dyDescent="0.3">
      <c r="A1141" s="8"/>
    </row>
    <row r="1142" spans="1:1" x14ac:dyDescent="0.3">
      <c r="A1142" s="8"/>
    </row>
    <row r="1143" spans="1:1" x14ac:dyDescent="0.3">
      <c r="A1143" s="8"/>
    </row>
    <row r="1144" spans="1:1" x14ac:dyDescent="0.3">
      <c r="A1144" s="8"/>
    </row>
    <row r="1145" spans="1:1" x14ac:dyDescent="0.3">
      <c r="A1145" s="8"/>
    </row>
    <row r="1146" spans="1:1" x14ac:dyDescent="0.3">
      <c r="A1146" s="8"/>
    </row>
    <row r="1147" spans="1:1" x14ac:dyDescent="0.3">
      <c r="A1147" s="8"/>
    </row>
    <row r="1148" spans="1:1" x14ac:dyDescent="0.3">
      <c r="A1148" s="8"/>
    </row>
    <row r="1149" spans="1:1" x14ac:dyDescent="0.3">
      <c r="A1149" s="8"/>
    </row>
    <row r="1150" spans="1:1" x14ac:dyDescent="0.3">
      <c r="A1150" s="8"/>
    </row>
    <row r="1151" spans="1:1" x14ac:dyDescent="0.3">
      <c r="A1151" s="8"/>
    </row>
    <row r="1152" spans="1:1" x14ac:dyDescent="0.3">
      <c r="A1152" s="8"/>
    </row>
    <row r="1153" spans="1:1" x14ac:dyDescent="0.3">
      <c r="A1153" s="8"/>
    </row>
    <row r="1154" spans="1:1" x14ac:dyDescent="0.3">
      <c r="A1154" s="8"/>
    </row>
    <row r="1155" spans="1:1" x14ac:dyDescent="0.3">
      <c r="A1155" s="8"/>
    </row>
    <row r="1156" spans="1:1" x14ac:dyDescent="0.3">
      <c r="A1156" s="8"/>
    </row>
    <row r="1157" spans="1:1" x14ac:dyDescent="0.3">
      <c r="A1157" s="8"/>
    </row>
    <row r="1158" spans="1:1" x14ac:dyDescent="0.3">
      <c r="A1158" s="8"/>
    </row>
    <row r="1159" spans="1:1" x14ac:dyDescent="0.3">
      <c r="A1159" s="8"/>
    </row>
    <row r="1160" spans="1:1" x14ac:dyDescent="0.3">
      <c r="A1160" s="8"/>
    </row>
    <row r="1161" spans="1:1" x14ac:dyDescent="0.3">
      <c r="A1161" s="8"/>
    </row>
    <row r="1162" spans="1:1" x14ac:dyDescent="0.3">
      <c r="A1162" s="8"/>
    </row>
    <row r="1163" spans="1:1" x14ac:dyDescent="0.3">
      <c r="A1163" s="8"/>
    </row>
    <row r="1164" spans="1:1" x14ac:dyDescent="0.3">
      <c r="A1164" s="8"/>
    </row>
    <row r="1165" spans="1:1" x14ac:dyDescent="0.3">
      <c r="A1165" s="8"/>
    </row>
    <row r="1166" spans="1:1" x14ac:dyDescent="0.3">
      <c r="A1166" s="8"/>
    </row>
    <row r="1167" spans="1:1" x14ac:dyDescent="0.3">
      <c r="A1167" s="8"/>
    </row>
    <row r="1168" spans="1:1" x14ac:dyDescent="0.3">
      <c r="A1168" s="8"/>
    </row>
    <row r="1169" spans="1:1" x14ac:dyDescent="0.3">
      <c r="A1169" s="8"/>
    </row>
    <row r="1170" spans="1:1" x14ac:dyDescent="0.3">
      <c r="A1170" s="8"/>
    </row>
    <row r="1171" spans="1:1" x14ac:dyDescent="0.3">
      <c r="A1171" s="8"/>
    </row>
    <row r="1172" spans="1:1" x14ac:dyDescent="0.3">
      <c r="A1172" s="8"/>
    </row>
    <row r="1173" spans="1:1" x14ac:dyDescent="0.3">
      <c r="A1173" s="8"/>
    </row>
    <row r="1174" spans="1:1" x14ac:dyDescent="0.3">
      <c r="A1174" s="8"/>
    </row>
    <row r="1175" spans="1:1" x14ac:dyDescent="0.3">
      <c r="A1175" s="8"/>
    </row>
    <row r="1176" spans="1:1" x14ac:dyDescent="0.3">
      <c r="A1176" s="8"/>
    </row>
    <row r="1177" spans="1:1" x14ac:dyDescent="0.3">
      <c r="A1177" s="8"/>
    </row>
    <row r="1178" spans="1:1" x14ac:dyDescent="0.3">
      <c r="A1178" s="8"/>
    </row>
    <row r="1179" spans="1:1" x14ac:dyDescent="0.3">
      <c r="A1179" s="8"/>
    </row>
    <row r="1180" spans="1:1" x14ac:dyDescent="0.3">
      <c r="A1180" s="8"/>
    </row>
    <row r="1181" spans="1:1" x14ac:dyDescent="0.3">
      <c r="A1181" s="8"/>
    </row>
    <row r="1182" spans="1:1" x14ac:dyDescent="0.3">
      <c r="A1182" s="8"/>
    </row>
    <row r="1183" spans="1:1" x14ac:dyDescent="0.3">
      <c r="A1183" s="8"/>
    </row>
    <row r="1184" spans="1:1" x14ac:dyDescent="0.3">
      <c r="A1184" s="8"/>
    </row>
    <row r="1185" spans="1:1" x14ac:dyDescent="0.3">
      <c r="A1185" s="8"/>
    </row>
    <row r="1186" spans="1:1" x14ac:dyDescent="0.3">
      <c r="A1186" s="8"/>
    </row>
    <row r="1187" spans="1:1" x14ac:dyDescent="0.3">
      <c r="A1187" s="8"/>
    </row>
    <row r="1188" spans="1:1" x14ac:dyDescent="0.3">
      <c r="A1188" s="8"/>
    </row>
    <row r="1189" spans="1:1" x14ac:dyDescent="0.3">
      <c r="A1189" s="8"/>
    </row>
    <row r="1190" spans="1:1" x14ac:dyDescent="0.3">
      <c r="A1190" s="8"/>
    </row>
    <row r="1191" spans="1:1" x14ac:dyDescent="0.3">
      <c r="A1191" s="8"/>
    </row>
    <row r="1192" spans="1:1" x14ac:dyDescent="0.3">
      <c r="A1192" s="8"/>
    </row>
    <row r="1193" spans="1:1" x14ac:dyDescent="0.3">
      <c r="A1193" s="8"/>
    </row>
    <row r="1194" spans="1:1" x14ac:dyDescent="0.3">
      <c r="A1194" s="8"/>
    </row>
    <row r="1195" spans="1:1" x14ac:dyDescent="0.3">
      <c r="A1195" s="8"/>
    </row>
    <row r="1196" spans="1:1" x14ac:dyDescent="0.3">
      <c r="A1196" s="8"/>
    </row>
    <row r="1197" spans="1:1" x14ac:dyDescent="0.3">
      <c r="A1197" s="8"/>
    </row>
    <row r="1198" spans="1:1" x14ac:dyDescent="0.3">
      <c r="A1198" s="8"/>
    </row>
    <row r="1199" spans="1:1" x14ac:dyDescent="0.3">
      <c r="A1199" s="8"/>
    </row>
    <row r="1200" spans="1:1" x14ac:dyDescent="0.3">
      <c r="A1200" s="8"/>
    </row>
    <row r="1201" spans="1:1" x14ac:dyDescent="0.3">
      <c r="A1201" s="8"/>
    </row>
    <row r="1202" spans="1:1" x14ac:dyDescent="0.3">
      <c r="A1202" s="8"/>
    </row>
    <row r="1203" spans="1:1" x14ac:dyDescent="0.3">
      <c r="A1203" s="8"/>
    </row>
    <row r="1204" spans="1:1" x14ac:dyDescent="0.3">
      <c r="A1204" s="8"/>
    </row>
    <row r="1205" spans="1:1" x14ac:dyDescent="0.3">
      <c r="A1205" s="8"/>
    </row>
    <row r="1206" spans="1:1" x14ac:dyDescent="0.3">
      <c r="A1206" s="8"/>
    </row>
    <row r="1207" spans="1:1" x14ac:dyDescent="0.3">
      <c r="A1207" s="8"/>
    </row>
    <row r="1208" spans="1:1" x14ac:dyDescent="0.3">
      <c r="A1208" s="8"/>
    </row>
    <row r="1209" spans="1:1" x14ac:dyDescent="0.3">
      <c r="A1209" s="8"/>
    </row>
    <row r="1210" spans="1:1" x14ac:dyDescent="0.3">
      <c r="A1210" s="8"/>
    </row>
    <row r="1211" spans="1:1" x14ac:dyDescent="0.3">
      <c r="A1211" s="8"/>
    </row>
    <row r="1212" spans="1:1" x14ac:dyDescent="0.3">
      <c r="A1212" s="8"/>
    </row>
    <row r="1213" spans="1:1" x14ac:dyDescent="0.3">
      <c r="A1213" s="8"/>
    </row>
    <row r="1214" spans="1:1" x14ac:dyDescent="0.3">
      <c r="A1214" s="8"/>
    </row>
    <row r="1215" spans="1:1" x14ac:dyDescent="0.3">
      <c r="A1215" s="8"/>
    </row>
    <row r="1216" spans="1:1" x14ac:dyDescent="0.3">
      <c r="A1216" s="8"/>
    </row>
    <row r="1217" spans="1:1" x14ac:dyDescent="0.3">
      <c r="A1217" s="8"/>
    </row>
    <row r="1218" spans="1:1" x14ac:dyDescent="0.3">
      <c r="A1218" s="8"/>
    </row>
    <row r="1219" spans="1:1" x14ac:dyDescent="0.3">
      <c r="A1219" s="8"/>
    </row>
    <row r="1220" spans="1:1" x14ac:dyDescent="0.3">
      <c r="A1220" s="8"/>
    </row>
    <row r="1221" spans="1:1" x14ac:dyDescent="0.3">
      <c r="A1221" s="8"/>
    </row>
    <row r="1222" spans="1:1" x14ac:dyDescent="0.3">
      <c r="A1222" s="8"/>
    </row>
    <row r="1223" spans="1:1" x14ac:dyDescent="0.3">
      <c r="A1223" s="8"/>
    </row>
    <row r="1224" spans="1:1" x14ac:dyDescent="0.3">
      <c r="A1224" s="8"/>
    </row>
    <row r="1225" spans="1:1" x14ac:dyDescent="0.3">
      <c r="A1225" s="8"/>
    </row>
    <row r="1226" spans="1:1" x14ac:dyDescent="0.3">
      <c r="A1226" s="8"/>
    </row>
    <row r="1227" spans="1:1" x14ac:dyDescent="0.3">
      <c r="A1227" s="8"/>
    </row>
    <row r="1228" spans="1:1" x14ac:dyDescent="0.3">
      <c r="A1228" s="8"/>
    </row>
    <row r="1229" spans="1:1" x14ac:dyDescent="0.3">
      <c r="A1229" s="8"/>
    </row>
    <row r="1230" spans="1:1" x14ac:dyDescent="0.3">
      <c r="A1230" s="8"/>
    </row>
    <row r="1231" spans="1:1" x14ac:dyDescent="0.3">
      <c r="A1231" s="8"/>
    </row>
    <row r="1232" spans="1:1" x14ac:dyDescent="0.3">
      <c r="A1232" s="8"/>
    </row>
    <row r="1233" spans="1:1" x14ac:dyDescent="0.3">
      <c r="A1233" s="8"/>
    </row>
    <row r="1234" spans="1:1" x14ac:dyDescent="0.3">
      <c r="A1234" s="8"/>
    </row>
    <row r="1235" spans="1:1" x14ac:dyDescent="0.3">
      <c r="A1235" s="8"/>
    </row>
    <row r="1236" spans="1:1" x14ac:dyDescent="0.3">
      <c r="A1236" s="8"/>
    </row>
    <row r="1237" spans="1:1" x14ac:dyDescent="0.3">
      <c r="A1237" s="8"/>
    </row>
    <row r="1238" spans="1:1" x14ac:dyDescent="0.3">
      <c r="A1238" s="8"/>
    </row>
    <row r="1239" spans="1:1" x14ac:dyDescent="0.3">
      <c r="A1239" s="8"/>
    </row>
    <row r="1240" spans="1:1" x14ac:dyDescent="0.3">
      <c r="A1240" s="8"/>
    </row>
    <row r="1241" spans="1:1" x14ac:dyDescent="0.3">
      <c r="A1241" s="8"/>
    </row>
    <row r="1242" spans="1:1" x14ac:dyDescent="0.3">
      <c r="A1242" s="8"/>
    </row>
    <row r="1243" spans="1:1" x14ac:dyDescent="0.3">
      <c r="A1243" s="8"/>
    </row>
    <row r="1244" spans="1:1" x14ac:dyDescent="0.3">
      <c r="A1244" s="8"/>
    </row>
    <row r="1245" spans="1:1" x14ac:dyDescent="0.3">
      <c r="A1245" s="8"/>
    </row>
    <row r="1246" spans="1:1" x14ac:dyDescent="0.3">
      <c r="A1246" s="8"/>
    </row>
    <row r="1247" spans="1:1" x14ac:dyDescent="0.3">
      <c r="A1247" s="8"/>
    </row>
    <row r="1248" spans="1:1" x14ac:dyDescent="0.3">
      <c r="A1248" s="8"/>
    </row>
    <row r="1249" spans="1:1" x14ac:dyDescent="0.3">
      <c r="A1249" s="8"/>
    </row>
    <row r="1250" spans="1:1" x14ac:dyDescent="0.3">
      <c r="A1250" s="8"/>
    </row>
    <row r="1251" spans="1:1" x14ac:dyDescent="0.3">
      <c r="A1251" s="8"/>
    </row>
    <row r="1252" spans="1:1" x14ac:dyDescent="0.3">
      <c r="A1252" s="8"/>
    </row>
    <row r="1253" spans="1:1" x14ac:dyDescent="0.3">
      <c r="A1253" s="8"/>
    </row>
    <row r="1254" spans="1:1" x14ac:dyDescent="0.3">
      <c r="A1254" s="8"/>
    </row>
    <row r="1255" spans="1:1" x14ac:dyDescent="0.3">
      <c r="A1255" s="8"/>
    </row>
    <row r="1256" spans="1:1" x14ac:dyDescent="0.3">
      <c r="A1256" s="8"/>
    </row>
    <row r="1257" spans="1:1" x14ac:dyDescent="0.3">
      <c r="A1257" s="8"/>
    </row>
    <row r="1258" spans="1:1" x14ac:dyDescent="0.3">
      <c r="A1258" s="8"/>
    </row>
    <row r="1259" spans="1:1" x14ac:dyDescent="0.3">
      <c r="A1259" s="8"/>
    </row>
    <row r="1260" spans="1:1" x14ac:dyDescent="0.3">
      <c r="A1260" s="8"/>
    </row>
    <row r="1261" spans="1:1" x14ac:dyDescent="0.3">
      <c r="A1261" s="8"/>
    </row>
    <row r="1262" spans="1:1" x14ac:dyDescent="0.3">
      <c r="A1262" s="8"/>
    </row>
    <row r="1263" spans="1:1" x14ac:dyDescent="0.3">
      <c r="A1263" s="8"/>
    </row>
    <row r="1264" spans="1:1" x14ac:dyDescent="0.3">
      <c r="A1264" s="8"/>
    </row>
    <row r="1265" spans="1:1" x14ac:dyDescent="0.3">
      <c r="A1265" s="8"/>
    </row>
    <row r="1266" spans="1:1" x14ac:dyDescent="0.3">
      <c r="A1266" s="8"/>
    </row>
    <row r="1267" spans="1:1" x14ac:dyDescent="0.3">
      <c r="A1267" s="8"/>
    </row>
    <row r="1268" spans="1:1" x14ac:dyDescent="0.3">
      <c r="A1268" s="8"/>
    </row>
    <row r="1269" spans="1:1" x14ac:dyDescent="0.3">
      <c r="A1269" s="8"/>
    </row>
    <row r="1270" spans="1:1" x14ac:dyDescent="0.3">
      <c r="A1270" s="8"/>
    </row>
    <row r="1271" spans="1:1" x14ac:dyDescent="0.3">
      <c r="A1271" s="8"/>
    </row>
    <row r="1272" spans="1:1" x14ac:dyDescent="0.3">
      <c r="A1272" s="8"/>
    </row>
    <row r="1273" spans="1:1" x14ac:dyDescent="0.3">
      <c r="A1273" s="8"/>
    </row>
    <row r="1274" spans="1:1" x14ac:dyDescent="0.3">
      <c r="A1274" s="8"/>
    </row>
    <row r="1275" spans="1:1" x14ac:dyDescent="0.3">
      <c r="A1275" s="8"/>
    </row>
    <row r="1276" spans="1:1" x14ac:dyDescent="0.3">
      <c r="A1276" s="8"/>
    </row>
    <row r="1277" spans="1:1" x14ac:dyDescent="0.3">
      <c r="A1277" s="8"/>
    </row>
    <row r="1278" spans="1:1" x14ac:dyDescent="0.3">
      <c r="A1278" s="8"/>
    </row>
    <row r="1279" spans="1:1" x14ac:dyDescent="0.3">
      <c r="A1279" s="8"/>
    </row>
    <row r="1280" spans="1:1" x14ac:dyDescent="0.3">
      <c r="A1280" s="8"/>
    </row>
    <row r="1281" spans="1:1" x14ac:dyDescent="0.3">
      <c r="A1281" s="8"/>
    </row>
    <row r="1282" spans="1:1" x14ac:dyDescent="0.3">
      <c r="A1282" s="8"/>
    </row>
    <row r="1283" spans="1:1" x14ac:dyDescent="0.3">
      <c r="A1283" s="8"/>
    </row>
    <row r="1284" spans="1:1" x14ac:dyDescent="0.3">
      <c r="A1284" s="8"/>
    </row>
    <row r="1285" spans="1:1" x14ac:dyDescent="0.3">
      <c r="A1285" s="8"/>
    </row>
    <row r="1286" spans="1:1" x14ac:dyDescent="0.3">
      <c r="A1286" s="8"/>
    </row>
    <row r="1287" spans="1:1" x14ac:dyDescent="0.3">
      <c r="A1287" s="8"/>
    </row>
    <row r="1288" spans="1:1" x14ac:dyDescent="0.3">
      <c r="A1288" s="8"/>
    </row>
    <row r="1289" spans="1:1" x14ac:dyDescent="0.3">
      <c r="A1289" s="8"/>
    </row>
    <row r="1290" spans="1:1" x14ac:dyDescent="0.3">
      <c r="A1290" s="8"/>
    </row>
    <row r="1291" spans="1:1" x14ac:dyDescent="0.3">
      <c r="A1291" s="8"/>
    </row>
    <row r="1292" spans="1:1" x14ac:dyDescent="0.3">
      <c r="A1292" s="8"/>
    </row>
    <row r="1293" spans="1:1" x14ac:dyDescent="0.3">
      <c r="A1293" s="8"/>
    </row>
    <row r="1294" spans="1:1" x14ac:dyDescent="0.3">
      <c r="A1294" s="8"/>
    </row>
    <row r="1295" spans="1:1" x14ac:dyDescent="0.3">
      <c r="A1295" s="8"/>
    </row>
    <row r="1296" spans="1:1" x14ac:dyDescent="0.3">
      <c r="A1296" s="8"/>
    </row>
    <row r="1297" spans="1:1" x14ac:dyDescent="0.3">
      <c r="A1297" s="8"/>
    </row>
    <row r="1298" spans="1:1" x14ac:dyDescent="0.3">
      <c r="A1298" s="8"/>
    </row>
    <row r="1299" spans="1:1" x14ac:dyDescent="0.3">
      <c r="A1299" s="8"/>
    </row>
    <row r="1300" spans="1:1" x14ac:dyDescent="0.3">
      <c r="A1300" s="8"/>
    </row>
    <row r="1301" spans="1:1" x14ac:dyDescent="0.3">
      <c r="A1301" s="8"/>
    </row>
    <row r="1302" spans="1:1" x14ac:dyDescent="0.3">
      <c r="A1302" s="8"/>
    </row>
    <row r="1303" spans="1:1" x14ac:dyDescent="0.3">
      <c r="A1303" s="8"/>
    </row>
    <row r="1304" spans="1:1" x14ac:dyDescent="0.3">
      <c r="A1304" s="8"/>
    </row>
    <row r="1305" spans="1:1" x14ac:dyDescent="0.3">
      <c r="A1305" s="8"/>
    </row>
    <row r="1306" spans="1:1" x14ac:dyDescent="0.3">
      <c r="A1306" s="8"/>
    </row>
    <row r="1307" spans="1:1" x14ac:dyDescent="0.3">
      <c r="A1307" s="8"/>
    </row>
    <row r="1308" spans="1:1" x14ac:dyDescent="0.3">
      <c r="A1308" s="8"/>
    </row>
    <row r="1309" spans="1:1" x14ac:dyDescent="0.3">
      <c r="A1309" s="8"/>
    </row>
    <row r="1310" spans="1:1" x14ac:dyDescent="0.3">
      <c r="A1310" s="8"/>
    </row>
    <row r="1311" spans="1:1" x14ac:dyDescent="0.3">
      <c r="A1311" s="8"/>
    </row>
    <row r="1312" spans="1:1" x14ac:dyDescent="0.3">
      <c r="A1312" s="8"/>
    </row>
    <row r="1313" spans="1:1" x14ac:dyDescent="0.3">
      <c r="A1313" s="8"/>
    </row>
    <row r="1314" spans="1:1" x14ac:dyDescent="0.3">
      <c r="A1314" s="8"/>
    </row>
    <row r="1315" spans="1:1" x14ac:dyDescent="0.3">
      <c r="A1315" s="8"/>
    </row>
    <row r="1316" spans="1:1" x14ac:dyDescent="0.3">
      <c r="A1316" s="8"/>
    </row>
    <row r="1317" spans="1:1" x14ac:dyDescent="0.3">
      <c r="A1317" s="8"/>
    </row>
    <row r="1318" spans="1:1" x14ac:dyDescent="0.3">
      <c r="A1318" s="8"/>
    </row>
    <row r="1319" spans="1:1" x14ac:dyDescent="0.3">
      <c r="A1319" s="8"/>
    </row>
    <row r="1320" spans="1:1" x14ac:dyDescent="0.3">
      <c r="A1320" s="8"/>
    </row>
    <row r="1321" spans="1:1" x14ac:dyDescent="0.3">
      <c r="A1321" s="8"/>
    </row>
    <row r="1322" spans="1:1" x14ac:dyDescent="0.3">
      <c r="A1322" s="8"/>
    </row>
    <row r="1323" spans="1:1" x14ac:dyDescent="0.3">
      <c r="A1323" s="8"/>
    </row>
    <row r="1324" spans="1:1" x14ac:dyDescent="0.3">
      <c r="A1324" s="8"/>
    </row>
    <row r="1325" spans="1:1" x14ac:dyDescent="0.3">
      <c r="A1325" s="8"/>
    </row>
    <row r="1326" spans="1:1" x14ac:dyDescent="0.3">
      <c r="A1326" s="8"/>
    </row>
    <row r="1327" spans="1:1" x14ac:dyDescent="0.3">
      <c r="A1327" s="8"/>
    </row>
    <row r="1328" spans="1:1" x14ac:dyDescent="0.3">
      <c r="A1328" s="8"/>
    </row>
    <row r="1329" spans="1:1" x14ac:dyDescent="0.3">
      <c r="A1329" s="8"/>
    </row>
    <row r="1330" spans="1:1" x14ac:dyDescent="0.3">
      <c r="A1330" s="8"/>
    </row>
    <row r="1331" spans="1:1" x14ac:dyDescent="0.3">
      <c r="A1331" s="8"/>
    </row>
    <row r="1332" spans="1:1" x14ac:dyDescent="0.3">
      <c r="A1332" s="8"/>
    </row>
    <row r="1333" spans="1:1" x14ac:dyDescent="0.3">
      <c r="A1333" s="8"/>
    </row>
    <row r="1334" spans="1:1" x14ac:dyDescent="0.3">
      <c r="A1334" s="8"/>
    </row>
    <row r="1335" spans="1:1" x14ac:dyDescent="0.3">
      <c r="A1335" s="8"/>
    </row>
    <row r="1336" spans="1:1" x14ac:dyDescent="0.3">
      <c r="A1336" s="8"/>
    </row>
    <row r="1337" spans="1:1" x14ac:dyDescent="0.3">
      <c r="A1337" s="8"/>
    </row>
    <row r="1338" spans="1:1" x14ac:dyDescent="0.3">
      <c r="A1338" s="8"/>
    </row>
    <row r="1339" spans="1:1" x14ac:dyDescent="0.3">
      <c r="A1339" s="8"/>
    </row>
    <row r="1340" spans="1:1" x14ac:dyDescent="0.3">
      <c r="A1340" s="8"/>
    </row>
    <row r="1341" spans="1:1" x14ac:dyDescent="0.3">
      <c r="A1341" s="8"/>
    </row>
    <row r="1342" spans="1:1" x14ac:dyDescent="0.3">
      <c r="A1342" s="8"/>
    </row>
    <row r="1343" spans="1:1" x14ac:dyDescent="0.3">
      <c r="A1343" s="8"/>
    </row>
    <row r="1344" spans="1:1" x14ac:dyDescent="0.3">
      <c r="A1344" s="8"/>
    </row>
    <row r="1345" spans="1:1" x14ac:dyDescent="0.3">
      <c r="A1345" s="8"/>
    </row>
    <row r="1346" spans="1:1" x14ac:dyDescent="0.3">
      <c r="A1346" s="8"/>
    </row>
    <row r="1347" spans="1:1" x14ac:dyDescent="0.3">
      <c r="A1347" s="8"/>
    </row>
    <row r="1348" spans="1:1" x14ac:dyDescent="0.3">
      <c r="A1348" s="8"/>
    </row>
    <row r="1349" spans="1:1" x14ac:dyDescent="0.3">
      <c r="A1349" s="8"/>
    </row>
    <row r="1350" spans="1:1" x14ac:dyDescent="0.3">
      <c r="A1350" s="8"/>
    </row>
    <row r="1351" spans="1:1" x14ac:dyDescent="0.3">
      <c r="A1351" s="8"/>
    </row>
    <row r="1352" spans="1:1" x14ac:dyDescent="0.3">
      <c r="A1352" s="8"/>
    </row>
    <row r="1353" spans="1:1" x14ac:dyDescent="0.3">
      <c r="A1353" s="8"/>
    </row>
    <row r="1354" spans="1:1" x14ac:dyDescent="0.3">
      <c r="A1354" s="8"/>
    </row>
    <row r="1355" spans="1:1" x14ac:dyDescent="0.3">
      <c r="A1355" s="8"/>
    </row>
    <row r="1356" spans="1:1" x14ac:dyDescent="0.3">
      <c r="A1356" s="8"/>
    </row>
    <row r="1357" spans="1:1" x14ac:dyDescent="0.3">
      <c r="A1357" s="8"/>
    </row>
    <row r="1358" spans="1:1" x14ac:dyDescent="0.3">
      <c r="A1358" s="8"/>
    </row>
    <row r="1359" spans="1:1" x14ac:dyDescent="0.3">
      <c r="A1359" s="8"/>
    </row>
    <row r="1360" spans="1:1" x14ac:dyDescent="0.3">
      <c r="A1360" s="8"/>
    </row>
    <row r="1361" spans="1:1" x14ac:dyDescent="0.3">
      <c r="A1361" s="8"/>
    </row>
    <row r="1362" spans="1:1" x14ac:dyDescent="0.3">
      <c r="A1362" s="8"/>
    </row>
    <row r="1363" spans="1:1" x14ac:dyDescent="0.3">
      <c r="A1363" s="8"/>
    </row>
    <row r="1364" spans="1:1" x14ac:dyDescent="0.3">
      <c r="A1364" s="8"/>
    </row>
    <row r="1365" spans="1:1" x14ac:dyDescent="0.3">
      <c r="A1365" s="8"/>
    </row>
    <row r="1366" spans="1:1" x14ac:dyDescent="0.3">
      <c r="A1366" s="8"/>
    </row>
    <row r="1367" spans="1:1" x14ac:dyDescent="0.3">
      <c r="A1367" s="8"/>
    </row>
    <row r="1368" spans="1:1" x14ac:dyDescent="0.3">
      <c r="A1368" s="8"/>
    </row>
    <row r="1369" spans="1:1" x14ac:dyDescent="0.3">
      <c r="A1369" s="8"/>
    </row>
    <row r="1370" spans="1:1" x14ac:dyDescent="0.3">
      <c r="A1370" s="8"/>
    </row>
    <row r="1371" spans="1:1" x14ac:dyDescent="0.3">
      <c r="A1371" s="8"/>
    </row>
    <row r="1372" spans="1:1" x14ac:dyDescent="0.3">
      <c r="A1372" s="8"/>
    </row>
    <row r="1373" spans="1:1" x14ac:dyDescent="0.3">
      <c r="A1373" s="8"/>
    </row>
    <row r="1374" spans="1:1" x14ac:dyDescent="0.3">
      <c r="A1374" s="8"/>
    </row>
    <row r="1375" spans="1:1" x14ac:dyDescent="0.3">
      <c r="A1375" s="8"/>
    </row>
    <row r="1376" spans="1:1" x14ac:dyDescent="0.3">
      <c r="A1376" s="8"/>
    </row>
    <row r="1377" spans="1:1" x14ac:dyDescent="0.3">
      <c r="A1377" s="8"/>
    </row>
    <row r="1378" spans="1:1" x14ac:dyDescent="0.3">
      <c r="A1378" s="8"/>
    </row>
    <row r="1379" spans="1:1" x14ac:dyDescent="0.3">
      <c r="A1379" s="8"/>
    </row>
    <row r="1380" spans="1:1" x14ac:dyDescent="0.3">
      <c r="A1380" s="8"/>
    </row>
    <row r="1381" spans="1:1" x14ac:dyDescent="0.3">
      <c r="A1381" s="8"/>
    </row>
    <row r="1382" spans="1:1" x14ac:dyDescent="0.3">
      <c r="A1382" s="8"/>
    </row>
    <row r="1383" spans="1:1" x14ac:dyDescent="0.3">
      <c r="A1383" s="8"/>
    </row>
    <row r="1384" spans="1:1" x14ac:dyDescent="0.3">
      <c r="A1384" s="8"/>
    </row>
    <row r="1385" spans="1:1" x14ac:dyDescent="0.3">
      <c r="A1385" s="8"/>
    </row>
    <row r="1386" spans="1:1" x14ac:dyDescent="0.3">
      <c r="A1386" s="8"/>
    </row>
    <row r="1387" spans="1:1" x14ac:dyDescent="0.3">
      <c r="A1387" s="8"/>
    </row>
    <row r="1388" spans="1:1" x14ac:dyDescent="0.3">
      <c r="A1388" s="8"/>
    </row>
    <row r="1389" spans="1:1" x14ac:dyDescent="0.3">
      <c r="A1389" s="8"/>
    </row>
    <row r="1390" spans="1:1" x14ac:dyDescent="0.3">
      <c r="A1390" s="8"/>
    </row>
    <row r="1391" spans="1:1" x14ac:dyDescent="0.3">
      <c r="A1391" s="8"/>
    </row>
    <row r="1392" spans="1:1" x14ac:dyDescent="0.3">
      <c r="A1392" s="8"/>
    </row>
    <row r="1393" spans="1:1" x14ac:dyDescent="0.3">
      <c r="A1393" s="8"/>
    </row>
    <row r="1394" spans="1:1" x14ac:dyDescent="0.3">
      <c r="A1394" s="8"/>
    </row>
    <row r="1395" spans="1:1" x14ac:dyDescent="0.3">
      <c r="A1395" s="8"/>
    </row>
    <row r="1396" spans="1:1" x14ac:dyDescent="0.3">
      <c r="A1396" s="8"/>
    </row>
    <row r="1397" spans="1:1" x14ac:dyDescent="0.3">
      <c r="A1397" s="8"/>
    </row>
    <row r="1398" spans="1:1" x14ac:dyDescent="0.3">
      <c r="A1398" s="8"/>
    </row>
    <row r="1399" spans="1:1" x14ac:dyDescent="0.3">
      <c r="A1399" s="8"/>
    </row>
    <row r="1400" spans="1:1" x14ac:dyDescent="0.3">
      <c r="A1400" s="8"/>
    </row>
    <row r="1401" spans="1:1" x14ac:dyDescent="0.3">
      <c r="A1401" s="8"/>
    </row>
    <row r="1402" spans="1:1" x14ac:dyDescent="0.3">
      <c r="A1402" s="8"/>
    </row>
    <row r="1403" spans="1:1" x14ac:dyDescent="0.3">
      <c r="A1403" s="8"/>
    </row>
    <row r="1404" spans="1:1" x14ac:dyDescent="0.3">
      <c r="A1404" s="8"/>
    </row>
    <row r="1405" spans="1:1" x14ac:dyDescent="0.3">
      <c r="A1405" s="8"/>
    </row>
    <row r="1406" spans="1:1" x14ac:dyDescent="0.3">
      <c r="A1406" s="8"/>
    </row>
    <row r="1407" spans="1:1" x14ac:dyDescent="0.3">
      <c r="A1407" s="8"/>
    </row>
    <row r="1408" spans="1:1" x14ac:dyDescent="0.3">
      <c r="A1408" s="8"/>
    </row>
    <row r="1409" spans="1:1" x14ac:dyDescent="0.3">
      <c r="A1409" s="8"/>
    </row>
    <row r="1410" spans="1:1" x14ac:dyDescent="0.3">
      <c r="A1410" s="8"/>
    </row>
    <row r="1411" spans="1:1" x14ac:dyDescent="0.3">
      <c r="A1411" s="8"/>
    </row>
    <row r="1412" spans="1:1" x14ac:dyDescent="0.3">
      <c r="A1412" s="8"/>
    </row>
    <row r="1413" spans="1:1" x14ac:dyDescent="0.3">
      <c r="A1413" s="8"/>
    </row>
    <row r="1414" spans="1:1" x14ac:dyDescent="0.3">
      <c r="A1414" s="8"/>
    </row>
    <row r="1415" spans="1:1" x14ac:dyDescent="0.3">
      <c r="A1415" s="8"/>
    </row>
    <row r="1416" spans="1:1" x14ac:dyDescent="0.3">
      <c r="A1416" s="8"/>
    </row>
    <row r="1417" spans="1:1" x14ac:dyDescent="0.3">
      <c r="A1417" s="8"/>
    </row>
    <row r="1418" spans="1:1" x14ac:dyDescent="0.3">
      <c r="A1418" s="8"/>
    </row>
    <row r="1419" spans="1:1" x14ac:dyDescent="0.3">
      <c r="A1419" s="8"/>
    </row>
    <row r="1420" spans="1:1" x14ac:dyDescent="0.3">
      <c r="A1420" s="8"/>
    </row>
    <row r="1421" spans="1:1" x14ac:dyDescent="0.3">
      <c r="A1421" s="8"/>
    </row>
    <row r="1422" spans="1:1" x14ac:dyDescent="0.3">
      <c r="A1422" s="8"/>
    </row>
    <row r="1423" spans="1:1" x14ac:dyDescent="0.3">
      <c r="A1423" s="8"/>
    </row>
    <row r="1424" spans="1:1" x14ac:dyDescent="0.3">
      <c r="A1424" s="8"/>
    </row>
    <row r="1425" spans="1:1" x14ac:dyDescent="0.3">
      <c r="A1425" s="8"/>
    </row>
    <row r="1426" spans="1:1" x14ac:dyDescent="0.3">
      <c r="A1426" s="8"/>
    </row>
    <row r="1427" spans="1:1" x14ac:dyDescent="0.3">
      <c r="A1427" s="8"/>
    </row>
    <row r="1428" spans="1:1" x14ac:dyDescent="0.3">
      <c r="A1428" s="8"/>
    </row>
    <row r="1429" spans="1:1" x14ac:dyDescent="0.3">
      <c r="A1429" s="8"/>
    </row>
    <row r="1430" spans="1:1" x14ac:dyDescent="0.3">
      <c r="A1430" s="8"/>
    </row>
    <row r="1431" spans="1:1" x14ac:dyDescent="0.3">
      <c r="A1431" s="8"/>
    </row>
    <row r="1432" spans="1:1" x14ac:dyDescent="0.3">
      <c r="A1432" s="8"/>
    </row>
    <row r="1433" spans="1:1" x14ac:dyDescent="0.3">
      <c r="A1433" s="8"/>
    </row>
    <row r="1434" spans="1:1" x14ac:dyDescent="0.3">
      <c r="A1434" s="8"/>
    </row>
    <row r="1435" spans="1:1" x14ac:dyDescent="0.3">
      <c r="A1435" s="8"/>
    </row>
    <row r="1436" spans="1:1" x14ac:dyDescent="0.3">
      <c r="A1436" s="8"/>
    </row>
    <row r="1437" spans="1:1" x14ac:dyDescent="0.3">
      <c r="A1437" s="8"/>
    </row>
    <row r="1438" spans="1:1" x14ac:dyDescent="0.3">
      <c r="A1438" s="8"/>
    </row>
    <row r="1439" spans="1:1" x14ac:dyDescent="0.3">
      <c r="A1439" s="8"/>
    </row>
    <row r="1440" spans="1:1" x14ac:dyDescent="0.3">
      <c r="A1440" s="8"/>
    </row>
    <row r="1441" spans="1:1" x14ac:dyDescent="0.3">
      <c r="A1441" s="8"/>
    </row>
    <row r="1442" spans="1:1" x14ac:dyDescent="0.3">
      <c r="A1442" s="8"/>
    </row>
    <row r="1443" spans="1:1" x14ac:dyDescent="0.3">
      <c r="A1443" s="8"/>
    </row>
    <row r="1444" spans="1:1" x14ac:dyDescent="0.3">
      <c r="A1444" s="8"/>
    </row>
    <row r="1445" spans="1:1" x14ac:dyDescent="0.3">
      <c r="A1445" s="8"/>
    </row>
    <row r="1446" spans="1:1" x14ac:dyDescent="0.3">
      <c r="A1446" s="8"/>
    </row>
    <row r="1447" spans="1:1" x14ac:dyDescent="0.3">
      <c r="A1447" s="8"/>
    </row>
    <row r="1448" spans="1:1" x14ac:dyDescent="0.3">
      <c r="A1448" s="8"/>
    </row>
    <row r="1449" spans="1:1" x14ac:dyDescent="0.3">
      <c r="A1449" s="8"/>
    </row>
    <row r="1450" spans="1:1" x14ac:dyDescent="0.3">
      <c r="A1450" s="8"/>
    </row>
    <row r="1451" spans="1:1" x14ac:dyDescent="0.3">
      <c r="A1451" s="8"/>
    </row>
    <row r="1452" spans="1:1" x14ac:dyDescent="0.3">
      <c r="A1452" s="8"/>
    </row>
    <row r="1453" spans="1:1" x14ac:dyDescent="0.3">
      <c r="A1453" s="8"/>
    </row>
    <row r="1454" spans="1:1" x14ac:dyDescent="0.3">
      <c r="A1454" s="8"/>
    </row>
    <row r="1455" spans="1:1" x14ac:dyDescent="0.3">
      <c r="A1455" s="8"/>
    </row>
    <row r="1456" spans="1:1" x14ac:dyDescent="0.3">
      <c r="A1456" s="8"/>
    </row>
    <row r="1457" spans="1:1" x14ac:dyDescent="0.3">
      <c r="A1457" s="8"/>
    </row>
    <row r="1458" spans="1:1" x14ac:dyDescent="0.3">
      <c r="A1458" s="8"/>
    </row>
    <row r="1459" spans="1:1" x14ac:dyDescent="0.3">
      <c r="A1459" s="8"/>
    </row>
    <row r="1460" spans="1:1" x14ac:dyDescent="0.3">
      <c r="A1460" s="8"/>
    </row>
    <row r="1461" spans="1:1" x14ac:dyDescent="0.3">
      <c r="A1461" s="8"/>
    </row>
    <row r="1462" spans="1:1" x14ac:dyDescent="0.3">
      <c r="A1462" s="8"/>
    </row>
    <row r="1463" spans="1:1" x14ac:dyDescent="0.3">
      <c r="A1463" s="8"/>
    </row>
    <row r="1464" spans="1:1" x14ac:dyDescent="0.3">
      <c r="A1464" s="8"/>
    </row>
    <row r="1465" spans="1:1" x14ac:dyDescent="0.3">
      <c r="A1465" s="8"/>
    </row>
    <row r="1466" spans="1:1" x14ac:dyDescent="0.3">
      <c r="A1466" s="8"/>
    </row>
    <row r="1467" spans="1:1" x14ac:dyDescent="0.3">
      <c r="A1467" s="8"/>
    </row>
    <row r="1468" spans="1:1" x14ac:dyDescent="0.3">
      <c r="A1468" s="8"/>
    </row>
    <row r="1469" spans="1:1" x14ac:dyDescent="0.3">
      <c r="A1469" s="8"/>
    </row>
    <row r="1470" spans="1:1" x14ac:dyDescent="0.3">
      <c r="A1470" s="8"/>
    </row>
    <row r="1471" spans="1:1" x14ac:dyDescent="0.3">
      <c r="A1471" s="8"/>
    </row>
    <row r="1472" spans="1:1" x14ac:dyDescent="0.3">
      <c r="A1472" s="8"/>
    </row>
    <row r="1473" spans="1:1" x14ac:dyDescent="0.3">
      <c r="A1473" s="8"/>
    </row>
    <row r="1474" spans="1:1" x14ac:dyDescent="0.3">
      <c r="A1474" s="8"/>
    </row>
    <row r="1475" spans="1:1" x14ac:dyDescent="0.3">
      <c r="A1475" s="8"/>
    </row>
    <row r="1476" spans="1:1" x14ac:dyDescent="0.3">
      <c r="A1476" s="8"/>
    </row>
    <row r="1477" spans="1:1" x14ac:dyDescent="0.3">
      <c r="A1477" s="8"/>
    </row>
    <row r="1478" spans="1:1" x14ac:dyDescent="0.3">
      <c r="A1478" s="8"/>
    </row>
    <row r="1479" spans="1:1" x14ac:dyDescent="0.3">
      <c r="A1479" s="8"/>
    </row>
    <row r="1480" spans="1:1" x14ac:dyDescent="0.3">
      <c r="A1480" s="8"/>
    </row>
    <row r="1481" spans="1:1" x14ac:dyDescent="0.3">
      <c r="A1481" s="8"/>
    </row>
    <row r="1482" spans="1:1" x14ac:dyDescent="0.3">
      <c r="A1482" s="8"/>
    </row>
    <row r="1483" spans="1:1" x14ac:dyDescent="0.3">
      <c r="A1483" s="8"/>
    </row>
    <row r="1484" spans="1:1" x14ac:dyDescent="0.3">
      <c r="A1484" s="8"/>
    </row>
    <row r="1485" spans="1:1" x14ac:dyDescent="0.3">
      <c r="A1485" s="8"/>
    </row>
    <row r="1486" spans="1:1" x14ac:dyDescent="0.3">
      <c r="A1486" s="8"/>
    </row>
    <row r="1487" spans="1:1" x14ac:dyDescent="0.3">
      <c r="A1487" s="8"/>
    </row>
    <row r="1488" spans="1:1" x14ac:dyDescent="0.3">
      <c r="A1488" s="8"/>
    </row>
    <row r="1489" spans="1:1" x14ac:dyDescent="0.3">
      <c r="A1489" s="8"/>
    </row>
    <row r="1490" spans="1:1" x14ac:dyDescent="0.3">
      <c r="A1490" s="8"/>
    </row>
    <row r="1491" spans="1:1" x14ac:dyDescent="0.3">
      <c r="A1491" s="8"/>
    </row>
    <row r="1492" spans="1:1" x14ac:dyDescent="0.3">
      <c r="A1492" s="8"/>
    </row>
    <row r="1493" spans="1:1" x14ac:dyDescent="0.3">
      <c r="A1493" s="8"/>
    </row>
    <row r="1494" spans="1:1" x14ac:dyDescent="0.3">
      <c r="A1494" s="8"/>
    </row>
    <row r="1495" spans="1:1" x14ac:dyDescent="0.3">
      <c r="A1495" s="8"/>
    </row>
    <row r="1496" spans="1:1" x14ac:dyDescent="0.3">
      <c r="A1496" s="8"/>
    </row>
    <row r="1497" spans="1:1" x14ac:dyDescent="0.3">
      <c r="A1497" s="8"/>
    </row>
    <row r="1498" spans="1:1" x14ac:dyDescent="0.3">
      <c r="A1498" s="8"/>
    </row>
    <row r="1499" spans="1:1" x14ac:dyDescent="0.3">
      <c r="A1499" s="8"/>
    </row>
    <row r="1500" spans="1:1" x14ac:dyDescent="0.3">
      <c r="A1500" s="8"/>
    </row>
    <row r="1501" spans="1:1" x14ac:dyDescent="0.3">
      <c r="A1501" s="8"/>
    </row>
    <row r="1502" spans="1:1" x14ac:dyDescent="0.3">
      <c r="A1502" s="8"/>
    </row>
    <row r="1503" spans="1:1" x14ac:dyDescent="0.3">
      <c r="A1503" s="8"/>
    </row>
    <row r="1504" spans="1:1" x14ac:dyDescent="0.3">
      <c r="A1504" s="8"/>
    </row>
    <row r="1505" spans="1:1" x14ac:dyDescent="0.3">
      <c r="A1505" s="8"/>
    </row>
    <row r="1506" spans="1:1" x14ac:dyDescent="0.3">
      <c r="A1506" s="8"/>
    </row>
    <row r="1507" spans="1:1" x14ac:dyDescent="0.3">
      <c r="A1507" s="8"/>
    </row>
    <row r="1508" spans="1:1" x14ac:dyDescent="0.3">
      <c r="A1508" s="8"/>
    </row>
    <row r="1509" spans="1:1" x14ac:dyDescent="0.3">
      <c r="A1509" s="8"/>
    </row>
    <row r="1510" spans="1:1" x14ac:dyDescent="0.3">
      <c r="A1510" s="8"/>
    </row>
    <row r="1511" spans="1:1" x14ac:dyDescent="0.3">
      <c r="A1511" s="8"/>
    </row>
    <row r="1512" spans="1:1" x14ac:dyDescent="0.3">
      <c r="A1512" s="8"/>
    </row>
    <row r="1513" spans="1:1" x14ac:dyDescent="0.3">
      <c r="A1513" s="8"/>
    </row>
    <row r="1514" spans="1:1" x14ac:dyDescent="0.3">
      <c r="A1514" s="8"/>
    </row>
    <row r="1515" spans="1:1" x14ac:dyDescent="0.3">
      <c r="A1515" s="8"/>
    </row>
    <row r="1516" spans="1:1" x14ac:dyDescent="0.3">
      <c r="A1516" s="8"/>
    </row>
    <row r="1517" spans="1:1" x14ac:dyDescent="0.3">
      <c r="A1517" s="8"/>
    </row>
    <row r="1518" spans="1:1" x14ac:dyDescent="0.3">
      <c r="A1518" s="8"/>
    </row>
    <row r="1519" spans="1:1" x14ac:dyDescent="0.3">
      <c r="A1519" s="8"/>
    </row>
    <row r="1520" spans="1:1" x14ac:dyDescent="0.3">
      <c r="A1520" s="8"/>
    </row>
    <row r="1521" spans="1:1" x14ac:dyDescent="0.3">
      <c r="A1521" s="8"/>
    </row>
    <row r="1522" spans="1:1" x14ac:dyDescent="0.3">
      <c r="A1522" s="8"/>
    </row>
    <row r="1523" spans="1:1" x14ac:dyDescent="0.3">
      <c r="A1523" s="8"/>
    </row>
    <row r="1524" spans="1:1" x14ac:dyDescent="0.3">
      <c r="A1524" s="8"/>
    </row>
    <row r="1525" spans="1:1" x14ac:dyDescent="0.3">
      <c r="A1525" s="8"/>
    </row>
    <row r="1526" spans="1:1" x14ac:dyDescent="0.3">
      <c r="A1526" s="8"/>
    </row>
    <row r="1527" spans="1:1" x14ac:dyDescent="0.3">
      <c r="A1527" s="8"/>
    </row>
    <row r="1528" spans="1:1" x14ac:dyDescent="0.3">
      <c r="A1528" s="8"/>
    </row>
    <row r="1529" spans="1:1" x14ac:dyDescent="0.3">
      <c r="A1529" s="8"/>
    </row>
    <row r="1530" spans="1:1" x14ac:dyDescent="0.3">
      <c r="A1530" s="8"/>
    </row>
    <row r="1531" spans="1:1" x14ac:dyDescent="0.3">
      <c r="A1531" s="8"/>
    </row>
    <row r="1532" spans="1:1" x14ac:dyDescent="0.3">
      <c r="A1532" s="8"/>
    </row>
    <row r="1533" spans="1:1" x14ac:dyDescent="0.3">
      <c r="A1533" s="8"/>
    </row>
    <row r="1534" spans="1:1" x14ac:dyDescent="0.3">
      <c r="A1534" s="8"/>
    </row>
    <row r="1535" spans="1:1" x14ac:dyDescent="0.3">
      <c r="A1535" s="8"/>
    </row>
    <row r="1536" spans="1:1" x14ac:dyDescent="0.3">
      <c r="A1536" s="8"/>
    </row>
    <row r="1537" spans="1:1" x14ac:dyDescent="0.3">
      <c r="A1537" s="8"/>
    </row>
    <row r="1538" spans="1:1" x14ac:dyDescent="0.3">
      <c r="A1538" s="8"/>
    </row>
    <row r="1539" spans="1:1" x14ac:dyDescent="0.3">
      <c r="A1539" s="8"/>
    </row>
    <row r="1540" spans="1:1" x14ac:dyDescent="0.3">
      <c r="A1540" s="8"/>
    </row>
    <row r="1541" spans="1:1" x14ac:dyDescent="0.3">
      <c r="A1541" s="8"/>
    </row>
    <row r="1542" spans="1:1" x14ac:dyDescent="0.3">
      <c r="A1542" s="8"/>
    </row>
    <row r="1543" spans="1:1" x14ac:dyDescent="0.3">
      <c r="A1543" s="8"/>
    </row>
    <row r="1544" spans="1:1" x14ac:dyDescent="0.3">
      <c r="A1544" s="8"/>
    </row>
    <row r="1545" spans="1:1" x14ac:dyDescent="0.3">
      <c r="A1545" s="8"/>
    </row>
    <row r="1546" spans="1:1" x14ac:dyDescent="0.3">
      <c r="A1546" s="8"/>
    </row>
    <row r="1547" spans="1:1" x14ac:dyDescent="0.3">
      <c r="A1547" s="8"/>
    </row>
    <row r="1548" spans="1:1" x14ac:dyDescent="0.3">
      <c r="A1548" s="8"/>
    </row>
    <row r="1549" spans="1:1" x14ac:dyDescent="0.3">
      <c r="A1549" s="8"/>
    </row>
    <row r="1550" spans="1:1" x14ac:dyDescent="0.3">
      <c r="A1550" s="8"/>
    </row>
    <row r="1551" spans="1:1" x14ac:dyDescent="0.3">
      <c r="A1551" s="8"/>
    </row>
    <row r="1552" spans="1:1" x14ac:dyDescent="0.3">
      <c r="A1552" s="8"/>
    </row>
    <row r="1553" spans="1:1" x14ac:dyDescent="0.3">
      <c r="A1553" s="8"/>
    </row>
    <row r="1554" spans="1:1" x14ac:dyDescent="0.3">
      <c r="A1554" s="8"/>
    </row>
    <row r="1555" spans="1:1" x14ac:dyDescent="0.3">
      <c r="A1555" s="8"/>
    </row>
    <row r="1556" spans="1:1" x14ac:dyDescent="0.3">
      <c r="A1556" s="8"/>
    </row>
    <row r="1557" spans="1:1" x14ac:dyDescent="0.3">
      <c r="A1557" s="8"/>
    </row>
    <row r="1558" spans="1:1" x14ac:dyDescent="0.3">
      <c r="A1558" s="8"/>
    </row>
    <row r="1559" spans="1:1" x14ac:dyDescent="0.3">
      <c r="A1559" s="8"/>
    </row>
    <row r="1560" spans="1:1" x14ac:dyDescent="0.3">
      <c r="A1560" s="8"/>
    </row>
    <row r="1561" spans="1:1" x14ac:dyDescent="0.3">
      <c r="A1561" s="8"/>
    </row>
    <row r="1562" spans="1:1" x14ac:dyDescent="0.3">
      <c r="A1562" s="8"/>
    </row>
    <row r="1563" spans="1:1" x14ac:dyDescent="0.3">
      <c r="A1563" s="8"/>
    </row>
    <row r="1564" spans="1:1" x14ac:dyDescent="0.3">
      <c r="A1564" s="8"/>
    </row>
    <row r="1565" spans="1:1" x14ac:dyDescent="0.3">
      <c r="A1565" s="8"/>
    </row>
    <row r="1566" spans="1:1" x14ac:dyDescent="0.3">
      <c r="A1566" s="8"/>
    </row>
    <row r="1567" spans="1:1" x14ac:dyDescent="0.3">
      <c r="A1567" s="8"/>
    </row>
    <row r="1568" spans="1:1" x14ac:dyDescent="0.3">
      <c r="A1568" s="8"/>
    </row>
    <row r="1569" spans="1:1" x14ac:dyDescent="0.3">
      <c r="A1569" s="8"/>
    </row>
    <row r="1570" spans="1:1" x14ac:dyDescent="0.3">
      <c r="A1570" s="8"/>
    </row>
    <row r="1571" spans="1:1" x14ac:dyDescent="0.3">
      <c r="A1571" s="8"/>
    </row>
    <row r="1572" spans="1:1" x14ac:dyDescent="0.3">
      <c r="A1572" s="8"/>
    </row>
    <row r="1573" spans="1:1" x14ac:dyDescent="0.3">
      <c r="A1573" s="8"/>
    </row>
    <row r="1574" spans="1:1" x14ac:dyDescent="0.3">
      <c r="A1574" s="8"/>
    </row>
    <row r="1575" spans="1:1" x14ac:dyDescent="0.3">
      <c r="A1575" s="8"/>
    </row>
    <row r="1576" spans="1:1" x14ac:dyDescent="0.3">
      <c r="A1576" s="8"/>
    </row>
    <row r="1577" spans="1:1" x14ac:dyDescent="0.3">
      <c r="A1577" s="8"/>
    </row>
    <row r="1578" spans="1:1" x14ac:dyDescent="0.3">
      <c r="A1578" s="8"/>
    </row>
    <row r="1579" spans="1:1" x14ac:dyDescent="0.3">
      <c r="A1579" s="8"/>
    </row>
    <row r="1580" spans="1:1" x14ac:dyDescent="0.3">
      <c r="A1580" s="8"/>
    </row>
    <row r="1581" spans="1:1" x14ac:dyDescent="0.3">
      <c r="A1581" s="8"/>
    </row>
    <row r="1582" spans="1:1" x14ac:dyDescent="0.3">
      <c r="A1582" s="8"/>
    </row>
    <row r="1583" spans="1:1" x14ac:dyDescent="0.3">
      <c r="A1583" s="8"/>
    </row>
    <row r="1584" spans="1:1" x14ac:dyDescent="0.3">
      <c r="A1584" s="8"/>
    </row>
    <row r="1585" spans="1:1" x14ac:dyDescent="0.3">
      <c r="A1585" s="8"/>
    </row>
    <row r="1586" spans="1:1" x14ac:dyDescent="0.3">
      <c r="A1586" s="8"/>
    </row>
    <row r="1587" spans="1:1" x14ac:dyDescent="0.3">
      <c r="A1587" s="8"/>
    </row>
    <row r="1588" spans="1:1" x14ac:dyDescent="0.3">
      <c r="A1588" s="8"/>
    </row>
    <row r="1589" spans="1:1" x14ac:dyDescent="0.3">
      <c r="A1589" s="8"/>
    </row>
    <row r="1590" spans="1:1" x14ac:dyDescent="0.3">
      <c r="A1590" s="8"/>
    </row>
    <row r="1591" spans="1:1" x14ac:dyDescent="0.3">
      <c r="A1591" s="8"/>
    </row>
    <row r="1592" spans="1:1" x14ac:dyDescent="0.3">
      <c r="A1592" s="8"/>
    </row>
    <row r="1593" spans="1:1" x14ac:dyDescent="0.3">
      <c r="A1593" s="8"/>
    </row>
    <row r="1594" spans="1:1" x14ac:dyDescent="0.3">
      <c r="A1594" s="8"/>
    </row>
    <row r="1595" spans="1:1" x14ac:dyDescent="0.3">
      <c r="A1595" s="8"/>
    </row>
    <row r="1596" spans="1:1" x14ac:dyDescent="0.3">
      <c r="A1596" s="8"/>
    </row>
    <row r="1597" spans="1:1" x14ac:dyDescent="0.3">
      <c r="A1597" s="8"/>
    </row>
    <row r="1598" spans="1:1" x14ac:dyDescent="0.3">
      <c r="A1598" s="8"/>
    </row>
    <row r="1599" spans="1:1" x14ac:dyDescent="0.3">
      <c r="A1599" s="8"/>
    </row>
    <row r="1600" spans="1:1" x14ac:dyDescent="0.3">
      <c r="A1600" s="8"/>
    </row>
    <row r="1601" spans="1:1" x14ac:dyDescent="0.3">
      <c r="A1601" s="8"/>
    </row>
    <row r="1602" spans="1:1" x14ac:dyDescent="0.3">
      <c r="A1602" s="8"/>
    </row>
    <row r="1603" spans="1:1" x14ac:dyDescent="0.3">
      <c r="A1603" s="8"/>
    </row>
    <row r="1604" spans="1:1" x14ac:dyDescent="0.3">
      <c r="A1604" s="8"/>
    </row>
    <row r="1605" spans="1:1" x14ac:dyDescent="0.3">
      <c r="A1605" s="8"/>
    </row>
    <row r="1606" spans="1:1" x14ac:dyDescent="0.3">
      <c r="A1606" s="8"/>
    </row>
    <row r="1607" spans="1:1" x14ac:dyDescent="0.3">
      <c r="A1607" s="8"/>
    </row>
    <row r="1608" spans="1:1" x14ac:dyDescent="0.3">
      <c r="A1608" s="8"/>
    </row>
    <row r="1609" spans="1:1" x14ac:dyDescent="0.3">
      <c r="A1609" s="8"/>
    </row>
    <row r="1610" spans="1:1" x14ac:dyDescent="0.3">
      <c r="A1610" s="8"/>
    </row>
    <row r="1611" spans="1:1" x14ac:dyDescent="0.3">
      <c r="A1611" s="8"/>
    </row>
    <row r="1612" spans="1:1" x14ac:dyDescent="0.3">
      <c r="A1612" s="8"/>
    </row>
    <row r="1613" spans="1:1" x14ac:dyDescent="0.3">
      <c r="A1613" s="8"/>
    </row>
    <row r="1614" spans="1:1" x14ac:dyDescent="0.3">
      <c r="A1614" s="8"/>
    </row>
    <row r="1615" spans="1:1" x14ac:dyDescent="0.3">
      <c r="A1615" s="8"/>
    </row>
    <row r="1616" spans="1:1" x14ac:dyDescent="0.3">
      <c r="A1616" s="8"/>
    </row>
    <row r="1617" spans="1:1" x14ac:dyDescent="0.3">
      <c r="A1617" s="8"/>
    </row>
    <row r="1618" spans="1:1" x14ac:dyDescent="0.3">
      <c r="A1618" s="8"/>
    </row>
    <row r="1619" spans="1:1" x14ac:dyDescent="0.3">
      <c r="A1619" s="8"/>
    </row>
    <row r="1620" spans="1:1" x14ac:dyDescent="0.3">
      <c r="A1620" s="8"/>
    </row>
    <row r="1621" spans="1:1" x14ac:dyDescent="0.3">
      <c r="A1621" s="8"/>
    </row>
    <row r="1622" spans="1:1" x14ac:dyDescent="0.3">
      <c r="A1622" s="8"/>
    </row>
    <row r="1623" spans="1:1" x14ac:dyDescent="0.3">
      <c r="A1623" s="8"/>
    </row>
    <row r="1624" spans="1:1" x14ac:dyDescent="0.3">
      <c r="A1624" s="8"/>
    </row>
    <row r="1625" spans="1:1" x14ac:dyDescent="0.3">
      <c r="A1625" s="8"/>
    </row>
    <row r="1626" spans="1:1" x14ac:dyDescent="0.3">
      <c r="A1626" s="8"/>
    </row>
    <row r="1627" spans="1:1" x14ac:dyDescent="0.3">
      <c r="A1627" s="8"/>
    </row>
    <row r="1628" spans="1:1" x14ac:dyDescent="0.3">
      <c r="A1628" s="8"/>
    </row>
    <row r="1629" spans="1:1" x14ac:dyDescent="0.3">
      <c r="A1629" s="8"/>
    </row>
    <row r="1630" spans="1:1" x14ac:dyDescent="0.3">
      <c r="A1630" s="8"/>
    </row>
    <row r="1631" spans="1:1" x14ac:dyDescent="0.3">
      <c r="A1631" s="8"/>
    </row>
    <row r="1632" spans="1:1" x14ac:dyDescent="0.3">
      <c r="A1632" s="8"/>
    </row>
    <row r="1633" spans="1:1" x14ac:dyDescent="0.3">
      <c r="A1633" s="8"/>
    </row>
    <row r="1634" spans="1:1" x14ac:dyDescent="0.3">
      <c r="A1634" s="8"/>
    </row>
    <row r="1635" spans="1:1" x14ac:dyDescent="0.3">
      <c r="A1635" s="8"/>
    </row>
    <row r="1636" spans="1:1" x14ac:dyDescent="0.3">
      <c r="A1636" s="8"/>
    </row>
    <row r="1637" spans="1:1" x14ac:dyDescent="0.3">
      <c r="A1637" s="8"/>
    </row>
    <row r="1638" spans="1:1" x14ac:dyDescent="0.3">
      <c r="A1638" s="8"/>
    </row>
    <row r="1639" spans="1:1" x14ac:dyDescent="0.3">
      <c r="A1639" s="8"/>
    </row>
    <row r="1640" spans="1:1" x14ac:dyDescent="0.3">
      <c r="A1640" s="8"/>
    </row>
    <row r="1641" spans="1:1" x14ac:dyDescent="0.3">
      <c r="A1641" s="8"/>
    </row>
    <row r="1642" spans="1:1" x14ac:dyDescent="0.3">
      <c r="A1642" s="8"/>
    </row>
    <row r="1643" spans="1:1" x14ac:dyDescent="0.3">
      <c r="A1643" s="8"/>
    </row>
    <row r="1644" spans="1:1" x14ac:dyDescent="0.3">
      <c r="A1644" s="8"/>
    </row>
    <row r="1645" spans="1:1" x14ac:dyDescent="0.3">
      <c r="A1645" s="8"/>
    </row>
    <row r="1646" spans="1:1" x14ac:dyDescent="0.3">
      <c r="A1646" s="8"/>
    </row>
    <row r="1647" spans="1:1" x14ac:dyDescent="0.3">
      <c r="A1647" s="8"/>
    </row>
    <row r="1648" spans="1:1" x14ac:dyDescent="0.3">
      <c r="A1648" s="8"/>
    </row>
    <row r="1649" spans="1:1" x14ac:dyDescent="0.3">
      <c r="A1649" s="8"/>
    </row>
    <row r="1650" spans="1:1" x14ac:dyDescent="0.3">
      <c r="A1650" s="8"/>
    </row>
    <row r="1651" spans="1:1" x14ac:dyDescent="0.3">
      <c r="A1651" s="8"/>
    </row>
    <row r="1652" spans="1:1" x14ac:dyDescent="0.3">
      <c r="A1652" s="8"/>
    </row>
    <row r="1653" spans="1:1" x14ac:dyDescent="0.3">
      <c r="A1653" s="8"/>
    </row>
    <row r="1654" spans="1:1" x14ac:dyDescent="0.3">
      <c r="A1654" s="8"/>
    </row>
    <row r="1655" spans="1:1" x14ac:dyDescent="0.3">
      <c r="A1655" s="8"/>
    </row>
    <row r="1656" spans="1:1" x14ac:dyDescent="0.3">
      <c r="A1656" s="8"/>
    </row>
    <row r="1657" spans="1:1" x14ac:dyDescent="0.3">
      <c r="A1657" s="8"/>
    </row>
    <row r="1658" spans="1:1" x14ac:dyDescent="0.3">
      <c r="A1658" s="8"/>
    </row>
    <row r="1659" spans="1:1" x14ac:dyDescent="0.3">
      <c r="A1659" s="8"/>
    </row>
    <row r="1660" spans="1:1" x14ac:dyDescent="0.3">
      <c r="A1660" s="8"/>
    </row>
    <row r="1661" spans="1:1" x14ac:dyDescent="0.3">
      <c r="A1661" s="8"/>
    </row>
    <row r="1662" spans="1:1" x14ac:dyDescent="0.3">
      <c r="A1662" s="8"/>
    </row>
    <row r="1663" spans="1:1" x14ac:dyDescent="0.3">
      <c r="A1663" s="8"/>
    </row>
    <row r="1664" spans="1:1" x14ac:dyDescent="0.3">
      <c r="A1664" s="8"/>
    </row>
    <row r="1665" spans="1:1" x14ac:dyDescent="0.3">
      <c r="A1665" s="8"/>
    </row>
    <row r="1666" spans="1:1" x14ac:dyDescent="0.3">
      <c r="A1666" s="8"/>
    </row>
    <row r="1667" spans="1:1" x14ac:dyDescent="0.3">
      <c r="A1667" s="8"/>
    </row>
    <row r="1668" spans="1:1" x14ac:dyDescent="0.3">
      <c r="A1668" s="8"/>
    </row>
    <row r="1669" spans="1:1" x14ac:dyDescent="0.3">
      <c r="A1669" s="8"/>
    </row>
    <row r="1670" spans="1:1" x14ac:dyDescent="0.3">
      <c r="A1670" s="8"/>
    </row>
    <row r="1671" spans="1:1" x14ac:dyDescent="0.3">
      <c r="A1671" s="8"/>
    </row>
    <row r="1672" spans="1:1" x14ac:dyDescent="0.3">
      <c r="A1672" s="8"/>
    </row>
    <row r="1673" spans="1:1" x14ac:dyDescent="0.3">
      <c r="A1673" s="8"/>
    </row>
    <row r="1674" spans="1:1" x14ac:dyDescent="0.3">
      <c r="A1674" s="8"/>
    </row>
    <row r="1675" spans="1:1" x14ac:dyDescent="0.3">
      <c r="A1675" s="8"/>
    </row>
    <row r="1676" spans="1:1" x14ac:dyDescent="0.3">
      <c r="A1676" s="8"/>
    </row>
    <row r="1677" spans="1:1" x14ac:dyDescent="0.3">
      <c r="A1677" s="8"/>
    </row>
    <row r="1678" spans="1:1" x14ac:dyDescent="0.3">
      <c r="A1678" s="8"/>
    </row>
    <row r="1679" spans="1:1" x14ac:dyDescent="0.3">
      <c r="A1679" s="8"/>
    </row>
    <row r="1680" spans="1:1" x14ac:dyDescent="0.3">
      <c r="A1680" s="8"/>
    </row>
    <row r="1681" spans="1:1" x14ac:dyDescent="0.3">
      <c r="A1681" s="8"/>
    </row>
    <row r="1682" spans="1:1" x14ac:dyDescent="0.3">
      <c r="A1682" s="8"/>
    </row>
    <row r="1683" spans="1:1" x14ac:dyDescent="0.3">
      <c r="A1683" s="8"/>
    </row>
    <row r="1684" spans="1:1" x14ac:dyDescent="0.3">
      <c r="A1684" s="8"/>
    </row>
    <row r="1685" spans="1:1" x14ac:dyDescent="0.3">
      <c r="A1685" s="8"/>
    </row>
    <row r="1686" spans="1:1" x14ac:dyDescent="0.3">
      <c r="A1686" s="8"/>
    </row>
    <row r="1687" spans="1:1" x14ac:dyDescent="0.3">
      <c r="A1687" s="8"/>
    </row>
    <row r="1688" spans="1:1" x14ac:dyDescent="0.3">
      <c r="A1688" s="8"/>
    </row>
    <row r="1689" spans="1:1" x14ac:dyDescent="0.3">
      <c r="A1689" s="8"/>
    </row>
    <row r="1690" spans="1:1" x14ac:dyDescent="0.3">
      <c r="A1690" s="8"/>
    </row>
    <row r="1691" spans="1:1" x14ac:dyDescent="0.3">
      <c r="A1691" s="8"/>
    </row>
    <row r="1692" spans="1:1" x14ac:dyDescent="0.3">
      <c r="A1692" s="8"/>
    </row>
    <row r="1693" spans="1:1" x14ac:dyDescent="0.3">
      <c r="A1693" s="8"/>
    </row>
    <row r="1694" spans="1:1" x14ac:dyDescent="0.3">
      <c r="A1694" s="8"/>
    </row>
    <row r="1695" spans="1:1" x14ac:dyDescent="0.3">
      <c r="A1695" s="8"/>
    </row>
    <row r="1696" spans="1:1" x14ac:dyDescent="0.3">
      <c r="A1696" s="8"/>
    </row>
    <row r="1697" spans="1:1" x14ac:dyDescent="0.3">
      <c r="A1697" s="8"/>
    </row>
    <row r="1698" spans="1:1" x14ac:dyDescent="0.3">
      <c r="A1698" s="8"/>
    </row>
    <row r="1699" spans="1:1" x14ac:dyDescent="0.3">
      <c r="A1699" s="8"/>
    </row>
    <row r="1700" spans="1:1" x14ac:dyDescent="0.3">
      <c r="A1700" s="8"/>
    </row>
    <row r="1701" spans="1:1" x14ac:dyDescent="0.3">
      <c r="A1701" s="8"/>
    </row>
    <row r="1702" spans="1:1" x14ac:dyDescent="0.3">
      <c r="A1702" s="8"/>
    </row>
    <row r="1703" spans="1:1" x14ac:dyDescent="0.3">
      <c r="A1703" s="8"/>
    </row>
    <row r="1704" spans="1:1" x14ac:dyDescent="0.3">
      <c r="A1704" s="8"/>
    </row>
    <row r="1705" spans="1:1" x14ac:dyDescent="0.3">
      <c r="A1705" s="8"/>
    </row>
    <row r="1706" spans="1:1" x14ac:dyDescent="0.3">
      <c r="A1706" s="8"/>
    </row>
    <row r="1707" spans="1:1" x14ac:dyDescent="0.3">
      <c r="A1707" s="8"/>
    </row>
    <row r="1708" spans="1:1" x14ac:dyDescent="0.3">
      <c r="A1708" s="8"/>
    </row>
    <row r="1709" spans="1:1" x14ac:dyDescent="0.3">
      <c r="A1709" s="8"/>
    </row>
    <row r="1710" spans="1:1" x14ac:dyDescent="0.3">
      <c r="A1710" s="8"/>
    </row>
    <row r="1711" spans="1:1" x14ac:dyDescent="0.3">
      <c r="A1711" s="8"/>
    </row>
    <row r="1712" spans="1:1" x14ac:dyDescent="0.3">
      <c r="A1712" s="8"/>
    </row>
    <row r="1713" spans="1:1" x14ac:dyDescent="0.3">
      <c r="A1713" s="8"/>
    </row>
    <row r="1714" spans="1:1" x14ac:dyDescent="0.3">
      <c r="A1714" s="8"/>
    </row>
    <row r="1715" spans="1:1" x14ac:dyDescent="0.3">
      <c r="A1715" s="8"/>
    </row>
    <row r="1716" spans="1:1" x14ac:dyDescent="0.3">
      <c r="A1716" s="8"/>
    </row>
    <row r="1717" spans="1:1" x14ac:dyDescent="0.3">
      <c r="A1717" s="8"/>
    </row>
    <row r="1718" spans="1:1" x14ac:dyDescent="0.3">
      <c r="A1718" s="8"/>
    </row>
    <row r="1719" spans="1:1" x14ac:dyDescent="0.3">
      <c r="A1719" s="8"/>
    </row>
    <row r="1720" spans="1:1" x14ac:dyDescent="0.3">
      <c r="A1720" s="8"/>
    </row>
    <row r="1721" spans="1:1" x14ac:dyDescent="0.3">
      <c r="A1721" s="8"/>
    </row>
    <row r="1722" spans="1:1" x14ac:dyDescent="0.3">
      <c r="A1722" s="8"/>
    </row>
    <row r="1723" spans="1:1" x14ac:dyDescent="0.3">
      <c r="A1723" s="8"/>
    </row>
    <row r="1724" spans="1:1" x14ac:dyDescent="0.3">
      <c r="A1724" s="8"/>
    </row>
    <row r="1725" spans="1:1" x14ac:dyDescent="0.3">
      <c r="A1725" s="8"/>
    </row>
    <row r="1726" spans="1:1" x14ac:dyDescent="0.3">
      <c r="A1726" s="8"/>
    </row>
    <row r="1727" spans="1:1" x14ac:dyDescent="0.3">
      <c r="A1727" s="8"/>
    </row>
    <row r="1728" spans="1:1" x14ac:dyDescent="0.3">
      <c r="A1728" s="8"/>
    </row>
    <row r="1729" spans="1:1" x14ac:dyDescent="0.3">
      <c r="A1729" s="8"/>
    </row>
    <row r="1730" spans="1:1" x14ac:dyDescent="0.3">
      <c r="A1730" s="8"/>
    </row>
    <row r="1731" spans="1:1" x14ac:dyDescent="0.3">
      <c r="A1731" s="8"/>
    </row>
    <row r="1732" spans="1:1" x14ac:dyDescent="0.3">
      <c r="A1732" s="8"/>
    </row>
    <row r="1733" spans="1:1" x14ac:dyDescent="0.3">
      <c r="A1733" s="8"/>
    </row>
    <row r="1734" spans="1:1" x14ac:dyDescent="0.3">
      <c r="A1734" s="8"/>
    </row>
    <row r="1735" spans="1:1" x14ac:dyDescent="0.3">
      <c r="A1735" s="8"/>
    </row>
    <row r="1736" spans="1:1" x14ac:dyDescent="0.3">
      <c r="A1736" s="8"/>
    </row>
    <row r="1737" spans="1:1" x14ac:dyDescent="0.3">
      <c r="A1737" s="8"/>
    </row>
    <row r="1738" spans="1:1" x14ac:dyDescent="0.3">
      <c r="A1738" s="8"/>
    </row>
    <row r="1739" spans="1:1" x14ac:dyDescent="0.3">
      <c r="A1739" s="8"/>
    </row>
    <row r="1740" spans="1:1" x14ac:dyDescent="0.3">
      <c r="A1740" s="8"/>
    </row>
    <row r="1741" spans="1:1" x14ac:dyDescent="0.3">
      <c r="A1741" s="8"/>
    </row>
    <row r="1742" spans="1:1" x14ac:dyDescent="0.3">
      <c r="A1742" s="8"/>
    </row>
    <row r="1743" spans="1:1" x14ac:dyDescent="0.3">
      <c r="A1743" s="8"/>
    </row>
    <row r="1744" spans="1:1" x14ac:dyDescent="0.3">
      <c r="A1744" s="8"/>
    </row>
    <row r="1745" spans="1:1" x14ac:dyDescent="0.3">
      <c r="A1745" s="8"/>
    </row>
    <row r="1746" spans="1:1" x14ac:dyDescent="0.3">
      <c r="A1746" s="8"/>
    </row>
    <row r="1747" spans="1:1" x14ac:dyDescent="0.3">
      <c r="A1747" s="8"/>
    </row>
    <row r="1748" spans="1:1" x14ac:dyDescent="0.3">
      <c r="A1748" s="8"/>
    </row>
    <row r="1749" spans="1:1" x14ac:dyDescent="0.3">
      <c r="A1749" s="8"/>
    </row>
    <row r="1750" spans="1:1" x14ac:dyDescent="0.3">
      <c r="A1750" s="8"/>
    </row>
    <row r="1751" spans="1:1" x14ac:dyDescent="0.3">
      <c r="A1751" s="8"/>
    </row>
    <row r="1752" spans="1:1" x14ac:dyDescent="0.3">
      <c r="A1752" s="8"/>
    </row>
    <row r="1753" spans="1:1" x14ac:dyDescent="0.3">
      <c r="A1753" s="8"/>
    </row>
    <row r="1754" spans="1:1" x14ac:dyDescent="0.3">
      <c r="A1754" s="8"/>
    </row>
    <row r="1755" spans="1:1" x14ac:dyDescent="0.3">
      <c r="A1755" s="8"/>
    </row>
    <row r="1756" spans="1:1" x14ac:dyDescent="0.3">
      <c r="A1756" s="8"/>
    </row>
    <row r="1757" spans="1:1" x14ac:dyDescent="0.3">
      <c r="A1757" s="8"/>
    </row>
    <row r="1758" spans="1:1" x14ac:dyDescent="0.3">
      <c r="A1758" s="8"/>
    </row>
    <row r="1759" spans="1:1" x14ac:dyDescent="0.3">
      <c r="A1759" s="8"/>
    </row>
    <row r="1760" spans="1:1" x14ac:dyDescent="0.3">
      <c r="A1760" s="8"/>
    </row>
    <row r="1761" spans="1:1" x14ac:dyDescent="0.3">
      <c r="A1761" s="8"/>
    </row>
    <row r="1762" spans="1:1" x14ac:dyDescent="0.3">
      <c r="A1762" s="8"/>
    </row>
    <row r="1763" spans="1:1" x14ac:dyDescent="0.3">
      <c r="A1763" s="8"/>
    </row>
    <row r="1764" spans="1:1" x14ac:dyDescent="0.3">
      <c r="A1764" s="8"/>
    </row>
    <row r="1765" spans="1:1" x14ac:dyDescent="0.3">
      <c r="A1765" s="8"/>
    </row>
    <row r="1766" spans="1:1" x14ac:dyDescent="0.3">
      <c r="A1766" s="8"/>
    </row>
    <row r="1767" spans="1:1" x14ac:dyDescent="0.3">
      <c r="A1767" s="8"/>
    </row>
    <row r="1768" spans="1:1" x14ac:dyDescent="0.3">
      <c r="A1768" s="8"/>
    </row>
    <row r="1769" spans="1:1" x14ac:dyDescent="0.3">
      <c r="A1769" s="8"/>
    </row>
    <row r="1770" spans="1:1" x14ac:dyDescent="0.3">
      <c r="A1770" s="8"/>
    </row>
    <row r="1771" spans="1:1" x14ac:dyDescent="0.3">
      <c r="A1771" s="8"/>
    </row>
    <row r="1772" spans="1:1" x14ac:dyDescent="0.3">
      <c r="A1772" s="8"/>
    </row>
    <row r="1773" spans="1:1" x14ac:dyDescent="0.3">
      <c r="A1773" s="8"/>
    </row>
    <row r="1774" spans="1:1" x14ac:dyDescent="0.3">
      <c r="A1774" s="8"/>
    </row>
    <row r="1775" spans="1:1" x14ac:dyDescent="0.3">
      <c r="A1775" s="8"/>
    </row>
    <row r="1776" spans="1:1" x14ac:dyDescent="0.3">
      <c r="A1776" s="8"/>
    </row>
    <row r="1777" spans="1:1" x14ac:dyDescent="0.3">
      <c r="A1777" s="8"/>
    </row>
    <row r="1778" spans="1:1" x14ac:dyDescent="0.3">
      <c r="A1778" s="8"/>
    </row>
    <row r="1779" spans="1:1" x14ac:dyDescent="0.3">
      <c r="A1779" s="8"/>
    </row>
    <row r="1780" spans="1:1" x14ac:dyDescent="0.3">
      <c r="A1780" s="8"/>
    </row>
    <row r="1781" spans="1:1" x14ac:dyDescent="0.3">
      <c r="A1781" s="8"/>
    </row>
    <row r="1782" spans="1:1" x14ac:dyDescent="0.3">
      <c r="A1782" s="8"/>
    </row>
    <row r="1783" spans="1:1" x14ac:dyDescent="0.3">
      <c r="A1783" s="8"/>
    </row>
    <row r="1784" spans="1:1" x14ac:dyDescent="0.3">
      <c r="A1784" s="8"/>
    </row>
    <row r="1785" spans="1:1" x14ac:dyDescent="0.3">
      <c r="A1785" s="8"/>
    </row>
    <row r="1786" spans="1:1" x14ac:dyDescent="0.3">
      <c r="A1786" s="8"/>
    </row>
    <row r="1787" spans="1:1" x14ac:dyDescent="0.3">
      <c r="A1787" s="8"/>
    </row>
    <row r="1788" spans="1:1" x14ac:dyDescent="0.3">
      <c r="A1788" s="8"/>
    </row>
    <row r="1789" spans="1:1" x14ac:dyDescent="0.3">
      <c r="A1789" s="8"/>
    </row>
    <row r="1790" spans="1:1" x14ac:dyDescent="0.3">
      <c r="A1790" s="8"/>
    </row>
    <row r="1791" spans="1:1" x14ac:dyDescent="0.3">
      <c r="A1791" s="8"/>
    </row>
    <row r="1792" spans="1:1" x14ac:dyDescent="0.3">
      <c r="A1792" s="8"/>
    </row>
    <row r="1793" spans="1:1" x14ac:dyDescent="0.3">
      <c r="A1793" s="8"/>
    </row>
    <row r="1794" spans="1:1" x14ac:dyDescent="0.3">
      <c r="A1794" s="8"/>
    </row>
    <row r="1795" spans="1:1" x14ac:dyDescent="0.3">
      <c r="A1795" s="8"/>
    </row>
    <row r="1796" spans="1:1" x14ac:dyDescent="0.3">
      <c r="A1796" s="8"/>
    </row>
    <row r="1797" spans="1:1" x14ac:dyDescent="0.3">
      <c r="A1797" s="8"/>
    </row>
    <row r="1798" spans="1:1" x14ac:dyDescent="0.3">
      <c r="A1798" s="8"/>
    </row>
    <row r="1799" spans="1:1" x14ac:dyDescent="0.3">
      <c r="A1799" s="8"/>
    </row>
    <row r="1800" spans="1:1" x14ac:dyDescent="0.3">
      <c r="A1800" s="8"/>
    </row>
    <row r="1801" spans="1:1" x14ac:dyDescent="0.3">
      <c r="A1801" s="8"/>
    </row>
    <row r="1802" spans="1:1" x14ac:dyDescent="0.3">
      <c r="A1802" s="8"/>
    </row>
    <row r="1803" spans="1:1" x14ac:dyDescent="0.3">
      <c r="A1803" s="8"/>
    </row>
    <row r="1804" spans="1:1" x14ac:dyDescent="0.3">
      <c r="A1804" s="8"/>
    </row>
    <row r="1805" spans="1:1" x14ac:dyDescent="0.3">
      <c r="A1805" s="8"/>
    </row>
    <row r="1806" spans="1:1" x14ac:dyDescent="0.3">
      <c r="A1806" s="8"/>
    </row>
    <row r="1807" spans="1:1" x14ac:dyDescent="0.3">
      <c r="A1807" s="8"/>
    </row>
    <row r="1808" spans="1:1" x14ac:dyDescent="0.3">
      <c r="A1808" s="8"/>
    </row>
    <row r="1809" spans="1:1" x14ac:dyDescent="0.3">
      <c r="A1809" s="8"/>
    </row>
    <row r="1810" spans="1:1" x14ac:dyDescent="0.3">
      <c r="A1810" s="8"/>
    </row>
    <row r="1811" spans="1:1" x14ac:dyDescent="0.3">
      <c r="A1811" s="8"/>
    </row>
    <row r="1812" spans="1:1" x14ac:dyDescent="0.3">
      <c r="A1812" s="8"/>
    </row>
    <row r="1813" spans="1:1" x14ac:dyDescent="0.3">
      <c r="A1813" s="8"/>
    </row>
    <row r="1814" spans="1:1" x14ac:dyDescent="0.3">
      <c r="A1814" s="8"/>
    </row>
    <row r="1815" spans="1:1" x14ac:dyDescent="0.3">
      <c r="A1815" s="8"/>
    </row>
    <row r="1816" spans="1:1" x14ac:dyDescent="0.3">
      <c r="A1816" s="8"/>
    </row>
    <row r="1817" spans="1:1" x14ac:dyDescent="0.3">
      <c r="A1817" s="8"/>
    </row>
    <row r="1818" spans="1:1" x14ac:dyDescent="0.3">
      <c r="A1818" s="8"/>
    </row>
    <row r="1819" spans="1:1" x14ac:dyDescent="0.3">
      <c r="A1819" s="8"/>
    </row>
    <row r="1820" spans="1:1" x14ac:dyDescent="0.3">
      <c r="A1820" s="8"/>
    </row>
    <row r="1821" spans="1:1" x14ac:dyDescent="0.3">
      <c r="A1821" s="8"/>
    </row>
    <row r="1822" spans="1:1" x14ac:dyDescent="0.3">
      <c r="A1822" s="8"/>
    </row>
    <row r="1823" spans="1:1" x14ac:dyDescent="0.3">
      <c r="A1823" s="8"/>
    </row>
    <row r="1824" spans="1:1" x14ac:dyDescent="0.3">
      <c r="A1824" s="8"/>
    </row>
    <row r="1825" spans="1:1" x14ac:dyDescent="0.3">
      <c r="A1825" s="8"/>
    </row>
    <row r="1826" spans="1:1" x14ac:dyDescent="0.3">
      <c r="A1826" s="8"/>
    </row>
    <row r="1827" spans="1:1" x14ac:dyDescent="0.3">
      <c r="A1827" s="8"/>
    </row>
    <row r="1828" spans="1:1" x14ac:dyDescent="0.3">
      <c r="A1828" s="8"/>
    </row>
    <row r="1829" spans="1:1" x14ac:dyDescent="0.3">
      <c r="A1829" s="8"/>
    </row>
    <row r="1830" spans="1:1" x14ac:dyDescent="0.3">
      <c r="A1830" s="8"/>
    </row>
    <row r="1831" spans="1:1" x14ac:dyDescent="0.3">
      <c r="A1831" s="8"/>
    </row>
    <row r="1832" spans="1:1" x14ac:dyDescent="0.3">
      <c r="A1832" s="8"/>
    </row>
    <row r="1833" spans="1:1" x14ac:dyDescent="0.3">
      <c r="A1833" s="8"/>
    </row>
    <row r="1834" spans="1:1" x14ac:dyDescent="0.3">
      <c r="A1834" s="8"/>
    </row>
    <row r="1835" spans="1:1" x14ac:dyDescent="0.3">
      <c r="A1835" s="8"/>
    </row>
    <row r="1836" spans="1:1" x14ac:dyDescent="0.3">
      <c r="A1836" s="8"/>
    </row>
    <row r="1837" spans="1:1" x14ac:dyDescent="0.3">
      <c r="A1837" s="8"/>
    </row>
    <row r="1838" spans="1:1" x14ac:dyDescent="0.3">
      <c r="A1838" s="8"/>
    </row>
    <row r="1839" spans="1:1" x14ac:dyDescent="0.3">
      <c r="A1839" s="8"/>
    </row>
    <row r="1840" spans="1:1" x14ac:dyDescent="0.3">
      <c r="A1840" s="8"/>
    </row>
    <row r="1841" spans="1:1" x14ac:dyDescent="0.3">
      <c r="A1841" s="8"/>
    </row>
    <row r="1842" spans="1:1" x14ac:dyDescent="0.3">
      <c r="A1842" s="8"/>
    </row>
    <row r="1843" spans="1:1" x14ac:dyDescent="0.3">
      <c r="A1843" s="8"/>
    </row>
    <row r="1844" spans="1:1" x14ac:dyDescent="0.3">
      <c r="A1844" s="8"/>
    </row>
    <row r="1845" spans="1:1" x14ac:dyDescent="0.3">
      <c r="A1845" s="8"/>
    </row>
    <row r="1846" spans="1:1" x14ac:dyDescent="0.3">
      <c r="A1846" s="8"/>
    </row>
    <row r="1847" spans="1:1" x14ac:dyDescent="0.3">
      <c r="A1847" s="8"/>
    </row>
    <row r="1848" spans="1:1" x14ac:dyDescent="0.3">
      <c r="A1848" s="8"/>
    </row>
    <row r="1849" spans="1:1" x14ac:dyDescent="0.3">
      <c r="A1849" s="8"/>
    </row>
    <row r="1850" spans="1:1" x14ac:dyDescent="0.3">
      <c r="A1850" s="8"/>
    </row>
    <row r="1851" spans="1:1" x14ac:dyDescent="0.3">
      <c r="A1851" s="8"/>
    </row>
    <row r="1852" spans="1:1" x14ac:dyDescent="0.3">
      <c r="A1852" s="8"/>
    </row>
    <row r="1853" spans="1:1" x14ac:dyDescent="0.3">
      <c r="A1853" s="8"/>
    </row>
    <row r="1854" spans="1:1" x14ac:dyDescent="0.3">
      <c r="A1854" s="8"/>
    </row>
    <row r="1855" spans="1:1" x14ac:dyDescent="0.3">
      <c r="A1855" s="8"/>
    </row>
    <row r="1856" spans="1:1" x14ac:dyDescent="0.3">
      <c r="A1856" s="8"/>
    </row>
    <row r="1857" spans="1:1" x14ac:dyDescent="0.3">
      <c r="A1857" s="8"/>
    </row>
    <row r="1858" spans="1:1" x14ac:dyDescent="0.3">
      <c r="A1858" s="8"/>
    </row>
    <row r="1859" spans="1:1" x14ac:dyDescent="0.3">
      <c r="A1859" s="8"/>
    </row>
    <row r="1860" spans="1:1" x14ac:dyDescent="0.3">
      <c r="A1860" s="8"/>
    </row>
    <row r="1861" spans="1:1" x14ac:dyDescent="0.3">
      <c r="A1861" s="8"/>
    </row>
    <row r="1862" spans="1:1" x14ac:dyDescent="0.3">
      <c r="A1862" s="8"/>
    </row>
    <row r="1863" spans="1:1" x14ac:dyDescent="0.3">
      <c r="A1863" s="8"/>
    </row>
    <row r="1864" spans="1:1" x14ac:dyDescent="0.3">
      <c r="A1864" s="8"/>
    </row>
    <row r="1865" spans="1:1" x14ac:dyDescent="0.3">
      <c r="A1865" s="8"/>
    </row>
    <row r="1866" spans="1:1" x14ac:dyDescent="0.3">
      <c r="A1866" s="8"/>
    </row>
    <row r="1867" spans="1:1" x14ac:dyDescent="0.3">
      <c r="A1867" s="8"/>
    </row>
    <row r="1868" spans="1:1" x14ac:dyDescent="0.3">
      <c r="A1868" s="8"/>
    </row>
    <row r="1869" spans="1:1" x14ac:dyDescent="0.3">
      <c r="A1869" s="8"/>
    </row>
    <row r="1870" spans="1:1" x14ac:dyDescent="0.3">
      <c r="A1870" s="8"/>
    </row>
    <row r="1871" spans="1:1" x14ac:dyDescent="0.3">
      <c r="A1871" s="8"/>
    </row>
    <row r="1872" spans="1:1" x14ac:dyDescent="0.3">
      <c r="A1872" s="8"/>
    </row>
    <row r="1873" spans="1:1" x14ac:dyDescent="0.3">
      <c r="A1873" s="8"/>
    </row>
    <row r="1874" spans="1:1" x14ac:dyDescent="0.3">
      <c r="A1874" s="8"/>
    </row>
    <row r="1875" spans="1:1" x14ac:dyDescent="0.3">
      <c r="A1875" s="8"/>
    </row>
    <row r="1876" spans="1:1" x14ac:dyDescent="0.3">
      <c r="A1876" s="8"/>
    </row>
    <row r="1877" spans="1:1" x14ac:dyDescent="0.3">
      <c r="A1877" s="8"/>
    </row>
    <row r="1878" spans="1:1" x14ac:dyDescent="0.3">
      <c r="A1878" s="8"/>
    </row>
    <row r="1879" spans="1:1" x14ac:dyDescent="0.3">
      <c r="A1879" s="8"/>
    </row>
    <row r="1880" spans="1:1" x14ac:dyDescent="0.3">
      <c r="A1880" s="8"/>
    </row>
    <row r="1881" spans="1:1" x14ac:dyDescent="0.3">
      <c r="A1881" s="8"/>
    </row>
    <row r="1882" spans="1:1" x14ac:dyDescent="0.3">
      <c r="A1882" s="8"/>
    </row>
    <row r="1883" spans="1:1" x14ac:dyDescent="0.3">
      <c r="A1883" s="8"/>
    </row>
    <row r="1884" spans="1:1" x14ac:dyDescent="0.3">
      <c r="A1884" s="8"/>
    </row>
    <row r="1885" spans="1:1" x14ac:dyDescent="0.3">
      <c r="A1885" s="8"/>
    </row>
    <row r="1886" spans="1:1" x14ac:dyDescent="0.3">
      <c r="A1886" s="8"/>
    </row>
    <row r="1887" spans="1:1" x14ac:dyDescent="0.3">
      <c r="A1887" s="8"/>
    </row>
    <row r="1888" spans="1:1" x14ac:dyDescent="0.3">
      <c r="A1888" s="8"/>
    </row>
    <row r="1889" spans="1:1" x14ac:dyDescent="0.3">
      <c r="A1889" s="8"/>
    </row>
    <row r="1890" spans="1:1" x14ac:dyDescent="0.3">
      <c r="A1890" s="8"/>
    </row>
    <row r="1891" spans="1:1" x14ac:dyDescent="0.3">
      <c r="A1891" s="8"/>
    </row>
    <row r="1892" spans="1:1" x14ac:dyDescent="0.3">
      <c r="A1892" s="8"/>
    </row>
    <row r="1893" spans="1:1" x14ac:dyDescent="0.3">
      <c r="A1893" s="8"/>
    </row>
    <row r="1894" spans="1:1" x14ac:dyDescent="0.3">
      <c r="A1894" s="8"/>
    </row>
    <row r="1895" spans="1:1" x14ac:dyDescent="0.3">
      <c r="A1895" s="8"/>
    </row>
    <row r="1896" spans="1:1" x14ac:dyDescent="0.3">
      <c r="A1896" s="8"/>
    </row>
    <row r="1897" spans="1:1" x14ac:dyDescent="0.3">
      <c r="A1897" s="8"/>
    </row>
    <row r="1898" spans="1:1" x14ac:dyDescent="0.3">
      <c r="A1898" s="8"/>
    </row>
    <row r="1899" spans="1:1" x14ac:dyDescent="0.3">
      <c r="A1899" s="8"/>
    </row>
    <row r="1900" spans="1:1" x14ac:dyDescent="0.3">
      <c r="A1900" s="8"/>
    </row>
    <row r="1901" spans="1:1" x14ac:dyDescent="0.3">
      <c r="A1901" s="8"/>
    </row>
    <row r="1902" spans="1:1" x14ac:dyDescent="0.3">
      <c r="A1902" s="8"/>
    </row>
    <row r="1903" spans="1:1" x14ac:dyDescent="0.3">
      <c r="A1903" s="8"/>
    </row>
    <row r="1904" spans="1:1" x14ac:dyDescent="0.3">
      <c r="A1904" s="8"/>
    </row>
    <row r="1905" spans="1:1" x14ac:dyDescent="0.3">
      <c r="A1905" s="8"/>
    </row>
    <row r="1906" spans="1:1" x14ac:dyDescent="0.3">
      <c r="A1906" s="8"/>
    </row>
    <row r="1907" spans="1:1" x14ac:dyDescent="0.3">
      <c r="A1907" s="8"/>
    </row>
    <row r="1908" spans="1:1" x14ac:dyDescent="0.3">
      <c r="A1908" s="8"/>
    </row>
    <row r="1909" spans="1:1" x14ac:dyDescent="0.3">
      <c r="A1909" s="8"/>
    </row>
    <row r="1910" spans="1:1" x14ac:dyDescent="0.3">
      <c r="A1910" s="8"/>
    </row>
    <row r="1911" spans="1:1" x14ac:dyDescent="0.3">
      <c r="A1911" s="8"/>
    </row>
    <row r="1912" spans="1:1" x14ac:dyDescent="0.3">
      <c r="A1912" s="8"/>
    </row>
    <row r="1913" spans="1:1" x14ac:dyDescent="0.3">
      <c r="A1913" s="8"/>
    </row>
    <row r="1914" spans="1:1" x14ac:dyDescent="0.3">
      <c r="A1914" s="8"/>
    </row>
    <row r="1915" spans="1:1" x14ac:dyDescent="0.3">
      <c r="A1915" s="8"/>
    </row>
    <row r="1916" spans="1:1" x14ac:dyDescent="0.3">
      <c r="A1916" s="8"/>
    </row>
    <row r="1917" spans="1:1" x14ac:dyDescent="0.3">
      <c r="A1917" s="8"/>
    </row>
    <row r="1918" spans="1:1" x14ac:dyDescent="0.3">
      <c r="A1918" s="8"/>
    </row>
    <row r="1919" spans="1:1" x14ac:dyDescent="0.3">
      <c r="A1919" s="8"/>
    </row>
    <row r="1920" spans="1:1" x14ac:dyDescent="0.3">
      <c r="A1920" s="8"/>
    </row>
    <row r="1921" spans="1:1" x14ac:dyDescent="0.3">
      <c r="A1921" s="8"/>
    </row>
    <row r="1922" spans="1:1" x14ac:dyDescent="0.3">
      <c r="A1922" s="8"/>
    </row>
    <row r="1923" spans="1:1" x14ac:dyDescent="0.3">
      <c r="A1923" s="8"/>
    </row>
    <row r="1924" spans="1:1" x14ac:dyDescent="0.3">
      <c r="A1924" s="8"/>
    </row>
    <row r="1925" spans="1:1" x14ac:dyDescent="0.3">
      <c r="A1925" s="8"/>
    </row>
    <row r="1926" spans="1:1" x14ac:dyDescent="0.3">
      <c r="A1926" s="8"/>
    </row>
    <row r="1927" spans="1:1" x14ac:dyDescent="0.3">
      <c r="A1927" s="8"/>
    </row>
    <row r="1928" spans="1:1" x14ac:dyDescent="0.3">
      <c r="A1928" s="8"/>
    </row>
    <row r="1929" spans="1:1" x14ac:dyDescent="0.3">
      <c r="A1929" s="8"/>
    </row>
    <row r="1930" spans="1:1" x14ac:dyDescent="0.3">
      <c r="A1930" s="8"/>
    </row>
    <row r="1931" spans="1:1" x14ac:dyDescent="0.3">
      <c r="A1931" s="8"/>
    </row>
    <row r="1932" spans="1:1" x14ac:dyDescent="0.3">
      <c r="A1932" s="8"/>
    </row>
    <row r="1933" spans="1:1" x14ac:dyDescent="0.3">
      <c r="A1933" s="8"/>
    </row>
    <row r="1934" spans="1:1" x14ac:dyDescent="0.3">
      <c r="A1934" s="8"/>
    </row>
    <row r="1935" spans="1:1" x14ac:dyDescent="0.3">
      <c r="A1935" s="8"/>
    </row>
    <row r="1936" spans="1:1" x14ac:dyDescent="0.3">
      <c r="A1936" s="8"/>
    </row>
    <row r="1937" spans="1:1" x14ac:dyDescent="0.3">
      <c r="A1937" s="8"/>
    </row>
    <row r="1938" spans="1:1" x14ac:dyDescent="0.3">
      <c r="A1938" s="8"/>
    </row>
    <row r="1939" spans="1:1" x14ac:dyDescent="0.3">
      <c r="A1939" s="8"/>
    </row>
    <row r="1940" spans="1:1" x14ac:dyDescent="0.3">
      <c r="A1940" s="8"/>
    </row>
    <row r="1941" spans="1:1" x14ac:dyDescent="0.3">
      <c r="A1941" s="8"/>
    </row>
    <row r="1942" spans="1:1" x14ac:dyDescent="0.3">
      <c r="A1942" s="8"/>
    </row>
    <row r="1943" spans="1:1" x14ac:dyDescent="0.3">
      <c r="A1943" s="8"/>
    </row>
    <row r="1944" spans="1:1" x14ac:dyDescent="0.3">
      <c r="A1944" s="8"/>
    </row>
    <row r="1945" spans="1:1" x14ac:dyDescent="0.3">
      <c r="A1945" s="8"/>
    </row>
    <row r="1946" spans="1:1" x14ac:dyDescent="0.3">
      <c r="A1946" s="8"/>
    </row>
    <row r="1947" spans="1:1" x14ac:dyDescent="0.3">
      <c r="A1947" s="8"/>
    </row>
    <row r="1948" spans="1:1" x14ac:dyDescent="0.3">
      <c r="A1948" s="8"/>
    </row>
    <row r="1949" spans="1:1" x14ac:dyDescent="0.3">
      <c r="A1949" s="8"/>
    </row>
    <row r="1950" spans="1:1" x14ac:dyDescent="0.3">
      <c r="A1950" s="8"/>
    </row>
    <row r="1951" spans="1:1" x14ac:dyDescent="0.3">
      <c r="A1951" s="8"/>
    </row>
    <row r="1952" spans="1:1" x14ac:dyDescent="0.3">
      <c r="A1952" s="8"/>
    </row>
    <row r="1953" spans="1:1" x14ac:dyDescent="0.3">
      <c r="A1953" s="8"/>
    </row>
    <row r="1954" spans="1:1" x14ac:dyDescent="0.3">
      <c r="A1954" s="8"/>
    </row>
    <row r="1955" spans="1:1" x14ac:dyDescent="0.3">
      <c r="A1955" s="8"/>
    </row>
    <row r="1956" spans="1:1" x14ac:dyDescent="0.3">
      <c r="A1956" s="8"/>
    </row>
    <row r="1957" spans="1:1" x14ac:dyDescent="0.3">
      <c r="A1957" s="8"/>
    </row>
    <row r="1958" spans="1:1" x14ac:dyDescent="0.3">
      <c r="A1958" s="8"/>
    </row>
    <row r="1959" spans="1:1" x14ac:dyDescent="0.3">
      <c r="A1959" s="8"/>
    </row>
    <row r="1960" spans="1:1" x14ac:dyDescent="0.3">
      <c r="A1960" s="8"/>
    </row>
    <row r="1961" spans="1:1" x14ac:dyDescent="0.3">
      <c r="A1961" s="8"/>
    </row>
    <row r="1962" spans="1:1" x14ac:dyDescent="0.3">
      <c r="A1962" s="8"/>
    </row>
    <row r="1963" spans="1:1" x14ac:dyDescent="0.3">
      <c r="A1963" s="8"/>
    </row>
    <row r="1964" spans="1:1" x14ac:dyDescent="0.3">
      <c r="A1964" s="8"/>
    </row>
    <row r="1965" spans="1:1" x14ac:dyDescent="0.3">
      <c r="A1965" s="8"/>
    </row>
    <row r="1966" spans="1:1" x14ac:dyDescent="0.3">
      <c r="A1966" s="8"/>
    </row>
    <row r="1967" spans="1:1" x14ac:dyDescent="0.3">
      <c r="A1967" s="8"/>
    </row>
    <row r="1968" spans="1:1" x14ac:dyDescent="0.3">
      <c r="A1968" s="8"/>
    </row>
    <row r="1969" spans="1:1" x14ac:dyDescent="0.3">
      <c r="A1969" s="8"/>
    </row>
    <row r="1970" spans="1:1" x14ac:dyDescent="0.3">
      <c r="A1970" s="8"/>
    </row>
    <row r="1971" spans="1:1" x14ac:dyDescent="0.3">
      <c r="A1971" s="8"/>
    </row>
    <row r="1972" spans="1:1" x14ac:dyDescent="0.3">
      <c r="A1972" s="8"/>
    </row>
    <row r="1973" spans="1:1" x14ac:dyDescent="0.3">
      <c r="A1973" s="8"/>
    </row>
    <row r="1974" spans="1:1" x14ac:dyDescent="0.3">
      <c r="A1974" s="8"/>
    </row>
    <row r="1975" spans="1:1" x14ac:dyDescent="0.3">
      <c r="A1975" s="8"/>
    </row>
    <row r="1976" spans="1:1" x14ac:dyDescent="0.3">
      <c r="A1976" s="8"/>
    </row>
    <row r="1977" spans="1:1" x14ac:dyDescent="0.3">
      <c r="A1977" s="8"/>
    </row>
    <row r="1978" spans="1:1" x14ac:dyDescent="0.3">
      <c r="A1978" s="8"/>
    </row>
    <row r="1979" spans="1:1" x14ac:dyDescent="0.3">
      <c r="A1979" s="8"/>
    </row>
    <row r="1980" spans="1:1" x14ac:dyDescent="0.3">
      <c r="A1980" s="8"/>
    </row>
    <row r="1981" spans="1:1" x14ac:dyDescent="0.3">
      <c r="A1981" s="8"/>
    </row>
    <row r="1982" spans="1:1" x14ac:dyDescent="0.3">
      <c r="A1982" s="8"/>
    </row>
    <row r="1983" spans="1:1" x14ac:dyDescent="0.3">
      <c r="A1983" s="8"/>
    </row>
    <row r="1984" spans="1:1" x14ac:dyDescent="0.3">
      <c r="A1984" s="8"/>
    </row>
    <row r="1985" spans="1:1" x14ac:dyDescent="0.3">
      <c r="A1985" s="8"/>
    </row>
    <row r="1986" spans="1:1" x14ac:dyDescent="0.3">
      <c r="A1986" s="8"/>
    </row>
    <row r="1987" spans="1:1" x14ac:dyDescent="0.3">
      <c r="A1987" s="8"/>
    </row>
    <row r="1988" spans="1:1" x14ac:dyDescent="0.3">
      <c r="A1988" s="8"/>
    </row>
    <row r="1989" spans="1:1" x14ac:dyDescent="0.3">
      <c r="A1989" s="8"/>
    </row>
    <row r="1990" spans="1:1" x14ac:dyDescent="0.3">
      <c r="A1990" s="8"/>
    </row>
    <row r="1991" spans="1:1" x14ac:dyDescent="0.3">
      <c r="A1991" s="8"/>
    </row>
    <row r="1992" spans="1:1" x14ac:dyDescent="0.3">
      <c r="A1992" s="8"/>
    </row>
    <row r="1993" spans="1:1" x14ac:dyDescent="0.3">
      <c r="A1993" s="8"/>
    </row>
    <row r="1994" spans="1:1" x14ac:dyDescent="0.3">
      <c r="A1994" s="8"/>
    </row>
    <row r="1995" spans="1:1" x14ac:dyDescent="0.3">
      <c r="A1995" s="8"/>
    </row>
    <row r="1996" spans="1:1" x14ac:dyDescent="0.3">
      <c r="A1996" s="8"/>
    </row>
    <row r="1997" spans="1:1" x14ac:dyDescent="0.3">
      <c r="A1997" s="8"/>
    </row>
    <row r="1998" spans="1:1" x14ac:dyDescent="0.3">
      <c r="A1998" s="8"/>
    </row>
    <row r="1999" spans="1:1" x14ac:dyDescent="0.3">
      <c r="A1999" s="8"/>
    </row>
    <row r="2000" spans="1:1" x14ac:dyDescent="0.3">
      <c r="A2000" s="8"/>
    </row>
    <row r="2001" spans="1:1" x14ac:dyDescent="0.3">
      <c r="A2001" s="8"/>
    </row>
    <row r="2002" spans="1:1" x14ac:dyDescent="0.3">
      <c r="A2002" s="8"/>
    </row>
    <row r="2003" spans="1:1" x14ac:dyDescent="0.3">
      <c r="A2003" s="8"/>
    </row>
    <row r="2004" spans="1:1" x14ac:dyDescent="0.3">
      <c r="A2004" s="8"/>
    </row>
    <row r="2005" spans="1:1" x14ac:dyDescent="0.3">
      <c r="A2005" s="8"/>
    </row>
    <row r="2006" spans="1:1" x14ac:dyDescent="0.3">
      <c r="A2006" s="8"/>
    </row>
    <row r="2007" spans="1:1" x14ac:dyDescent="0.3">
      <c r="A2007" s="8"/>
    </row>
    <row r="2008" spans="1:1" x14ac:dyDescent="0.3">
      <c r="A2008" s="8"/>
    </row>
    <row r="2009" spans="1:1" x14ac:dyDescent="0.3">
      <c r="A2009" s="8"/>
    </row>
    <row r="2010" spans="1:1" x14ac:dyDescent="0.3">
      <c r="A2010" s="8"/>
    </row>
    <row r="2011" spans="1:1" x14ac:dyDescent="0.3">
      <c r="A2011" s="8"/>
    </row>
    <row r="2012" spans="1:1" x14ac:dyDescent="0.3">
      <c r="A2012" s="8"/>
    </row>
    <row r="2013" spans="1:1" x14ac:dyDescent="0.3">
      <c r="A2013" s="8"/>
    </row>
    <row r="2014" spans="1:1" x14ac:dyDescent="0.3">
      <c r="A2014" s="8"/>
    </row>
    <row r="2015" spans="1:1" x14ac:dyDescent="0.3">
      <c r="A2015" s="8"/>
    </row>
    <row r="2016" spans="1:1" x14ac:dyDescent="0.3">
      <c r="A2016" s="8"/>
    </row>
    <row r="2017" spans="1:1" x14ac:dyDescent="0.3">
      <c r="A2017" s="8"/>
    </row>
    <row r="2018" spans="1:1" x14ac:dyDescent="0.3">
      <c r="A2018" s="8"/>
    </row>
    <row r="2019" spans="1:1" x14ac:dyDescent="0.3">
      <c r="A2019" s="8"/>
    </row>
    <row r="2020" spans="1:1" x14ac:dyDescent="0.3">
      <c r="A2020" s="8"/>
    </row>
    <row r="2021" spans="1:1" x14ac:dyDescent="0.3">
      <c r="A2021" s="8"/>
    </row>
    <row r="2022" spans="1:1" x14ac:dyDescent="0.3">
      <c r="A2022" s="8"/>
    </row>
    <row r="2023" spans="1:1" x14ac:dyDescent="0.3">
      <c r="A2023" s="8"/>
    </row>
    <row r="2024" spans="1:1" x14ac:dyDescent="0.3">
      <c r="A2024" s="8"/>
    </row>
    <row r="2025" spans="1:1" x14ac:dyDescent="0.3">
      <c r="A2025" s="8"/>
    </row>
    <row r="2026" spans="1:1" x14ac:dyDescent="0.3">
      <c r="A2026" s="8"/>
    </row>
    <row r="2027" spans="1:1" x14ac:dyDescent="0.3">
      <c r="A2027" s="8"/>
    </row>
    <row r="2028" spans="1:1" x14ac:dyDescent="0.3">
      <c r="A2028" s="8"/>
    </row>
    <row r="2029" spans="1:1" x14ac:dyDescent="0.3">
      <c r="A2029" s="8"/>
    </row>
    <row r="2030" spans="1:1" x14ac:dyDescent="0.3">
      <c r="A2030" s="8"/>
    </row>
    <row r="2031" spans="1:1" x14ac:dyDescent="0.3">
      <c r="A2031" s="8"/>
    </row>
    <row r="2032" spans="1:1" x14ac:dyDescent="0.3">
      <c r="A2032" s="8"/>
    </row>
    <row r="2033" spans="1:1" x14ac:dyDescent="0.3">
      <c r="A2033" s="8"/>
    </row>
    <row r="2034" spans="1:1" x14ac:dyDescent="0.3">
      <c r="A2034" s="8"/>
    </row>
    <row r="2035" spans="1:1" x14ac:dyDescent="0.3">
      <c r="A2035" s="8"/>
    </row>
    <row r="2036" spans="1:1" x14ac:dyDescent="0.3">
      <c r="A2036" s="8"/>
    </row>
    <row r="2037" spans="1:1" x14ac:dyDescent="0.3">
      <c r="A2037" s="8"/>
    </row>
    <row r="2038" spans="1:1" x14ac:dyDescent="0.3">
      <c r="A2038" s="8"/>
    </row>
    <row r="2039" spans="1:1" x14ac:dyDescent="0.3">
      <c r="A2039" s="8"/>
    </row>
    <row r="2040" spans="1:1" x14ac:dyDescent="0.3">
      <c r="A2040" s="8"/>
    </row>
    <row r="2041" spans="1:1" x14ac:dyDescent="0.3">
      <c r="A2041" s="8"/>
    </row>
    <row r="2042" spans="1:1" x14ac:dyDescent="0.3">
      <c r="A2042" s="8"/>
    </row>
    <row r="2043" spans="1:1" x14ac:dyDescent="0.3">
      <c r="A2043" s="8"/>
    </row>
    <row r="2044" spans="1:1" x14ac:dyDescent="0.3">
      <c r="A2044" s="8"/>
    </row>
    <row r="2045" spans="1:1" x14ac:dyDescent="0.3">
      <c r="A2045" s="8"/>
    </row>
    <row r="2046" spans="1:1" x14ac:dyDescent="0.3">
      <c r="A2046" s="8"/>
    </row>
    <row r="2047" spans="1:1" x14ac:dyDescent="0.3">
      <c r="A2047" s="8"/>
    </row>
    <row r="2048" spans="1:1" x14ac:dyDescent="0.3">
      <c r="A2048" s="8"/>
    </row>
    <row r="2049" spans="1:1" x14ac:dyDescent="0.3">
      <c r="A2049" s="8"/>
    </row>
    <row r="2050" spans="1:1" x14ac:dyDescent="0.3">
      <c r="A2050" s="8"/>
    </row>
    <row r="2051" spans="1:1" x14ac:dyDescent="0.3">
      <c r="A2051" s="8"/>
    </row>
    <row r="2052" spans="1:1" x14ac:dyDescent="0.3">
      <c r="A2052" s="8"/>
    </row>
    <row r="2053" spans="1:1" x14ac:dyDescent="0.3">
      <c r="A2053" s="8"/>
    </row>
    <row r="2054" spans="1:1" x14ac:dyDescent="0.3">
      <c r="A2054" s="8"/>
    </row>
    <row r="2055" spans="1:1" x14ac:dyDescent="0.3">
      <c r="A2055" s="8"/>
    </row>
    <row r="2056" spans="1:1" x14ac:dyDescent="0.3">
      <c r="A2056" s="8"/>
    </row>
    <row r="2057" spans="1:1" x14ac:dyDescent="0.3">
      <c r="A2057" s="8"/>
    </row>
    <row r="2058" spans="1:1" x14ac:dyDescent="0.3">
      <c r="A2058" s="8"/>
    </row>
    <row r="2059" spans="1:1" x14ac:dyDescent="0.3">
      <c r="A2059" s="8"/>
    </row>
    <row r="2060" spans="1:1" x14ac:dyDescent="0.3">
      <c r="A2060" s="8"/>
    </row>
    <row r="2061" spans="1:1" x14ac:dyDescent="0.3">
      <c r="A2061" s="8"/>
    </row>
    <row r="2062" spans="1:1" x14ac:dyDescent="0.3">
      <c r="A2062" s="8"/>
    </row>
    <row r="2063" spans="1:1" x14ac:dyDescent="0.3">
      <c r="A2063" s="8"/>
    </row>
    <row r="2064" spans="1:1" x14ac:dyDescent="0.3">
      <c r="A2064" s="8"/>
    </row>
    <row r="2065" spans="1:1" x14ac:dyDescent="0.3">
      <c r="A2065" s="8"/>
    </row>
    <row r="2066" spans="1:1" x14ac:dyDescent="0.3">
      <c r="A2066" s="8"/>
    </row>
    <row r="2067" spans="1:1" x14ac:dyDescent="0.3">
      <c r="A2067" s="8"/>
    </row>
    <row r="2068" spans="1:1" x14ac:dyDescent="0.3">
      <c r="A2068" s="8"/>
    </row>
    <row r="2069" spans="1:1" x14ac:dyDescent="0.3">
      <c r="A2069" s="8"/>
    </row>
    <row r="2070" spans="1:1" x14ac:dyDescent="0.3">
      <c r="A2070" s="8"/>
    </row>
    <row r="2071" spans="1:1" x14ac:dyDescent="0.3">
      <c r="A2071" s="8"/>
    </row>
    <row r="2072" spans="1:1" x14ac:dyDescent="0.3">
      <c r="A2072" s="8"/>
    </row>
    <row r="2073" spans="1:1" x14ac:dyDescent="0.3">
      <c r="A2073" s="8"/>
    </row>
    <row r="2074" spans="1:1" x14ac:dyDescent="0.3">
      <c r="A2074" s="8"/>
    </row>
    <row r="2075" spans="1:1" x14ac:dyDescent="0.3">
      <c r="A2075" s="8"/>
    </row>
    <row r="2076" spans="1:1" x14ac:dyDescent="0.3">
      <c r="A2076" s="8"/>
    </row>
    <row r="2077" spans="1:1" x14ac:dyDescent="0.3">
      <c r="A2077" s="8"/>
    </row>
    <row r="2078" spans="1:1" x14ac:dyDescent="0.3">
      <c r="A2078" s="8"/>
    </row>
    <row r="2079" spans="1:1" x14ac:dyDescent="0.3">
      <c r="A2079" s="8"/>
    </row>
    <row r="2080" spans="1:1" x14ac:dyDescent="0.3">
      <c r="A2080" s="8"/>
    </row>
    <row r="2081" spans="1:1" x14ac:dyDescent="0.3">
      <c r="A2081" s="8"/>
    </row>
    <row r="2082" spans="1:1" x14ac:dyDescent="0.3">
      <c r="A2082" s="8"/>
    </row>
    <row r="2083" spans="1:1" x14ac:dyDescent="0.3">
      <c r="A2083" s="8"/>
    </row>
    <row r="2084" spans="1:1" x14ac:dyDescent="0.3">
      <c r="A2084" s="8"/>
    </row>
    <row r="2085" spans="1:1" x14ac:dyDescent="0.3">
      <c r="A2085" s="8"/>
    </row>
    <row r="2086" spans="1:1" x14ac:dyDescent="0.3">
      <c r="A2086" s="8"/>
    </row>
    <row r="2087" spans="1:1" x14ac:dyDescent="0.3">
      <c r="A2087" s="8"/>
    </row>
    <row r="2088" spans="1:1" x14ac:dyDescent="0.3">
      <c r="A2088" s="8"/>
    </row>
    <row r="2089" spans="1:1" x14ac:dyDescent="0.3">
      <c r="A2089" s="8"/>
    </row>
    <row r="2090" spans="1:1" x14ac:dyDescent="0.3">
      <c r="A2090" s="8"/>
    </row>
    <row r="2091" spans="1:1" x14ac:dyDescent="0.3">
      <c r="A2091" s="8"/>
    </row>
    <row r="2092" spans="1:1" x14ac:dyDescent="0.3">
      <c r="A2092" s="8"/>
    </row>
    <row r="2093" spans="1:1" x14ac:dyDescent="0.3">
      <c r="A2093" s="8"/>
    </row>
    <row r="2094" spans="1:1" x14ac:dyDescent="0.3">
      <c r="A2094" s="8"/>
    </row>
    <row r="2095" spans="1:1" x14ac:dyDescent="0.3">
      <c r="A2095" s="8"/>
    </row>
    <row r="2096" spans="1:1" x14ac:dyDescent="0.3">
      <c r="A2096" s="8"/>
    </row>
    <row r="2097" spans="1:1" x14ac:dyDescent="0.3">
      <c r="A2097" s="8"/>
    </row>
    <row r="2098" spans="1:1" x14ac:dyDescent="0.3">
      <c r="A2098" s="8"/>
    </row>
    <row r="2099" spans="1:1" x14ac:dyDescent="0.3">
      <c r="A2099" s="8"/>
    </row>
    <row r="2100" spans="1:1" x14ac:dyDescent="0.3">
      <c r="A2100" s="8"/>
    </row>
    <row r="2101" spans="1:1" x14ac:dyDescent="0.3">
      <c r="A2101" s="8"/>
    </row>
    <row r="2102" spans="1:1" x14ac:dyDescent="0.3">
      <c r="A2102" s="8"/>
    </row>
    <row r="2103" spans="1:1" x14ac:dyDescent="0.3">
      <c r="A2103" s="8"/>
    </row>
    <row r="2104" spans="1:1" x14ac:dyDescent="0.3">
      <c r="A2104" s="8"/>
    </row>
    <row r="2105" spans="1:1" x14ac:dyDescent="0.3">
      <c r="A2105" s="8"/>
    </row>
    <row r="2106" spans="1:1" x14ac:dyDescent="0.3">
      <c r="A2106" s="8"/>
    </row>
    <row r="2107" spans="1:1" x14ac:dyDescent="0.3">
      <c r="A2107" s="8"/>
    </row>
    <row r="2108" spans="1:1" x14ac:dyDescent="0.3">
      <c r="A2108" s="8"/>
    </row>
    <row r="2109" spans="1:1" x14ac:dyDescent="0.3">
      <c r="A2109" s="8"/>
    </row>
    <row r="2110" spans="1:1" x14ac:dyDescent="0.3">
      <c r="A2110" s="8"/>
    </row>
    <row r="2111" spans="1:1" x14ac:dyDescent="0.3">
      <c r="A2111" s="8"/>
    </row>
    <row r="2112" spans="1:1" x14ac:dyDescent="0.3">
      <c r="A2112" s="8"/>
    </row>
    <row r="2113" spans="1:1" x14ac:dyDescent="0.3">
      <c r="A2113" s="8"/>
    </row>
    <row r="2114" spans="1:1" x14ac:dyDescent="0.3">
      <c r="A2114" s="8"/>
    </row>
    <row r="2115" spans="1:1" x14ac:dyDescent="0.3">
      <c r="A2115" s="8"/>
    </row>
    <row r="2116" spans="1:1" x14ac:dyDescent="0.3">
      <c r="A2116" s="8"/>
    </row>
    <row r="2117" spans="1:1" x14ac:dyDescent="0.3">
      <c r="A2117" s="8"/>
    </row>
    <row r="2118" spans="1:1" x14ac:dyDescent="0.3">
      <c r="A2118" s="8"/>
    </row>
    <row r="2119" spans="1:1" x14ac:dyDescent="0.3">
      <c r="A2119" s="8"/>
    </row>
    <row r="2120" spans="1:1" x14ac:dyDescent="0.3">
      <c r="A2120" s="8"/>
    </row>
    <row r="2121" spans="1:1" x14ac:dyDescent="0.3">
      <c r="A2121" s="8"/>
    </row>
    <row r="2122" spans="1:1" x14ac:dyDescent="0.3">
      <c r="A2122" s="8"/>
    </row>
    <row r="2123" spans="1:1" x14ac:dyDescent="0.3">
      <c r="A2123" s="8"/>
    </row>
    <row r="2124" spans="1:1" x14ac:dyDescent="0.3">
      <c r="A2124" s="8"/>
    </row>
    <row r="2125" spans="1:1" x14ac:dyDescent="0.3">
      <c r="A2125" s="8"/>
    </row>
    <row r="2126" spans="1:1" x14ac:dyDescent="0.3">
      <c r="A2126" s="8"/>
    </row>
    <row r="2127" spans="1:1" x14ac:dyDescent="0.3">
      <c r="A2127" s="8"/>
    </row>
    <row r="2128" spans="1:1" x14ac:dyDescent="0.3">
      <c r="A2128" s="8"/>
    </row>
    <row r="2129" spans="1:1" x14ac:dyDescent="0.3">
      <c r="A2129" s="8"/>
    </row>
    <row r="2130" spans="1:1" x14ac:dyDescent="0.3">
      <c r="A2130" s="8"/>
    </row>
    <row r="2131" spans="1:1" x14ac:dyDescent="0.3">
      <c r="A2131" s="8"/>
    </row>
    <row r="2132" spans="1:1" x14ac:dyDescent="0.3">
      <c r="A2132" s="8"/>
    </row>
    <row r="2133" spans="1:1" x14ac:dyDescent="0.3">
      <c r="A2133" s="8"/>
    </row>
    <row r="2134" spans="1:1" x14ac:dyDescent="0.3">
      <c r="A2134" s="8"/>
    </row>
    <row r="2135" spans="1:1" x14ac:dyDescent="0.3">
      <c r="A2135" s="8"/>
    </row>
    <row r="2136" spans="1:1" x14ac:dyDescent="0.3">
      <c r="A2136" s="8"/>
    </row>
    <row r="2137" spans="1:1" x14ac:dyDescent="0.3">
      <c r="A2137" s="8"/>
    </row>
    <row r="2138" spans="1:1" x14ac:dyDescent="0.3">
      <c r="A2138" s="8"/>
    </row>
    <row r="2139" spans="1:1" x14ac:dyDescent="0.3">
      <c r="A2139" s="8"/>
    </row>
    <row r="2140" spans="1:1" x14ac:dyDescent="0.3">
      <c r="A2140" s="8"/>
    </row>
    <row r="2141" spans="1:1" x14ac:dyDescent="0.3">
      <c r="A2141" s="8"/>
    </row>
    <row r="2142" spans="1:1" x14ac:dyDescent="0.3">
      <c r="A2142" s="8"/>
    </row>
    <row r="2143" spans="1:1" x14ac:dyDescent="0.3">
      <c r="A2143" s="8"/>
    </row>
    <row r="2144" spans="1:1" x14ac:dyDescent="0.3">
      <c r="A2144" s="8"/>
    </row>
    <row r="2145" spans="1:1" x14ac:dyDescent="0.3">
      <c r="A2145" s="8"/>
    </row>
    <row r="2146" spans="1:1" x14ac:dyDescent="0.3">
      <c r="A2146" s="8"/>
    </row>
    <row r="2147" spans="1:1" x14ac:dyDescent="0.3">
      <c r="A2147" s="8"/>
    </row>
    <row r="2148" spans="1:1" x14ac:dyDescent="0.3">
      <c r="A2148" s="8"/>
    </row>
    <row r="2149" spans="1:1" x14ac:dyDescent="0.3">
      <c r="A2149" s="8"/>
    </row>
    <row r="2150" spans="1:1" x14ac:dyDescent="0.3">
      <c r="A2150" s="8"/>
    </row>
    <row r="2151" spans="1:1" x14ac:dyDescent="0.3">
      <c r="A2151" s="8"/>
    </row>
    <row r="2152" spans="1:1" x14ac:dyDescent="0.3">
      <c r="A2152" s="8"/>
    </row>
    <row r="2153" spans="1:1" x14ac:dyDescent="0.3">
      <c r="A2153" s="8"/>
    </row>
    <row r="2154" spans="1:1" x14ac:dyDescent="0.3">
      <c r="A2154" s="8"/>
    </row>
    <row r="2155" spans="1:1" x14ac:dyDescent="0.3">
      <c r="A2155" s="8"/>
    </row>
    <row r="2156" spans="1:1" x14ac:dyDescent="0.3">
      <c r="A2156" s="8"/>
    </row>
    <row r="2157" spans="1:1" x14ac:dyDescent="0.3">
      <c r="A2157" s="8"/>
    </row>
    <row r="2158" spans="1:1" x14ac:dyDescent="0.3">
      <c r="A2158" s="8"/>
    </row>
    <row r="2159" spans="1:1" x14ac:dyDescent="0.3">
      <c r="A2159" s="8"/>
    </row>
    <row r="2160" spans="1:1" x14ac:dyDescent="0.3">
      <c r="A2160" s="8"/>
    </row>
    <row r="2161" spans="1:1" x14ac:dyDescent="0.3">
      <c r="A2161" s="8"/>
    </row>
    <row r="2162" spans="1:1" x14ac:dyDescent="0.3">
      <c r="A2162" s="8"/>
    </row>
    <row r="2163" spans="1:1" x14ac:dyDescent="0.3">
      <c r="A2163" s="8"/>
    </row>
    <row r="2164" spans="1:1" x14ac:dyDescent="0.3">
      <c r="A2164" s="8"/>
    </row>
    <row r="2165" spans="1:1" x14ac:dyDescent="0.3">
      <c r="A2165" s="8"/>
    </row>
    <row r="2166" spans="1:1" x14ac:dyDescent="0.3">
      <c r="A2166" s="8"/>
    </row>
    <row r="2167" spans="1:1" x14ac:dyDescent="0.3">
      <c r="A2167" s="8"/>
    </row>
    <row r="2168" spans="1:1" x14ac:dyDescent="0.3">
      <c r="A2168" s="8"/>
    </row>
    <row r="2169" spans="1:1" x14ac:dyDescent="0.3">
      <c r="A2169" s="8"/>
    </row>
    <row r="2170" spans="1:1" x14ac:dyDescent="0.3">
      <c r="A2170" s="8"/>
    </row>
    <row r="2171" spans="1:1" x14ac:dyDescent="0.3">
      <c r="A2171" s="8"/>
    </row>
    <row r="2172" spans="1:1" x14ac:dyDescent="0.3">
      <c r="A2172" s="8"/>
    </row>
    <row r="2173" spans="1:1" x14ac:dyDescent="0.3">
      <c r="A2173" s="8"/>
    </row>
    <row r="2174" spans="1:1" x14ac:dyDescent="0.3">
      <c r="A2174" s="8"/>
    </row>
    <row r="2175" spans="1:1" x14ac:dyDescent="0.3">
      <c r="A2175" s="8"/>
    </row>
    <row r="2176" spans="1:1" x14ac:dyDescent="0.3">
      <c r="A2176" s="8"/>
    </row>
    <row r="2177" spans="1:1" x14ac:dyDescent="0.3">
      <c r="A2177" s="8"/>
    </row>
    <row r="2178" spans="1:1" x14ac:dyDescent="0.3">
      <c r="A2178" s="8"/>
    </row>
    <row r="2179" spans="1:1" x14ac:dyDescent="0.3">
      <c r="A2179" s="8"/>
    </row>
    <row r="2180" spans="1:1" x14ac:dyDescent="0.3">
      <c r="A2180" s="8"/>
    </row>
    <row r="2181" spans="1:1" x14ac:dyDescent="0.3">
      <c r="A2181" s="8"/>
    </row>
    <row r="2182" spans="1:1" x14ac:dyDescent="0.3">
      <c r="A2182" s="8"/>
    </row>
    <row r="2183" spans="1:1" x14ac:dyDescent="0.3">
      <c r="A2183" s="8"/>
    </row>
    <row r="2184" spans="1:1" x14ac:dyDescent="0.3">
      <c r="A2184" s="8"/>
    </row>
    <row r="2185" spans="1:1" x14ac:dyDescent="0.3">
      <c r="A2185" s="8"/>
    </row>
    <row r="2186" spans="1:1" x14ac:dyDescent="0.3">
      <c r="A2186" s="8"/>
    </row>
    <row r="2187" spans="1:1" x14ac:dyDescent="0.3">
      <c r="A2187" s="8"/>
    </row>
    <row r="2188" spans="1:1" x14ac:dyDescent="0.3">
      <c r="A2188" s="8"/>
    </row>
    <row r="2189" spans="1:1" x14ac:dyDescent="0.3">
      <c r="A2189" s="8"/>
    </row>
    <row r="2190" spans="1:1" x14ac:dyDescent="0.3">
      <c r="A2190" s="8"/>
    </row>
    <row r="2191" spans="1:1" x14ac:dyDescent="0.3">
      <c r="A2191" s="8"/>
    </row>
    <row r="2192" spans="1:1" x14ac:dyDescent="0.3">
      <c r="A2192" s="8"/>
    </row>
    <row r="2193" spans="1:1" x14ac:dyDescent="0.3">
      <c r="A2193" s="8"/>
    </row>
    <row r="2194" spans="1:1" x14ac:dyDescent="0.3">
      <c r="A2194" s="8"/>
    </row>
    <row r="2195" spans="1:1" x14ac:dyDescent="0.3">
      <c r="A2195" s="8"/>
    </row>
    <row r="2196" spans="1:1" x14ac:dyDescent="0.3">
      <c r="A2196" s="8"/>
    </row>
    <row r="2197" spans="1:1" x14ac:dyDescent="0.3">
      <c r="A2197" s="8"/>
    </row>
    <row r="2198" spans="1:1" x14ac:dyDescent="0.3">
      <c r="A2198" s="8"/>
    </row>
    <row r="2199" spans="1:1" x14ac:dyDescent="0.3">
      <c r="A2199" s="8"/>
    </row>
    <row r="2200" spans="1:1" x14ac:dyDescent="0.3">
      <c r="A2200" s="8"/>
    </row>
    <row r="2201" spans="1:1" x14ac:dyDescent="0.3">
      <c r="A2201" s="8"/>
    </row>
    <row r="2202" spans="1:1" x14ac:dyDescent="0.3">
      <c r="A2202" s="8"/>
    </row>
    <row r="2203" spans="1:1" x14ac:dyDescent="0.3">
      <c r="A2203" s="8"/>
    </row>
    <row r="2204" spans="1:1" x14ac:dyDescent="0.3">
      <c r="A2204" s="8"/>
    </row>
    <row r="2205" spans="1:1" x14ac:dyDescent="0.3">
      <c r="A2205" s="8"/>
    </row>
    <row r="2206" spans="1:1" x14ac:dyDescent="0.3">
      <c r="A2206" s="8"/>
    </row>
    <row r="2207" spans="1:1" x14ac:dyDescent="0.3">
      <c r="A2207" s="8"/>
    </row>
    <row r="2208" spans="1:1" x14ac:dyDescent="0.3">
      <c r="A2208" s="8"/>
    </row>
    <row r="2209" spans="1:1" x14ac:dyDescent="0.3">
      <c r="A2209" s="8"/>
    </row>
    <row r="2210" spans="1:1" x14ac:dyDescent="0.3">
      <c r="A2210" s="8"/>
    </row>
    <row r="2211" spans="1:1" x14ac:dyDescent="0.3">
      <c r="A2211" s="8"/>
    </row>
    <row r="2212" spans="1:1" x14ac:dyDescent="0.3">
      <c r="A2212" s="8"/>
    </row>
    <row r="2213" spans="1:1" x14ac:dyDescent="0.3">
      <c r="A2213" s="8"/>
    </row>
    <row r="2214" spans="1:1" x14ac:dyDescent="0.3">
      <c r="A2214" s="8"/>
    </row>
    <row r="2215" spans="1:1" x14ac:dyDescent="0.3">
      <c r="A2215" s="8"/>
    </row>
    <row r="2216" spans="1:1" x14ac:dyDescent="0.3">
      <c r="A2216" s="8"/>
    </row>
    <row r="2217" spans="1:1" x14ac:dyDescent="0.3">
      <c r="A2217" s="8"/>
    </row>
    <row r="2218" spans="1:1" x14ac:dyDescent="0.3">
      <c r="A2218" s="8"/>
    </row>
    <row r="2219" spans="1:1" x14ac:dyDescent="0.3">
      <c r="A2219" s="8"/>
    </row>
    <row r="2220" spans="1:1" x14ac:dyDescent="0.3">
      <c r="A2220" s="8"/>
    </row>
    <row r="2221" spans="1:1" x14ac:dyDescent="0.3">
      <c r="A2221" s="8"/>
    </row>
    <row r="2222" spans="1:1" x14ac:dyDescent="0.3">
      <c r="A2222" s="8"/>
    </row>
    <row r="2223" spans="1:1" x14ac:dyDescent="0.3">
      <c r="A2223" s="8"/>
    </row>
    <row r="2224" spans="1:1" x14ac:dyDescent="0.3">
      <c r="A2224" s="8"/>
    </row>
    <row r="2225" spans="1:1" x14ac:dyDescent="0.3">
      <c r="A2225" s="8"/>
    </row>
    <row r="2226" spans="1:1" x14ac:dyDescent="0.3">
      <c r="A2226" s="8"/>
    </row>
    <row r="2227" spans="1:1" x14ac:dyDescent="0.3">
      <c r="A2227" s="8"/>
    </row>
    <row r="2228" spans="1:1" x14ac:dyDescent="0.3">
      <c r="A2228" s="8"/>
    </row>
    <row r="2229" spans="1:1" x14ac:dyDescent="0.3">
      <c r="A2229" s="8"/>
    </row>
    <row r="2230" spans="1:1" x14ac:dyDescent="0.3">
      <c r="A2230" s="8"/>
    </row>
    <row r="2231" spans="1:1" x14ac:dyDescent="0.3">
      <c r="A2231" s="8"/>
    </row>
    <row r="2232" spans="1:1" x14ac:dyDescent="0.3">
      <c r="A2232" s="8"/>
    </row>
    <row r="2233" spans="1:1" x14ac:dyDescent="0.3">
      <c r="A2233" s="8"/>
    </row>
    <row r="2234" spans="1:1" x14ac:dyDescent="0.3">
      <c r="A2234" s="8"/>
    </row>
    <row r="2235" spans="1:1" x14ac:dyDescent="0.3">
      <c r="A2235" s="8"/>
    </row>
    <row r="2236" spans="1:1" x14ac:dyDescent="0.3">
      <c r="A2236" s="8"/>
    </row>
    <row r="2237" spans="1:1" x14ac:dyDescent="0.3">
      <c r="A2237" s="8"/>
    </row>
    <row r="2238" spans="1:1" x14ac:dyDescent="0.3">
      <c r="A2238" s="8"/>
    </row>
    <row r="2239" spans="1:1" x14ac:dyDescent="0.3">
      <c r="A2239" s="8"/>
    </row>
    <row r="2240" spans="1:1" x14ac:dyDescent="0.3">
      <c r="A2240" s="8"/>
    </row>
    <row r="2241" spans="1:1" x14ac:dyDescent="0.3">
      <c r="A2241" s="8"/>
    </row>
    <row r="2242" spans="1:1" x14ac:dyDescent="0.3">
      <c r="A2242" s="8"/>
    </row>
    <row r="2243" spans="1:1" x14ac:dyDescent="0.3">
      <c r="A2243" s="8"/>
    </row>
    <row r="2244" spans="1:1" x14ac:dyDescent="0.3">
      <c r="A2244" s="8"/>
    </row>
    <row r="2245" spans="1:1" x14ac:dyDescent="0.3">
      <c r="A2245" s="8"/>
    </row>
    <row r="2246" spans="1:1" x14ac:dyDescent="0.3">
      <c r="A2246" s="8"/>
    </row>
    <row r="2247" spans="1:1" x14ac:dyDescent="0.3">
      <c r="A2247" s="8"/>
    </row>
    <row r="2248" spans="1:1" x14ac:dyDescent="0.3">
      <c r="A2248" s="8"/>
    </row>
    <row r="2249" spans="1:1" x14ac:dyDescent="0.3">
      <c r="A2249" s="8"/>
    </row>
    <row r="2250" spans="1:1" x14ac:dyDescent="0.3">
      <c r="A2250" s="8"/>
    </row>
    <row r="2251" spans="1:1" x14ac:dyDescent="0.3">
      <c r="A2251" s="8"/>
    </row>
    <row r="2252" spans="1:1" x14ac:dyDescent="0.3">
      <c r="A2252" s="8"/>
    </row>
    <row r="2253" spans="1:1" x14ac:dyDescent="0.3">
      <c r="A2253" s="8"/>
    </row>
    <row r="2254" spans="1:1" x14ac:dyDescent="0.3">
      <c r="A2254" s="8"/>
    </row>
    <row r="2255" spans="1:1" x14ac:dyDescent="0.3">
      <c r="A2255" s="8"/>
    </row>
    <row r="2256" spans="1:1" x14ac:dyDescent="0.3">
      <c r="A2256" s="8"/>
    </row>
    <row r="2257" spans="1:1" x14ac:dyDescent="0.3">
      <c r="A2257" s="8"/>
    </row>
    <row r="2258" spans="1:1" x14ac:dyDescent="0.3">
      <c r="A2258" s="8"/>
    </row>
    <row r="2259" spans="1:1" x14ac:dyDescent="0.3">
      <c r="A2259" s="8"/>
    </row>
    <row r="2260" spans="1:1" x14ac:dyDescent="0.3">
      <c r="A2260" s="8"/>
    </row>
    <row r="2261" spans="1:1" x14ac:dyDescent="0.3">
      <c r="A2261" s="8"/>
    </row>
    <row r="2262" spans="1:1" x14ac:dyDescent="0.3">
      <c r="A2262" s="8"/>
    </row>
    <row r="2263" spans="1:1" x14ac:dyDescent="0.3">
      <c r="A2263" s="8"/>
    </row>
    <row r="2264" spans="1:1" x14ac:dyDescent="0.3">
      <c r="A2264" s="8"/>
    </row>
    <row r="2265" spans="1:1" x14ac:dyDescent="0.3">
      <c r="A2265" s="8"/>
    </row>
    <row r="2266" spans="1:1" x14ac:dyDescent="0.3">
      <c r="A2266" s="8"/>
    </row>
    <row r="2267" spans="1:1" x14ac:dyDescent="0.3">
      <c r="A2267" s="8"/>
    </row>
    <row r="2268" spans="1:1" x14ac:dyDescent="0.3">
      <c r="A2268" s="8"/>
    </row>
    <row r="2269" spans="1:1" x14ac:dyDescent="0.3">
      <c r="A2269" s="8"/>
    </row>
    <row r="2270" spans="1:1" x14ac:dyDescent="0.3">
      <c r="A2270" s="8"/>
    </row>
    <row r="2271" spans="1:1" x14ac:dyDescent="0.3">
      <c r="A2271" s="8"/>
    </row>
    <row r="2272" spans="1:1" x14ac:dyDescent="0.3">
      <c r="A2272" s="8"/>
    </row>
    <row r="2273" spans="1:1" x14ac:dyDescent="0.3">
      <c r="A2273" s="8"/>
    </row>
    <row r="2274" spans="1:1" x14ac:dyDescent="0.3">
      <c r="A2274" s="8"/>
    </row>
    <row r="2275" spans="1:1" x14ac:dyDescent="0.3">
      <c r="A2275" s="8"/>
    </row>
    <row r="2276" spans="1:1" x14ac:dyDescent="0.3">
      <c r="A2276" s="8"/>
    </row>
    <row r="2277" spans="1:1" x14ac:dyDescent="0.3">
      <c r="A2277" s="8"/>
    </row>
    <row r="2278" spans="1:1" x14ac:dyDescent="0.3">
      <c r="A2278" s="8"/>
    </row>
    <row r="2279" spans="1:1" x14ac:dyDescent="0.3">
      <c r="A2279" s="8"/>
    </row>
    <row r="2280" spans="1:1" x14ac:dyDescent="0.3">
      <c r="A2280" s="8"/>
    </row>
    <row r="2281" spans="1:1" x14ac:dyDescent="0.3">
      <c r="A2281" s="8"/>
    </row>
    <row r="2282" spans="1:1" x14ac:dyDescent="0.3">
      <c r="A2282" s="8"/>
    </row>
    <row r="2283" spans="1:1" x14ac:dyDescent="0.3">
      <c r="A2283" s="8"/>
    </row>
    <row r="2284" spans="1:1" x14ac:dyDescent="0.3">
      <c r="A2284" s="8"/>
    </row>
    <row r="2285" spans="1:1" x14ac:dyDescent="0.3">
      <c r="A2285" s="8"/>
    </row>
    <row r="2286" spans="1:1" x14ac:dyDescent="0.3">
      <c r="A2286" s="8"/>
    </row>
    <row r="2287" spans="1:1" x14ac:dyDescent="0.3">
      <c r="A2287" s="8"/>
    </row>
    <row r="2288" spans="1:1" x14ac:dyDescent="0.3">
      <c r="A2288" s="8"/>
    </row>
    <row r="2289" spans="1:1" x14ac:dyDescent="0.3">
      <c r="A2289" s="8"/>
    </row>
    <row r="2290" spans="1:1" x14ac:dyDescent="0.3">
      <c r="A2290" s="8"/>
    </row>
    <row r="2291" spans="1:1" x14ac:dyDescent="0.3">
      <c r="A2291" s="8"/>
    </row>
    <row r="2292" spans="1:1" x14ac:dyDescent="0.3">
      <c r="A2292" s="8"/>
    </row>
    <row r="2293" spans="1:1" x14ac:dyDescent="0.3">
      <c r="A2293" s="8"/>
    </row>
    <row r="2294" spans="1:1" x14ac:dyDescent="0.3">
      <c r="A2294" s="8"/>
    </row>
    <row r="2295" spans="1:1" x14ac:dyDescent="0.3">
      <c r="A2295" s="8"/>
    </row>
    <row r="2296" spans="1:1" x14ac:dyDescent="0.3">
      <c r="A2296" s="8"/>
    </row>
    <row r="2297" spans="1:1" x14ac:dyDescent="0.3">
      <c r="A2297" s="8"/>
    </row>
    <row r="2298" spans="1:1" x14ac:dyDescent="0.3">
      <c r="A2298" s="8"/>
    </row>
    <row r="2299" spans="1:1" x14ac:dyDescent="0.3">
      <c r="A2299" s="8"/>
    </row>
    <row r="2300" spans="1:1" x14ac:dyDescent="0.3">
      <c r="A2300" s="8"/>
    </row>
    <row r="2301" spans="1:1" x14ac:dyDescent="0.3">
      <c r="A2301" s="8"/>
    </row>
    <row r="2302" spans="1:1" x14ac:dyDescent="0.3">
      <c r="A2302" s="8"/>
    </row>
    <row r="2303" spans="1:1" x14ac:dyDescent="0.3">
      <c r="A2303" s="8"/>
    </row>
    <row r="2304" spans="1:1" x14ac:dyDescent="0.3">
      <c r="A2304" s="8"/>
    </row>
    <row r="2305" spans="1:1" x14ac:dyDescent="0.3">
      <c r="A2305" s="8"/>
    </row>
    <row r="2306" spans="1:1" x14ac:dyDescent="0.3">
      <c r="A2306" s="8"/>
    </row>
    <row r="2307" spans="1:1" x14ac:dyDescent="0.3">
      <c r="A2307" s="8"/>
    </row>
    <row r="2308" spans="1:1" x14ac:dyDescent="0.3">
      <c r="A2308" s="8"/>
    </row>
    <row r="2309" spans="1:1" x14ac:dyDescent="0.3">
      <c r="A2309" s="8"/>
    </row>
    <row r="2310" spans="1:1" x14ac:dyDescent="0.3">
      <c r="A2310" s="8"/>
    </row>
    <row r="2311" spans="1:1" x14ac:dyDescent="0.3">
      <c r="A2311" s="8"/>
    </row>
    <row r="2312" spans="1:1" x14ac:dyDescent="0.3">
      <c r="A2312" s="8"/>
    </row>
    <row r="2313" spans="1:1" x14ac:dyDescent="0.3">
      <c r="A2313" s="8"/>
    </row>
    <row r="2314" spans="1:1" x14ac:dyDescent="0.3">
      <c r="A2314" s="8"/>
    </row>
    <row r="2315" spans="1:1" x14ac:dyDescent="0.3">
      <c r="A2315" s="8"/>
    </row>
    <row r="2316" spans="1:1" x14ac:dyDescent="0.3">
      <c r="A2316" s="8"/>
    </row>
    <row r="2317" spans="1:1" x14ac:dyDescent="0.3">
      <c r="A2317" s="8"/>
    </row>
    <row r="2318" spans="1:1" x14ac:dyDescent="0.3">
      <c r="A2318" s="8"/>
    </row>
    <row r="2319" spans="1:1" x14ac:dyDescent="0.3">
      <c r="A2319" s="8"/>
    </row>
    <row r="2320" spans="1:1" x14ac:dyDescent="0.3">
      <c r="A2320" s="8"/>
    </row>
    <row r="2321" spans="1:1" x14ac:dyDescent="0.3">
      <c r="A2321" s="8"/>
    </row>
    <row r="2322" spans="1:1" x14ac:dyDescent="0.3">
      <c r="A2322" s="8"/>
    </row>
    <row r="2323" spans="1:1" x14ac:dyDescent="0.3">
      <c r="A2323" s="8"/>
    </row>
    <row r="2324" spans="1:1" x14ac:dyDescent="0.3">
      <c r="A2324" s="8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V400"/>
  <sheetViews>
    <sheetView topLeftCell="F1" workbookViewId="0">
      <selection activeCell="J12" sqref="J12"/>
    </sheetView>
  </sheetViews>
  <sheetFormatPr defaultColWidth="9" defaultRowHeight="15.6" x14ac:dyDescent="0.3"/>
  <cols>
    <col min="1" max="1" width="5.6640625" style="63" bestFit="1" customWidth="1"/>
    <col min="2" max="2" width="8.88671875" style="63" bestFit="1" customWidth="1"/>
    <col min="3" max="4" width="12.77734375" style="63" bestFit="1" customWidth="1"/>
    <col min="5" max="5" width="15.44140625" style="64" bestFit="1" customWidth="1"/>
    <col min="6" max="6" width="10.109375" style="63" bestFit="1" customWidth="1"/>
    <col min="7" max="7" width="11.33203125" style="63" bestFit="1" customWidth="1"/>
    <col min="8" max="8" width="11" style="63" bestFit="1" customWidth="1"/>
    <col min="9" max="9" width="10.6640625" style="63" bestFit="1" customWidth="1"/>
    <col min="10" max="10" width="8.21875" style="63" bestFit="1" customWidth="1"/>
    <col min="11" max="11" width="12.77734375" style="63" bestFit="1" customWidth="1"/>
    <col min="12" max="12" width="5.77734375" style="63" bestFit="1" customWidth="1"/>
    <col min="13" max="13" width="9.109375" style="63" bestFit="1" customWidth="1"/>
    <col min="14" max="14" width="8.88671875" style="63" bestFit="1" customWidth="1"/>
    <col min="15" max="15" width="13" style="63" bestFit="1" customWidth="1"/>
    <col min="16" max="16" width="14.88671875" style="63" bestFit="1" customWidth="1"/>
    <col min="17" max="18" width="4.44140625" style="63" bestFit="1" customWidth="1"/>
    <col min="19" max="22" width="3.44140625" style="63" bestFit="1" customWidth="1"/>
    <col min="23" max="16384" width="9" style="10"/>
  </cols>
  <sheetData>
    <row r="1" spans="1:22" x14ac:dyDescent="0.3">
      <c r="A1" s="62" t="s">
        <v>267</v>
      </c>
      <c r="B1" s="62" t="s">
        <v>269</v>
      </c>
      <c r="C1" s="62" t="s">
        <v>272</v>
      </c>
      <c r="D1" s="62" t="s">
        <v>275</v>
      </c>
      <c r="E1" s="62" t="s">
        <v>736</v>
      </c>
      <c r="F1" s="63" t="s">
        <v>806</v>
      </c>
      <c r="G1" s="63" t="s">
        <v>807</v>
      </c>
      <c r="H1" s="63" t="s">
        <v>317</v>
      </c>
      <c r="I1" s="63" t="s">
        <v>318</v>
      </c>
      <c r="J1" s="63" t="s">
        <v>737</v>
      </c>
      <c r="K1" s="63" t="s">
        <v>319</v>
      </c>
      <c r="L1" s="63" t="s">
        <v>320</v>
      </c>
      <c r="M1" s="63" t="s">
        <v>321</v>
      </c>
      <c r="N1" s="63" t="s">
        <v>738</v>
      </c>
      <c r="O1" s="63" t="s">
        <v>322</v>
      </c>
      <c r="P1" s="63" t="s">
        <v>323</v>
      </c>
    </row>
    <row r="2" spans="1:22" x14ac:dyDescent="0.3">
      <c r="A2" s="63" t="s">
        <v>142</v>
      </c>
      <c r="B2" s="63" t="s">
        <v>281</v>
      </c>
      <c r="C2" s="63">
        <v>94.488142058253302</v>
      </c>
      <c r="D2" s="63">
        <v>4.3874830589629701</v>
      </c>
      <c r="E2" s="64">
        <v>6.6959013929590597E-2</v>
      </c>
      <c r="F2" s="63">
        <v>7</v>
      </c>
      <c r="G2" s="63">
        <v>3.87</v>
      </c>
      <c r="H2" s="63">
        <v>19</v>
      </c>
      <c r="I2" s="63">
        <v>3</v>
      </c>
      <c r="J2" s="63" t="str">
        <f>VLOOKUP(A2,編號對照表!$B$1:$C$133,2,FALSE)</f>
        <v>FG1-91</v>
      </c>
      <c r="K2" s="63" t="s">
        <v>324</v>
      </c>
      <c r="L2" s="63" t="s">
        <v>325</v>
      </c>
      <c r="M2" s="63">
        <v>1.27</v>
      </c>
      <c r="N2" s="63">
        <v>12</v>
      </c>
      <c r="O2" s="63">
        <v>25</v>
      </c>
      <c r="P2" s="63">
        <v>15</v>
      </c>
      <c r="Q2" s="63">
        <v>80</v>
      </c>
      <c r="R2" s="63">
        <v>200</v>
      </c>
      <c r="S2" s="63">
        <v>10</v>
      </c>
      <c r="T2" s="63">
        <v>9</v>
      </c>
      <c r="U2" s="63">
        <v>3</v>
      </c>
      <c r="V2" s="63">
        <v>0</v>
      </c>
    </row>
    <row r="3" spans="1:22" x14ac:dyDescent="0.3">
      <c r="A3" s="63" t="s">
        <v>142</v>
      </c>
      <c r="B3" s="63" t="s">
        <v>285</v>
      </c>
      <c r="C3" s="63">
        <v>161.15074977278701</v>
      </c>
      <c r="D3" s="63">
        <v>33.477053511887803</v>
      </c>
      <c r="E3" s="64">
        <v>6.6959013929590597E-2</v>
      </c>
      <c r="F3" s="63">
        <v>7</v>
      </c>
      <c r="G3" s="63">
        <v>3.87</v>
      </c>
      <c r="H3" s="63">
        <v>32</v>
      </c>
      <c r="I3" s="63">
        <v>9</v>
      </c>
      <c r="J3" s="63" t="str">
        <f>VLOOKUP(A3,編號對照表!$B$1:$C$133,2,FALSE)</f>
        <v>FG1-91</v>
      </c>
      <c r="K3" s="63" t="s">
        <v>324</v>
      </c>
      <c r="L3" s="63" t="s">
        <v>325</v>
      </c>
      <c r="M3" s="63">
        <v>1.27</v>
      </c>
      <c r="N3" s="63">
        <v>12</v>
      </c>
      <c r="O3" s="63">
        <v>25</v>
      </c>
      <c r="P3" s="63">
        <v>15</v>
      </c>
      <c r="Q3" s="63">
        <v>80</v>
      </c>
      <c r="R3" s="63">
        <v>200</v>
      </c>
      <c r="S3" s="63">
        <v>10</v>
      </c>
      <c r="T3" s="63">
        <v>22</v>
      </c>
      <c r="U3" s="63">
        <v>9</v>
      </c>
      <c r="V3" s="63">
        <v>0</v>
      </c>
    </row>
    <row r="4" spans="1:22" x14ac:dyDescent="0.3">
      <c r="A4" s="63" t="s">
        <v>142</v>
      </c>
      <c r="B4" s="63" t="s">
        <v>286</v>
      </c>
      <c r="C4" s="63">
        <v>78.129321336746202</v>
      </c>
      <c r="D4" s="63">
        <v>127.05223634839101</v>
      </c>
      <c r="E4" s="64">
        <v>0.16902073984965699</v>
      </c>
      <c r="F4" s="63">
        <v>7</v>
      </c>
      <c r="G4" s="63">
        <v>3.87</v>
      </c>
      <c r="H4" s="63">
        <v>16</v>
      </c>
      <c r="I4" s="63">
        <v>33</v>
      </c>
      <c r="J4" s="63" t="str">
        <f>VLOOKUP(A4,編號對照表!$B$1:$C$133,2,FALSE)</f>
        <v>FG1-91</v>
      </c>
      <c r="K4" s="63" t="s">
        <v>324</v>
      </c>
      <c r="L4" s="63" t="s">
        <v>325</v>
      </c>
      <c r="M4" s="63">
        <v>1.27</v>
      </c>
      <c r="N4" s="63">
        <v>12</v>
      </c>
      <c r="O4" s="63">
        <v>25</v>
      </c>
      <c r="P4" s="63">
        <v>15</v>
      </c>
      <c r="Q4" s="63">
        <v>80</v>
      </c>
      <c r="R4" s="63">
        <v>200</v>
      </c>
      <c r="S4" s="63">
        <v>10</v>
      </c>
      <c r="T4" s="63">
        <v>6</v>
      </c>
      <c r="U4" s="63">
        <v>11</v>
      </c>
      <c r="V4" s="63">
        <v>22</v>
      </c>
    </row>
    <row r="5" spans="1:22" x14ac:dyDescent="0.3">
      <c r="A5" s="63" t="s">
        <v>124</v>
      </c>
      <c r="B5" s="63" t="s">
        <v>281</v>
      </c>
      <c r="C5" s="63">
        <v>56.378636509180097</v>
      </c>
      <c r="D5" s="63">
        <v>1.9348910427652299</v>
      </c>
      <c r="E5" s="64">
        <v>0.101759226527065</v>
      </c>
      <c r="F5" s="63">
        <v>7</v>
      </c>
      <c r="G5" s="63">
        <v>3.87</v>
      </c>
      <c r="H5" s="63">
        <v>12</v>
      </c>
      <c r="I5" s="63">
        <v>3</v>
      </c>
      <c r="J5" s="63" t="str">
        <f>VLOOKUP(A5,編號對照表!$B$1:$C$133,2,FALSE)</f>
        <v>FG1-81</v>
      </c>
      <c r="K5" s="63" t="s">
        <v>326</v>
      </c>
      <c r="L5" s="63" t="s">
        <v>325</v>
      </c>
      <c r="M5" s="63">
        <v>1.27</v>
      </c>
      <c r="N5" s="63">
        <v>15</v>
      </c>
      <c r="O5" s="63">
        <v>25</v>
      </c>
      <c r="P5" s="63">
        <v>15</v>
      </c>
      <c r="Q5" s="63">
        <v>80</v>
      </c>
      <c r="R5" s="63">
        <v>200</v>
      </c>
      <c r="S5" s="63">
        <v>10</v>
      </c>
      <c r="T5" s="63">
        <v>2</v>
      </c>
      <c r="U5" s="63">
        <v>3</v>
      </c>
      <c r="V5" s="63">
        <v>0</v>
      </c>
    </row>
    <row r="6" spans="1:22" x14ac:dyDescent="0.3">
      <c r="A6" s="63" t="s">
        <v>124</v>
      </c>
      <c r="B6" s="63" t="s">
        <v>285</v>
      </c>
      <c r="C6" s="63">
        <v>99.376421421766295</v>
      </c>
      <c r="D6" s="63">
        <v>1E-3</v>
      </c>
      <c r="E6" s="64">
        <v>0.22486499510705499</v>
      </c>
      <c r="F6" s="63">
        <v>7</v>
      </c>
      <c r="G6" s="63">
        <v>3.87</v>
      </c>
      <c r="H6" s="63">
        <v>20</v>
      </c>
      <c r="I6" s="63">
        <v>3</v>
      </c>
      <c r="J6" s="63" t="str">
        <f>VLOOKUP(A6,編號對照表!$B$1:$C$133,2,FALSE)</f>
        <v>FG1-81</v>
      </c>
      <c r="K6" s="63" t="s">
        <v>326</v>
      </c>
      <c r="L6" s="63" t="s">
        <v>325</v>
      </c>
      <c r="M6" s="63">
        <v>1.27</v>
      </c>
      <c r="N6" s="63">
        <v>12</v>
      </c>
      <c r="O6" s="63">
        <v>25</v>
      </c>
      <c r="P6" s="63">
        <v>15</v>
      </c>
      <c r="Q6" s="63">
        <v>80</v>
      </c>
      <c r="R6" s="63">
        <v>200</v>
      </c>
      <c r="S6" s="63">
        <v>10</v>
      </c>
      <c r="T6" s="63">
        <v>10</v>
      </c>
      <c r="U6" s="63">
        <v>3</v>
      </c>
      <c r="V6" s="63">
        <v>0</v>
      </c>
    </row>
    <row r="7" spans="1:22" x14ac:dyDescent="0.3">
      <c r="A7" s="63" t="s">
        <v>124</v>
      </c>
      <c r="B7" s="63" t="s">
        <v>286</v>
      </c>
      <c r="C7" s="63">
        <v>36.574471741914699</v>
      </c>
      <c r="D7" s="63">
        <v>138.02084140479599</v>
      </c>
      <c r="E7" s="64">
        <v>0.38863082882016903</v>
      </c>
      <c r="F7" s="63">
        <v>7</v>
      </c>
      <c r="G7" s="63">
        <v>3.87</v>
      </c>
      <c r="H7" s="63">
        <v>8</v>
      </c>
      <c r="I7" s="63">
        <v>36</v>
      </c>
      <c r="J7" s="63" t="str">
        <f>VLOOKUP(A7,編號對照表!$B$1:$C$133,2,FALSE)</f>
        <v>FG1-81</v>
      </c>
      <c r="K7" s="63" t="s">
        <v>326</v>
      </c>
      <c r="L7" s="63" t="s">
        <v>325</v>
      </c>
      <c r="M7" s="63">
        <v>1.27</v>
      </c>
      <c r="N7" s="63">
        <v>15</v>
      </c>
      <c r="O7" s="63">
        <v>25</v>
      </c>
      <c r="P7" s="63">
        <v>15</v>
      </c>
      <c r="Q7" s="63">
        <v>80</v>
      </c>
      <c r="R7" s="63">
        <v>200</v>
      </c>
      <c r="S7" s="63">
        <v>8</v>
      </c>
      <c r="T7" s="63">
        <v>0</v>
      </c>
      <c r="U7" s="63">
        <v>11</v>
      </c>
      <c r="V7" s="63">
        <v>25</v>
      </c>
    </row>
    <row r="8" spans="1:22" x14ac:dyDescent="0.3">
      <c r="A8" s="63" t="s">
        <v>126</v>
      </c>
      <c r="B8" s="63" t="s">
        <v>281</v>
      </c>
      <c r="C8" s="63">
        <v>1E-3</v>
      </c>
      <c r="D8" s="63">
        <v>115.300631150603</v>
      </c>
      <c r="E8" s="64">
        <v>0.35398870240896901</v>
      </c>
      <c r="F8" s="63">
        <v>7</v>
      </c>
      <c r="G8" s="63">
        <v>3.87</v>
      </c>
      <c r="H8" s="63">
        <v>3</v>
      </c>
      <c r="I8" s="63">
        <v>30</v>
      </c>
      <c r="J8" s="63" t="str">
        <f>VLOOKUP(A8,編號對照表!$B$1:$C$133,2,FALSE)</f>
        <v>FG1-82</v>
      </c>
      <c r="K8" s="63" t="s">
        <v>328</v>
      </c>
      <c r="L8" s="63" t="s">
        <v>325</v>
      </c>
      <c r="M8" s="63">
        <v>1.27</v>
      </c>
      <c r="N8" s="63">
        <v>15</v>
      </c>
      <c r="O8" s="63">
        <v>25</v>
      </c>
      <c r="P8" s="63">
        <v>15</v>
      </c>
      <c r="Q8" s="63">
        <v>80</v>
      </c>
      <c r="R8" s="63">
        <v>200</v>
      </c>
      <c r="S8" s="63">
        <v>3</v>
      </c>
      <c r="T8" s="63">
        <v>0</v>
      </c>
      <c r="U8" s="63">
        <v>11</v>
      </c>
      <c r="V8" s="63">
        <v>19</v>
      </c>
    </row>
    <row r="9" spans="1:22" x14ac:dyDescent="0.3">
      <c r="A9" s="63" t="s">
        <v>126</v>
      </c>
      <c r="B9" s="63" t="s">
        <v>285</v>
      </c>
      <c r="C9" s="63">
        <v>55.103199556469903</v>
      </c>
      <c r="D9" s="63">
        <v>34.789165947586298</v>
      </c>
      <c r="E9" s="64">
        <v>0.36374116316437699</v>
      </c>
      <c r="F9" s="63">
        <v>7</v>
      </c>
      <c r="G9" s="63">
        <v>3.87</v>
      </c>
      <c r="H9" s="63">
        <v>11</v>
      </c>
      <c r="I9" s="63">
        <v>9</v>
      </c>
      <c r="J9" s="63" t="str">
        <f>VLOOKUP(A9,編號對照表!$B$1:$C$133,2,FALSE)</f>
        <v>FG1-82</v>
      </c>
      <c r="K9" s="63" t="s">
        <v>328</v>
      </c>
      <c r="L9" s="63" t="s">
        <v>325</v>
      </c>
      <c r="M9" s="63">
        <v>1.27</v>
      </c>
      <c r="N9" s="63">
        <v>20</v>
      </c>
      <c r="O9" s="63">
        <v>25</v>
      </c>
      <c r="P9" s="63">
        <v>15</v>
      </c>
      <c r="Q9" s="63">
        <v>80</v>
      </c>
      <c r="R9" s="63">
        <v>200</v>
      </c>
      <c r="S9" s="63">
        <v>9</v>
      </c>
      <c r="T9" s="63">
        <v>2</v>
      </c>
      <c r="U9" s="63">
        <v>9</v>
      </c>
      <c r="V9" s="63">
        <v>0</v>
      </c>
    </row>
    <row r="10" spans="1:22" x14ac:dyDescent="0.3">
      <c r="A10" s="63" t="s">
        <v>126</v>
      </c>
      <c r="B10" s="63" t="s">
        <v>286</v>
      </c>
      <c r="C10" s="63">
        <v>118.15913952887099</v>
      </c>
      <c r="D10" s="63">
        <v>87.218191474676104</v>
      </c>
      <c r="E10" s="64">
        <v>0.16942394431680399</v>
      </c>
      <c r="F10" s="63">
        <v>7</v>
      </c>
      <c r="G10" s="63">
        <v>3.87</v>
      </c>
      <c r="H10" s="63">
        <v>24</v>
      </c>
      <c r="I10" s="63">
        <v>23</v>
      </c>
      <c r="J10" s="63" t="str">
        <f>VLOOKUP(A10,編號對照表!$B$1:$C$133,2,FALSE)</f>
        <v>FG1-82</v>
      </c>
      <c r="K10" s="63" t="s">
        <v>328</v>
      </c>
      <c r="L10" s="63" t="s">
        <v>325</v>
      </c>
      <c r="M10" s="63">
        <v>1.27</v>
      </c>
      <c r="N10" s="63">
        <v>15</v>
      </c>
      <c r="O10" s="63">
        <v>25</v>
      </c>
      <c r="P10" s="63">
        <v>15</v>
      </c>
      <c r="Q10" s="63">
        <v>80</v>
      </c>
      <c r="R10" s="63">
        <v>200</v>
      </c>
      <c r="S10" s="63">
        <v>10</v>
      </c>
      <c r="T10" s="63">
        <v>14</v>
      </c>
      <c r="U10" s="63">
        <v>11</v>
      </c>
      <c r="V10" s="63">
        <v>12</v>
      </c>
    </row>
    <row r="11" spans="1:22" x14ac:dyDescent="0.3">
      <c r="A11" s="63" t="s">
        <v>51</v>
      </c>
      <c r="B11" s="63" t="s">
        <v>281</v>
      </c>
      <c r="C11" s="63">
        <v>63.8486910611391</v>
      </c>
      <c r="D11" s="63">
        <v>1E-3</v>
      </c>
      <c r="E11" s="64">
        <v>0.25442703627049901</v>
      </c>
      <c r="F11" s="63">
        <v>7</v>
      </c>
      <c r="G11" s="63">
        <v>3.87</v>
      </c>
      <c r="H11" s="63">
        <v>13</v>
      </c>
      <c r="I11" s="63">
        <v>3</v>
      </c>
      <c r="J11" s="63" t="str">
        <f>VLOOKUP(A11,編號對照表!$B$1:$C$133,2,FALSE)</f>
        <v>Fb1-71</v>
      </c>
      <c r="K11" s="63" t="s">
        <v>329</v>
      </c>
      <c r="L11" s="63" t="s">
        <v>808</v>
      </c>
      <c r="M11" s="63">
        <v>2.54</v>
      </c>
      <c r="N11" s="63">
        <v>15</v>
      </c>
      <c r="O11" s="63">
        <v>25</v>
      </c>
      <c r="P11" s="63">
        <v>15</v>
      </c>
      <c r="Q11" s="63">
        <v>60</v>
      </c>
      <c r="R11" s="63">
        <v>200</v>
      </c>
      <c r="S11" s="63">
        <v>7</v>
      </c>
      <c r="T11" s="63">
        <v>6</v>
      </c>
      <c r="U11" s="63">
        <v>3</v>
      </c>
      <c r="V11" s="63">
        <v>0</v>
      </c>
    </row>
    <row r="12" spans="1:22" x14ac:dyDescent="0.3">
      <c r="A12" s="63" t="s">
        <v>51</v>
      </c>
      <c r="B12" s="63" t="s">
        <v>285</v>
      </c>
      <c r="C12" s="63">
        <v>89.345751330256505</v>
      </c>
      <c r="D12" s="63">
        <v>1E-3</v>
      </c>
      <c r="E12" s="64">
        <v>0.116837408859283</v>
      </c>
      <c r="F12" s="63">
        <v>7</v>
      </c>
      <c r="G12" s="63">
        <v>3.87</v>
      </c>
      <c r="H12" s="63">
        <v>18</v>
      </c>
      <c r="I12" s="63">
        <v>3</v>
      </c>
      <c r="J12" s="63" t="str">
        <f>VLOOKUP(A12,編號對照表!$B$1:$C$133,2,FALSE)</f>
        <v>Fb1-71</v>
      </c>
      <c r="K12" s="63" t="s">
        <v>329</v>
      </c>
      <c r="L12" s="63" t="s">
        <v>325</v>
      </c>
      <c r="M12" s="63">
        <v>1.27</v>
      </c>
      <c r="N12" s="63">
        <v>15</v>
      </c>
      <c r="O12" s="63">
        <v>25</v>
      </c>
      <c r="P12" s="63">
        <v>15</v>
      </c>
      <c r="Q12" s="63">
        <v>60</v>
      </c>
      <c r="R12" s="63">
        <v>200</v>
      </c>
      <c r="S12" s="63">
        <v>7</v>
      </c>
      <c r="T12" s="63">
        <v>11</v>
      </c>
      <c r="U12" s="63">
        <v>3</v>
      </c>
      <c r="V12" s="63">
        <v>0</v>
      </c>
    </row>
    <row r="13" spans="1:22" x14ac:dyDescent="0.3">
      <c r="A13" s="63" t="s">
        <v>51</v>
      </c>
      <c r="B13" s="63" t="s">
        <v>286</v>
      </c>
      <c r="C13" s="63">
        <v>34.190851729363203</v>
      </c>
      <c r="D13" s="63">
        <v>83.477366715669604</v>
      </c>
      <c r="E13" s="64">
        <v>0.16485597006976599</v>
      </c>
      <c r="F13" s="63">
        <v>7</v>
      </c>
      <c r="G13" s="63">
        <v>3.87</v>
      </c>
      <c r="H13" s="63">
        <v>7</v>
      </c>
      <c r="I13" s="63">
        <v>22</v>
      </c>
      <c r="J13" s="63" t="str">
        <f>VLOOKUP(A13,編號對照表!$B$1:$C$133,2,FALSE)</f>
        <v>Fb1-71</v>
      </c>
      <c r="K13" s="63" t="s">
        <v>329</v>
      </c>
      <c r="L13" s="63" t="s">
        <v>325</v>
      </c>
      <c r="M13" s="63">
        <v>1.27</v>
      </c>
      <c r="N13" s="63">
        <v>15</v>
      </c>
      <c r="O13" s="63">
        <v>25</v>
      </c>
      <c r="P13" s="63">
        <v>15</v>
      </c>
      <c r="Q13" s="63">
        <v>60</v>
      </c>
      <c r="R13" s="63">
        <v>200</v>
      </c>
      <c r="S13" s="63">
        <v>7</v>
      </c>
      <c r="T13" s="63">
        <v>0</v>
      </c>
      <c r="U13" s="63">
        <v>8</v>
      </c>
      <c r="V13" s="63">
        <v>14</v>
      </c>
    </row>
    <row r="14" spans="1:22" x14ac:dyDescent="0.3">
      <c r="A14" s="63" t="s">
        <v>53</v>
      </c>
      <c r="B14" s="63" t="s">
        <v>281</v>
      </c>
      <c r="C14" s="63">
        <v>0</v>
      </c>
      <c r="D14" s="63">
        <v>83.737922832369804</v>
      </c>
      <c r="E14" s="64">
        <v>0.115681358147413</v>
      </c>
      <c r="F14" s="63">
        <v>7</v>
      </c>
      <c r="G14" s="63">
        <v>3.87</v>
      </c>
      <c r="H14" s="63">
        <v>3</v>
      </c>
      <c r="I14" s="63">
        <v>22</v>
      </c>
      <c r="J14" s="63" t="str">
        <f>VLOOKUP(A14,編號對照表!$B$1:$C$133,2,FALSE)</f>
        <v>Fb1-72</v>
      </c>
      <c r="K14" s="63" t="s">
        <v>330</v>
      </c>
      <c r="L14" s="63" t="s">
        <v>325</v>
      </c>
      <c r="M14" s="63">
        <v>1.27</v>
      </c>
      <c r="N14" s="63">
        <v>15</v>
      </c>
      <c r="O14" s="63">
        <v>25</v>
      </c>
      <c r="P14" s="63">
        <v>15</v>
      </c>
      <c r="Q14" s="63">
        <v>60</v>
      </c>
      <c r="R14" s="63">
        <v>200</v>
      </c>
      <c r="S14" s="63">
        <v>3</v>
      </c>
      <c r="T14" s="63">
        <v>0</v>
      </c>
      <c r="U14" s="63">
        <v>8</v>
      </c>
      <c r="V14" s="63">
        <v>14</v>
      </c>
    </row>
    <row r="15" spans="1:22" x14ac:dyDescent="0.3">
      <c r="A15" s="63" t="s">
        <v>53</v>
      </c>
      <c r="B15" s="63" t="s">
        <v>285</v>
      </c>
      <c r="C15" s="63">
        <v>14.2463308293372</v>
      </c>
      <c r="D15" s="63">
        <v>20.705331116914699</v>
      </c>
      <c r="E15" s="64">
        <v>0.117918977048248</v>
      </c>
      <c r="F15" s="63">
        <v>7</v>
      </c>
      <c r="G15" s="63">
        <v>3.87</v>
      </c>
      <c r="H15" s="63">
        <v>3</v>
      </c>
      <c r="I15" s="63">
        <v>6</v>
      </c>
      <c r="J15" s="63" t="str">
        <f>VLOOKUP(A15,編號對照表!$B$1:$C$133,2,FALSE)</f>
        <v>Fb1-72</v>
      </c>
      <c r="K15" s="63" t="s">
        <v>330</v>
      </c>
      <c r="L15" s="63" t="s">
        <v>325</v>
      </c>
      <c r="M15" s="63">
        <v>1.27</v>
      </c>
      <c r="N15" s="63">
        <v>15</v>
      </c>
      <c r="O15" s="63">
        <v>25</v>
      </c>
      <c r="P15" s="63">
        <v>15</v>
      </c>
      <c r="Q15" s="63">
        <v>60</v>
      </c>
      <c r="R15" s="63">
        <v>200</v>
      </c>
      <c r="S15" s="63">
        <v>3</v>
      </c>
      <c r="T15" s="63">
        <v>0</v>
      </c>
      <c r="U15" s="63">
        <v>6</v>
      </c>
      <c r="V15" s="63">
        <v>0</v>
      </c>
    </row>
    <row r="16" spans="1:22" x14ac:dyDescent="0.3">
      <c r="A16" s="63" t="s">
        <v>53</v>
      </c>
      <c r="B16" s="63" t="s">
        <v>286</v>
      </c>
      <c r="C16" s="63">
        <v>21.169565152376901</v>
      </c>
      <c r="D16" s="63">
        <v>42.105689644813502</v>
      </c>
      <c r="E16" s="64">
        <v>7.0758757647126899E-2</v>
      </c>
      <c r="F16" s="63">
        <v>7</v>
      </c>
      <c r="G16" s="63">
        <v>3.87</v>
      </c>
      <c r="H16" s="63">
        <v>5</v>
      </c>
      <c r="I16" s="63">
        <v>11</v>
      </c>
      <c r="J16" s="63" t="str">
        <f>VLOOKUP(A16,編號對照表!$B$1:$C$133,2,FALSE)</f>
        <v>Fb1-72</v>
      </c>
      <c r="K16" s="63" t="s">
        <v>330</v>
      </c>
      <c r="L16" s="63" t="s">
        <v>325</v>
      </c>
      <c r="M16" s="63">
        <v>1.27</v>
      </c>
      <c r="N16" s="63">
        <v>15</v>
      </c>
      <c r="O16" s="63">
        <v>25</v>
      </c>
      <c r="P16" s="63">
        <v>15</v>
      </c>
      <c r="Q16" s="63">
        <v>60</v>
      </c>
      <c r="R16" s="63">
        <v>200</v>
      </c>
      <c r="S16" s="63">
        <v>5</v>
      </c>
      <c r="T16" s="63">
        <v>0</v>
      </c>
      <c r="U16" s="63">
        <v>8</v>
      </c>
      <c r="V16" s="63">
        <v>3</v>
      </c>
    </row>
    <row r="17" spans="1:22" x14ac:dyDescent="0.3">
      <c r="A17" s="63" t="s">
        <v>112</v>
      </c>
      <c r="B17" s="63" t="s">
        <v>281</v>
      </c>
      <c r="C17" s="63">
        <v>87.567456066608401</v>
      </c>
      <c r="D17" s="63">
        <v>0.98636191978584997</v>
      </c>
      <c r="E17" s="64">
        <v>0.170481775421649</v>
      </c>
      <c r="F17" s="63">
        <v>7</v>
      </c>
      <c r="G17" s="63">
        <v>3.87</v>
      </c>
      <c r="H17" s="63">
        <v>18</v>
      </c>
      <c r="I17" s="63">
        <v>3</v>
      </c>
      <c r="J17" s="63" t="str">
        <f>VLOOKUP(A17,編號對照表!$B$1:$C$133,2,FALSE)</f>
        <v>FG1-71</v>
      </c>
      <c r="K17" s="63" t="s">
        <v>331</v>
      </c>
      <c r="L17" s="63" t="s">
        <v>325</v>
      </c>
      <c r="M17" s="63">
        <v>1.27</v>
      </c>
      <c r="N17" s="63">
        <v>15</v>
      </c>
      <c r="O17" s="63">
        <v>25</v>
      </c>
      <c r="P17" s="63">
        <v>15</v>
      </c>
      <c r="Q17" s="63">
        <v>80</v>
      </c>
      <c r="R17" s="63">
        <v>200</v>
      </c>
      <c r="S17" s="63">
        <v>10</v>
      </c>
      <c r="T17" s="63">
        <v>8</v>
      </c>
      <c r="U17" s="63">
        <v>3</v>
      </c>
      <c r="V17" s="63">
        <v>0</v>
      </c>
    </row>
    <row r="18" spans="1:22" x14ac:dyDescent="0.3">
      <c r="A18" s="63" t="s">
        <v>112</v>
      </c>
      <c r="B18" s="63" t="s">
        <v>285</v>
      </c>
      <c r="C18" s="63">
        <v>128.20582836866399</v>
      </c>
      <c r="D18" s="63">
        <v>1E-3</v>
      </c>
      <c r="E18" s="64">
        <v>0.30085365287959598</v>
      </c>
      <c r="F18" s="63">
        <v>7</v>
      </c>
      <c r="G18" s="63">
        <v>3.87</v>
      </c>
      <c r="H18" s="63">
        <v>26</v>
      </c>
      <c r="I18" s="63">
        <v>3</v>
      </c>
      <c r="J18" s="63" t="str">
        <f>VLOOKUP(A18,編號對照表!$B$1:$C$133,2,FALSE)</f>
        <v>FG1-71</v>
      </c>
      <c r="K18" s="63" t="s">
        <v>331</v>
      </c>
      <c r="L18" s="63" t="s">
        <v>325</v>
      </c>
      <c r="M18" s="63">
        <v>1.27</v>
      </c>
      <c r="N18" s="63">
        <v>25</v>
      </c>
      <c r="O18" s="63">
        <v>25</v>
      </c>
      <c r="P18" s="63">
        <v>15</v>
      </c>
      <c r="Q18" s="63">
        <v>80</v>
      </c>
      <c r="R18" s="63">
        <v>200</v>
      </c>
      <c r="S18" s="63">
        <v>10</v>
      </c>
      <c r="T18" s="63">
        <v>16</v>
      </c>
      <c r="U18" s="63">
        <v>3</v>
      </c>
      <c r="V18" s="63">
        <v>0</v>
      </c>
    </row>
    <row r="19" spans="1:22" x14ac:dyDescent="0.3">
      <c r="A19" s="63" t="s">
        <v>112</v>
      </c>
      <c r="B19" s="63" t="s">
        <v>286</v>
      </c>
      <c r="C19" s="63">
        <v>51.8641481176019</v>
      </c>
      <c r="D19" s="63">
        <v>164.83385115861901</v>
      </c>
      <c r="E19" s="64">
        <v>0.49603004008531598</v>
      </c>
      <c r="F19" s="63">
        <v>7</v>
      </c>
      <c r="G19" s="63">
        <v>3.87</v>
      </c>
      <c r="H19" s="63">
        <v>11</v>
      </c>
      <c r="I19" s="63">
        <v>43</v>
      </c>
      <c r="J19" s="63" t="str">
        <f>VLOOKUP(A19,編號對照表!$B$1:$C$133,2,FALSE)</f>
        <v>FG1-71</v>
      </c>
      <c r="K19" s="63" t="s">
        <v>331</v>
      </c>
      <c r="L19" s="63" t="s">
        <v>325</v>
      </c>
      <c r="M19" s="63">
        <v>1.27</v>
      </c>
      <c r="N19" s="63">
        <v>15</v>
      </c>
      <c r="O19" s="63">
        <v>25</v>
      </c>
      <c r="P19" s="63">
        <v>15</v>
      </c>
      <c r="Q19" s="63">
        <v>80</v>
      </c>
      <c r="R19" s="63">
        <v>200</v>
      </c>
      <c r="S19" s="63">
        <v>9</v>
      </c>
      <c r="T19" s="63">
        <v>2</v>
      </c>
      <c r="U19" s="63">
        <v>11</v>
      </c>
      <c r="V19" s="63">
        <v>32</v>
      </c>
    </row>
    <row r="20" spans="1:22" x14ac:dyDescent="0.3">
      <c r="A20" s="63" t="s">
        <v>114</v>
      </c>
      <c r="B20" s="63" t="s">
        <v>281</v>
      </c>
      <c r="C20" s="63">
        <v>1E-3</v>
      </c>
      <c r="D20" s="63">
        <v>160.35415232181501</v>
      </c>
      <c r="E20" s="64">
        <v>0.373009475879371</v>
      </c>
      <c r="F20" s="63">
        <v>7</v>
      </c>
      <c r="G20" s="63">
        <v>3.87</v>
      </c>
      <c r="H20" s="63">
        <v>3</v>
      </c>
      <c r="I20" s="63">
        <v>42</v>
      </c>
      <c r="J20" s="63" t="str">
        <f>VLOOKUP(A20,編號對照表!$B$1:$C$133,2,FALSE)</f>
        <v>FG1-72</v>
      </c>
      <c r="K20" s="63" t="s">
        <v>332</v>
      </c>
      <c r="L20" s="63" t="s">
        <v>325</v>
      </c>
      <c r="M20" s="63">
        <v>1.27</v>
      </c>
      <c r="N20" s="63">
        <v>15</v>
      </c>
      <c r="O20" s="63">
        <v>25</v>
      </c>
      <c r="P20" s="63">
        <v>15</v>
      </c>
      <c r="Q20" s="63">
        <v>80</v>
      </c>
      <c r="R20" s="63">
        <v>200</v>
      </c>
      <c r="S20" s="63">
        <v>3</v>
      </c>
      <c r="T20" s="63">
        <v>0</v>
      </c>
      <c r="U20" s="63">
        <v>11</v>
      </c>
      <c r="V20" s="63">
        <v>31</v>
      </c>
    </row>
    <row r="21" spans="1:22" x14ac:dyDescent="0.3">
      <c r="A21" s="63" t="s">
        <v>114</v>
      </c>
      <c r="B21" s="63" t="s">
        <v>285</v>
      </c>
      <c r="C21" s="63">
        <v>18.0228927638382</v>
      </c>
      <c r="D21" s="63">
        <v>59.037813916802399</v>
      </c>
      <c r="E21" s="64">
        <v>0.38276193663477898</v>
      </c>
      <c r="F21" s="63">
        <v>7</v>
      </c>
      <c r="G21" s="63">
        <v>3.87</v>
      </c>
      <c r="H21" s="63">
        <v>4</v>
      </c>
      <c r="I21" s="63">
        <v>16</v>
      </c>
      <c r="J21" s="63" t="str">
        <f>VLOOKUP(A21,編號對照表!$B$1:$C$133,2,FALSE)</f>
        <v>FG1-72</v>
      </c>
      <c r="K21" s="63" t="s">
        <v>332</v>
      </c>
      <c r="L21" s="63" t="s">
        <v>325</v>
      </c>
      <c r="M21" s="63">
        <v>1.27</v>
      </c>
      <c r="N21" s="63">
        <v>20</v>
      </c>
      <c r="O21" s="63">
        <v>25</v>
      </c>
      <c r="P21" s="63">
        <v>15</v>
      </c>
      <c r="Q21" s="63">
        <v>80</v>
      </c>
      <c r="R21" s="63">
        <v>200</v>
      </c>
      <c r="S21" s="63">
        <v>4</v>
      </c>
      <c r="T21" s="63">
        <v>0</v>
      </c>
      <c r="U21" s="63">
        <v>11</v>
      </c>
      <c r="V21" s="63">
        <v>5</v>
      </c>
    </row>
    <row r="22" spans="1:22" x14ac:dyDescent="0.3">
      <c r="A22" s="63" t="s">
        <v>114</v>
      </c>
      <c r="B22" s="63" t="s">
        <v>286</v>
      </c>
      <c r="C22" s="63">
        <v>73.680835776031003</v>
      </c>
      <c r="D22" s="63">
        <v>137.162478640676</v>
      </c>
      <c r="E22" s="64">
        <v>0.27737319469451899</v>
      </c>
      <c r="F22" s="63">
        <v>7</v>
      </c>
      <c r="G22" s="63">
        <v>3.87</v>
      </c>
      <c r="H22" s="63">
        <v>15</v>
      </c>
      <c r="I22" s="63">
        <v>36</v>
      </c>
      <c r="J22" s="63" t="str">
        <f>VLOOKUP(A22,編號對照表!$B$1:$C$133,2,FALSE)</f>
        <v>FG1-72</v>
      </c>
      <c r="K22" s="63" t="s">
        <v>332</v>
      </c>
      <c r="L22" s="63" t="s">
        <v>325</v>
      </c>
      <c r="M22" s="63">
        <v>1.27</v>
      </c>
      <c r="N22" s="63">
        <v>15</v>
      </c>
      <c r="O22" s="63">
        <v>25</v>
      </c>
      <c r="P22" s="63">
        <v>15</v>
      </c>
      <c r="Q22" s="63">
        <v>80</v>
      </c>
      <c r="R22" s="63">
        <v>200</v>
      </c>
      <c r="S22" s="63">
        <v>10</v>
      </c>
      <c r="T22" s="63">
        <v>5</v>
      </c>
      <c r="U22" s="63">
        <v>11</v>
      </c>
      <c r="V22" s="63">
        <v>25</v>
      </c>
    </row>
    <row r="23" spans="1:22" x14ac:dyDescent="0.3">
      <c r="A23" s="63" t="s">
        <v>246</v>
      </c>
      <c r="B23" s="63" t="s">
        <v>281</v>
      </c>
      <c r="C23" s="63">
        <v>125.97503140568701</v>
      </c>
      <c r="D23" s="63">
        <v>1E-3</v>
      </c>
      <c r="E23" s="64">
        <v>0</v>
      </c>
      <c r="F23" s="63">
        <v>7</v>
      </c>
      <c r="G23" s="63">
        <v>3.87</v>
      </c>
      <c r="H23" s="63">
        <v>25</v>
      </c>
      <c r="I23" s="63">
        <v>3</v>
      </c>
      <c r="J23" s="63" t="str">
        <f>VLOOKUP(A23,編號對照表!$B$1:$C$133,2,FALSE)</f>
        <v>FB1-E'2</v>
      </c>
      <c r="K23" s="63" t="s">
        <v>333</v>
      </c>
      <c r="L23" s="63" t="s">
        <v>325</v>
      </c>
      <c r="M23" s="63">
        <v>1.27</v>
      </c>
      <c r="N23" s="63">
        <v>12</v>
      </c>
      <c r="O23" s="63">
        <v>25</v>
      </c>
      <c r="P23" s="63">
        <v>15</v>
      </c>
      <c r="Q23" s="63">
        <v>80</v>
      </c>
      <c r="R23" s="63">
        <v>200</v>
      </c>
      <c r="S23" s="63">
        <v>10</v>
      </c>
      <c r="T23" s="63">
        <v>15</v>
      </c>
      <c r="U23" s="63">
        <v>3</v>
      </c>
      <c r="V23" s="63">
        <v>0</v>
      </c>
    </row>
    <row r="24" spans="1:22" x14ac:dyDescent="0.3">
      <c r="A24" s="63" t="s">
        <v>246</v>
      </c>
      <c r="B24" s="63" t="s">
        <v>285</v>
      </c>
      <c r="C24" s="63">
        <v>120.776789262891</v>
      </c>
      <c r="D24" s="63">
        <v>1E-3</v>
      </c>
      <c r="E24" s="64">
        <v>0.22655555512756101</v>
      </c>
      <c r="F24" s="63">
        <v>7</v>
      </c>
      <c r="G24" s="63">
        <v>3.87</v>
      </c>
      <c r="H24" s="63">
        <v>24</v>
      </c>
      <c r="I24" s="63">
        <v>3</v>
      </c>
      <c r="J24" s="63" t="str">
        <f>VLOOKUP(A24,編號對照表!$B$1:$C$133,2,FALSE)</f>
        <v>FB1-E'2</v>
      </c>
      <c r="K24" s="63" t="s">
        <v>333</v>
      </c>
      <c r="L24" s="63" t="s">
        <v>325</v>
      </c>
      <c r="M24" s="63">
        <v>1.27</v>
      </c>
      <c r="N24" s="63">
        <v>10</v>
      </c>
      <c r="O24" s="63">
        <v>25</v>
      </c>
      <c r="P24" s="63">
        <v>15</v>
      </c>
      <c r="Q24" s="63">
        <v>80</v>
      </c>
      <c r="R24" s="63">
        <v>200</v>
      </c>
      <c r="S24" s="63">
        <v>10</v>
      </c>
      <c r="T24" s="63">
        <v>14</v>
      </c>
      <c r="U24" s="63">
        <v>3</v>
      </c>
      <c r="V24" s="63">
        <v>0</v>
      </c>
    </row>
    <row r="25" spans="1:22" x14ac:dyDescent="0.3">
      <c r="A25" s="63" t="s">
        <v>246</v>
      </c>
      <c r="B25" s="63" t="s">
        <v>286</v>
      </c>
      <c r="C25" s="63">
        <v>24.047286715358499</v>
      </c>
      <c r="D25" s="63">
        <v>7.9626258229836804</v>
      </c>
      <c r="E25" s="64">
        <v>0.21265922114253</v>
      </c>
      <c r="F25" s="63">
        <v>7</v>
      </c>
      <c r="G25" s="63">
        <v>3.87</v>
      </c>
      <c r="H25" s="63">
        <v>5</v>
      </c>
      <c r="I25" s="63">
        <v>3</v>
      </c>
      <c r="J25" s="63" t="str">
        <f>VLOOKUP(A25,編號對照表!$B$1:$C$133,2,FALSE)</f>
        <v>FB1-E'2</v>
      </c>
      <c r="K25" s="63" t="s">
        <v>333</v>
      </c>
      <c r="L25" s="63" t="s">
        <v>325</v>
      </c>
      <c r="M25" s="63">
        <v>1.27</v>
      </c>
      <c r="N25" s="63">
        <v>10</v>
      </c>
      <c r="O25" s="63">
        <v>25</v>
      </c>
      <c r="P25" s="63">
        <v>15</v>
      </c>
      <c r="Q25" s="63">
        <v>80</v>
      </c>
      <c r="R25" s="63">
        <v>200</v>
      </c>
      <c r="S25" s="63">
        <v>5</v>
      </c>
      <c r="T25" s="63">
        <v>0</v>
      </c>
      <c r="U25" s="63">
        <v>3</v>
      </c>
      <c r="V25" s="63">
        <v>0</v>
      </c>
    </row>
    <row r="26" spans="1:22" x14ac:dyDescent="0.3">
      <c r="A26" s="63" t="s">
        <v>134</v>
      </c>
      <c r="B26" s="63" t="s">
        <v>281</v>
      </c>
      <c r="C26" s="63">
        <v>14.1259434167296</v>
      </c>
      <c r="D26" s="63">
        <v>55.720410309732003</v>
      </c>
      <c r="E26" s="64">
        <v>0</v>
      </c>
      <c r="F26" s="63">
        <v>7</v>
      </c>
      <c r="G26" s="63">
        <v>3.87</v>
      </c>
      <c r="H26" s="63">
        <v>3</v>
      </c>
      <c r="I26" s="63">
        <v>15</v>
      </c>
      <c r="J26" s="63" t="str">
        <f>VLOOKUP(A26,編號對照表!$B$1:$C$133,2,FALSE)</f>
        <v>FG1-86</v>
      </c>
      <c r="K26" s="63" t="s">
        <v>334</v>
      </c>
      <c r="L26" s="63" t="s">
        <v>325</v>
      </c>
      <c r="M26" s="63">
        <v>1.27</v>
      </c>
      <c r="N26" s="63">
        <v>12</v>
      </c>
      <c r="O26" s="63">
        <v>25</v>
      </c>
      <c r="P26" s="63">
        <v>15</v>
      </c>
      <c r="Q26" s="63">
        <v>80</v>
      </c>
      <c r="R26" s="63">
        <v>200</v>
      </c>
      <c r="S26" s="63">
        <v>3</v>
      </c>
      <c r="T26" s="63">
        <v>0</v>
      </c>
      <c r="U26" s="63">
        <v>11</v>
      </c>
      <c r="V26" s="63">
        <v>4</v>
      </c>
    </row>
    <row r="27" spans="1:22" x14ac:dyDescent="0.3">
      <c r="A27" s="63" t="s">
        <v>134</v>
      </c>
      <c r="B27" s="63" t="s">
        <v>285</v>
      </c>
      <c r="C27" s="63">
        <v>20.724998321384199</v>
      </c>
      <c r="D27" s="63">
        <v>40.436130948364699</v>
      </c>
      <c r="E27" s="64">
        <v>0</v>
      </c>
      <c r="F27" s="63">
        <v>7</v>
      </c>
      <c r="G27" s="63">
        <v>3.87</v>
      </c>
      <c r="H27" s="63">
        <v>5</v>
      </c>
      <c r="I27" s="63">
        <v>11</v>
      </c>
      <c r="J27" s="63" t="str">
        <f>VLOOKUP(A27,編號對照表!$B$1:$C$133,2,FALSE)</f>
        <v>FG1-86</v>
      </c>
      <c r="K27" s="63" t="s">
        <v>334</v>
      </c>
      <c r="L27" s="63" t="s">
        <v>325</v>
      </c>
      <c r="M27" s="63">
        <v>1.27</v>
      </c>
      <c r="N27" s="63">
        <v>12</v>
      </c>
      <c r="O27" s="63">
        <v>25</v>
      </c>
      <c r="P27" s="63">
        <v>15</v>
      </c>
      <c r="Q27" s="63">
        <v>80</v>
      </c>
      <c r="R27" s="63">
        <v>200</v>
      </c>
      <c r="S27" s="63">
        <v>5</v>
      </c>
      <c r="T27" s="63">
        <v>0</v>
      </c>
      <c r="U27" s="63">
        <v>11</v>
      </c>
      <c r="V27" s="63">
        <v>0</v>
      </c>
    </row>
    <row r="28" spans="1:22" x14ac:dyDescent="0.3">
      <c r="A28" s="63" t="s">
        <v>134</v>
      </c>
      <c r="B28" s="63" t="s">
        <v>286</v>
      </c>
      <c r="C28" s="63">
        <v>8.95223114639521</v>
      </c>
      <c r="D28" s="63">
        <v>33.875433728098898</v>
      </c>
      <c r="E28" s="64">
        <v>0</v>
      </c>
      <c r="F28" s="63">
        <v>7</v>
      </c>
      <c r="G28" s="63">
        <v>3.87</v>
      </c>
      <c r="H28" s="63">
        <v>3</v>
      </c>
      <c r="I28" s="63">
        <v>9</v>
      </c>
      <c r="J28" s="63" t="str">
        <f>VLOOKUP(A28,編號對照表!$B$1:$C$133,2,FALSE)</f>
        <v>FG1-86</v>
      </c>
      <c r="K28" s="63" t="s">
        <v>334</v>
      </c>
      <c r="L28" s="63" t="s">
        <v>325</v>
      </c>
      <c r="M28" s="63">
        <v>1.27</v>
      </c>
      <c r="N28" s="63">
        <v>12</v>
      </c>
      <c r="O28" s="63">
        <v>25</v>
      </c>
      <c r="P28" s="63">
        <v>15</v>
      </c>
      <c r="Q28" s="63">
        <v>80</v>
      </c>
      <c r="R28" s="63">
        <v>200</v>
      </c>
      <c r="S28" s="63">
        <v>3</v>
      </c>
      <c r="T28" s="63">
        <v>0</v>
      </c>
      <c r="U28" s="63">
        <v>9</v>
      </c>
      <c r="V28" s="63">
        <v>0</v>
      </c>
    </row>
    <row r="29" spans="1:22" x14ac:dyDescent="0.3">
      <c r="A29" s="63" t="s">
        <v>43</v>
      </c>
      <c r="B29" s="63" t="s">
        <v>281</v>
      </c>
      <c r="C29" s="63">
        <v>70.395260117948098</v>
      </c>
      <c r="D29" s="63">
        <v>1E-3</v>
      </c>
      <c r="E29" s="64">
        <v>0.28219411615282303</v>
      </c>
      <c r="F29" s="63">
        <v>7</v>
      </c>
      <c r="G29" s="63">
        <v>3.87</v>
      </c>
      <c r="H29" s="63">
        <v>14</v>
      </c>
      <c r="I29" s="63">
        <v>3</v>
      </c>
      <c r="J29" s="63" t="str">
        <f>VLOOKUP(A29,編號對照表!$B$1:$C$133,2,FALSE)</f>
        <v>Fb1-61</v>
      </c>
      <c r="K29" s="63" t="s">
        <v>335</v>
      </c>
      <c r="L29" s="63" t="s">
        <v>808</v>
      </c>
      <c r="M29" s="63">
        <v>2.54</v>
      </c>
      <c r="N29" s="63">
        <v>15</v>
      </c>
      <c r="O29" s="63">
        <v>25</v>
      </c>
      <c r="P29" s="63">
        <v>15</v>
      </c>
      <c r="Q29" s="63">
        <v>60</v>
      </c>
      <c r="R29" s="63">
        <v>200</v>
      </c>
      <c r="S29" s="63">
        <v>7</v>
      </c>
      <c r="T29" s="63">
        <v>7</v>
      </c>
      <c r="U29" s="63">
        <v>3</v>
      </c>
      <c r="V29" s="63">
        <v>0</v>
      </c>
    </row>
    <row r="30" spans="1:22" x14ac:dyDescent="0.3">
      <c r="A30" s="63" t="s">
        <v>43</v>
      </c>
      <c r="B30" s="63" t="s">
        <v>285</v>
      </c>
      <c r="C30" s="63">
        <v>96.686221659183502</v>
      </c>
      <c r="D30" s="63">
        <v>1E-3</v>
      </c>
      <c r="E30" s="64">
        <v>0.124551297631115</v>
      </c>
      <c r="F30" s="63">
        <v>7</v>
      </c>
      <c r="G30" s="63">
        <v>3.87</v>
      </c>
      <c r="H30" s="63">
        <v>20</v>
      </c>
      <c r="I30" s="63">
        <v>3</v>
      </c>
      <c r="J30" s="63" t="str">
        <f>VLOOKUP(A30,編號對照表!$B$1:$C$133,2,FALSE)</f>
        <v>Fb1-61</v>
      </c>
      <c r="K30" s="63" t="s">
        <v>335</v>
      </c>
      <c r="L30" s="63" t="s">
        <v>325</v>
      </c>
      <c r="M30" s="63">
        <v>1.27</v>
      </c>
      <c r="N30" s="63">
        <v>15</v>
      </c>
      <c r="O30" s="63">
        <v>25</v>
      </c>
      <c r="P30" s="63">
        <v>15</v>
      </c>
      <c r="Q30" s="63">
        <v>60</v>
      </c>
      <c r="R30" s="63">
        <v>200</v>
      </c>
      <c r="S30" s="63">
        <v>7</v>
      </c>
      <c r="T30" s="63">
        <v>13</v>
      </c>
      <c r="U30" s="63">
        <v>3</v>
      </c>
      <c r="V30" s="63">
        <v>0</v>
      </c>
    </row>
    <row r="31" spans="1:22" x14ac:dyDescent="0.3">
      <c r="A31" s="63" t="s">
        <v>43</v>
      </c>
      <c r="B31" s="63" t="s">
        <v>286</v>
      </c>
      <c r="C31" s="63">
        <v>39.456551894545598</v>
      </c>
      <c r="D31" s="63">
        <v>82.997055724263205</v>
      </c>
      <c r="E31" s="64">
        <v>0.180000462569296</v>
      </c>
      <c r="F31" s="63">
        <v>7</v>
      </c>
      <c r="G31" s="63">
        <v>3.87</v>
      </c>
      <c r="H31" s="63">
        <v>8</v>
      </c>
      <c r="I31" s="63">
        <v>22</v>
      </c>
      <c r="J31" s="63" t="str">
        <f>VLOOKUP(A31,編號對照表!$B$1:$C$133,2,FALSE)</f>
        <v>Fb1-61</v>
      </c>
      <c r="K31" s="63" t="s">
        <v>335</v>
      </c>
      <c r="L31" s="63" t="s">
        <v>325</v>
      </c>
      <c r="M31" s="63">
        <v>1.27</v>
      </c>
      <c r="N31" s="63">
        <v>12</v>
      </c>
      <c r="O31" s="63">
        <v>25</v>
      </c>
      <c r="P31" s="63">
        <v>15</v>
      </c>
      <c r="Q31" s="63">
        <v>60</v>
      </c>
      <c r="R31" s="63">
        <v>200</v>
      </c>
      <c r="S31" s="63">
        <v>6</v>
      </c>
      <c r="T31" s="63">
        <v>2</v>
      </c>
      <c r="U31" s="63">
        <v>8</v>
      </c>
      <c r="V31" s="63">
        <v>14</v>
      </c>
    </row>
    <row r="32" spans="1:22" x14ac:dyDescent="0.3">
      <c r="A32" s="63" t="s">
        <v>45</v>
      </c>
      <c r="B32" s="63" t="s">
        <v>281</v>
      </c>
      <c r="C32" s="63">
        <v>1E-3</v>
      </c>
      <c r="D32" s="63">
        <v>84.831640124320998</v>
      </c>
      <c r="E32" s="64">
        <v>0.114887894596905</v>
      </c>
      <c r="F32" s="63">
        <v>7</v>
      </c>
      <c r="G32" s="63">
        <v>3.87</v>
      </c>
      <c r="H32" s="63">
        <v>3</v>
      </c>
      <c r="I32" s="63">
        <v>22</v>
      </c>
      <c r="J32" s="63" t="str">
        <f>VLOOKUP(A32,編號對照表!$B$1:$C$133,2,FALSE)</f>
        <v>Fb1-62</v>
      </c>
      <c r="K32" s="63" t="s">
        <v>336</v>
      </c>
      <c r="L32" s="63" t="s">
        <v>325</v>
      </c>
      <c r="M32" s="63">
        <v>1.27</v>
      </c>
      <c r="N32" s="63">
        <v>15</v>
      </c>
      <c r="O32" s="63">
        <v>25</v>
      </c>
      <c r="P32" s="63">
        <v>15</v>
      </c>
      <c r="Q32" s="63">
        <v>60</v>
      </c>
      <c r="R32" s="63">
        <v>200</v>
      </c>
      <c r="S32" s="63">
        <v>3</v>
      </c>
      <c r="T32" s="63">
        <v>0</v>
      </c>
      <c r="U32" s="63">
        <v>8</v>
      </c>
      <c r="V32" s="63">
        <v>14</v>
      </c>
    </row>
    <row r="33" spans="1:22" x14ac:dyDescent="0.3">
      <c r="A33" s="63" t="s">
        <v>45</v>
      </c>
      <c r="B33" s="63" t="s">
        <v>285</v>
      </c>
      <c r="C33" s="63">
        <v>15.932876849547</v>
      </c>
      <c r="D33" s="63">
        <v>30.1307928748429</v>
      </c>
      <c r="E33" s="64">
        <v>8.6605193791911006E-2</v>
      </c>
      <c r="F33" s="63">
        <v>7</v>
      </c>
      <c r="G33" s="63">
        <v>3.87</v>
      </c>
      <c r="H33" s="63">
        <v>4</v>
      </c>
      <c r="I33" s="63">
        <v>8</v>
      </c>
      <c r="J33" s="63" t="str">
        <f>VLOOKUP(A33,編號對照表!$B$1:$C$133,2,FALSE)</f>
        <v>Fb1-62</v>
      </c>
      <c r="K33" s="63" t="s">
        <v>336</v>
      </c>
      <c r="L33" s="63" t="s">
        <v>325</v>
      </c>
      <c r="M33" s="63">
        <v>1.27</v>
      </c>
      <c r="N33" s="63">
        <v>15</v>
      </c>
      <c r="O33" s="63">
        <v>25</v>
      </c>
      <c r="P33" s="63">
        <v>15</v>
      </c>
      <c r="Q33" s="63">
        <v>60</v>
      </c>
      <c r="R33" s="63">
        <v>200</v>
      </c>
      <c r="S33" s="63">
        <v>4</v>
      </c>
      <c r="T33" s="63">
        <v>0</v>
      </c>
      <c r="U33" s="63">
        <v>8</v>
      </c>
      <c r="V33" s="63">
        <v>0</v>
      </c>
    </row>
    <row r="34" spans="1:22" x14ac:dyDescent="0.3">
      <c r="A34" s="63" t="s">
        <v>45</v>
      </c>
      <c r="B34" s="63" t="s">
        <v>286</v>
      </c>
      <c r="C34" s="63">
        <v>4.4968145084567404</v>
      </c>
      <c r="D34" s="63">
        <v>39.148172363638899</v>
      </c>
      <c r="E34" s="64">
        <v>8.2759629003703594E-2</v>
      </c>
      <c r="F34" s="63">
        <v>7</v>
      </c>
      <c r="G34" s="63">
        <v>3.87</v>
      </c>
      <c r="H34" s="63">
        <v>3</v>
      </c>
      <c r="I34" s="63">
        <v>11</v>
      </c>
      <c r="J34" s="63" t="str">
        <f>VLOOKUP(A34,編號對照表!$B$1:$C$133,2,FALSE)</f>
        <v>Fb1-62</v>
      </c>
      <c r="K34" s="63" t="s">
        <v>336</v>
      </c>
      <c r="L34" s="63" t="s">
        <v>325</v>
      </c>
      <c r="M34" s="63">
        <v>1.27</v>
      </c>
      <c r="N34" s="63">
        <v>15</v>
      </c>
      <c r="O34" s="63">
        <v>25</v>
      </c>
      <c r="P34" s="63">
        <v>15</v>
      </c>
      <c r="Q34" s="63">
        <v>60</v>
      </c>
      <c r="R34" s="63">
        <v>200</v>
      </c>
      <c r="S34" s="63">
        <v>3</v>
      </c>
      <c r="T34" s="63">
        <v>0</v>
      </c>
      <c r="U34" s="63">
        <v>8</v>
      </c>
      <c r="V34" s="63">
        <v>3</v>
      </c>
    </row>
    <row r="35" spans="1:22" x14ac:dyDescent="0.3">
      <c r="A35" s="63" t="s">
        <v>234</v>
      </c>
      <c r="B35" s="63" t="s">
        <v>281</v>
      </c>
      <c r="C35" s="63">
        <v>121.469320729375</v>
      </c>
      <c r="D35" s="63">
        <v>137.81632296741</v>
      </c>
      <c r="E35" s="64">
        <v>0.216217688284814</v>
      </c>
      <c r="F35" s="63">
        <v>7</v>
      </c>
      <c r="G35" s="63">
        <v>3.87</v>
      </c>
      <c r="H35" s="63">
        <v>24</v>
      </c>
      <c r="I35" s="63">
        <v>36</v>
      </c>
      <c r="J35" s="63" t="str">
        <f>VLOOKUP(A35,編號對照表!$B$1:$C$133,2,FALSE)</f>
        <v>FB2-D'3</v>
      </c>
      <c r="K35" s="63" t="s">
        <v>337</v>
      </c>
      <c r="L35" s="63" t="s">
        <v>808</v>
      </c>
      <c r="M35" s="63">
        <v>2.54</v>
      </c>
      <c r="N35" s="63">
        <v>15</v>
      </c>
      <c r="O35" s="63">
        <v>25</v>
      </c>
      <c r="P35" s="63">
        <v>15</v>
      </c>
      <c r="Q35" s="63">
        <v>120</v>
      </c>
      <c r="R35" s="63">
        <v>280</v>
      </c>
      <c r="S35" s="63">
        <v>16</v>
      </c>
      <c r="T35" s="63">
        <v>8</v>
      </c>
      <c r="U35" s="63">
        <v>19</v>
      </c>
      <c r="V35" s="63">
        <v>17</v>
      </c>
    </row>
    <row r="36" spans="1:22" x14ac:dyDescent="0.3">
      <c r="A36" s="63" t="s">
        <v>234</v>
      </c>
      <c r="B36" s="63" t="s">
        <v>285</v>
      </c>
      <c r="C36" s="63">
        <v>185.308493673801</v>
      </c>
      <c r="D36" s="63">
        <v>34.416688140481703</v>
      </c>
      <c r="E36" s="64">
        <v>0.100438517984003</v>
      </c>
      <c r="F36" s="63">
        <v>7</v>
      </c>
      <c r="G36" s="63">
        <v>3.87</v>
      </c>
      <c r="H36" s="63">
        <v>37</v>
      </c>
      <c r="I36" s="63">
        <v>9</v>
      </c>
      <c r="J36" s="63" t="str">
        <f>VLOOKUP(A36,編號對照表!$B$1:$C$133,2,FALSE)</f>
        <v>FB2-D'3</v>
      </c>
      <c r="K36" s="63" t="s">
        <v>337</v>
      </c>
      <c r="L36" s="63" t="s">
        <v>808</v>
      </c>
      <c r="M36" s="63">
        <v>2.54</v>
      </c>
      <c r="N36" s="63">
        <v>15</v>
      </c>
      <c r="O36" s="63">
        <v>25</v>
      </c>
      <c r="P36" s="63">
        <v>15</v>
      </c>
      <c r="Q36" s="63">
        <v>120</v>
      </c>
      <c r="R36" s="63">
        <v>280</v>
      </c>
      <c r="S36" s="63">
        <v>16</v>
      </c>
      <c r="T36" s="63">
        <v>21</v>
      </c>
      <c r="U36" s="63">
        <v>9</v>
      </c>
      <c r="V36" s="63">
        <v>0</v>
      </c>
    </row>
    <row r="37" spans="1:22" x14ac:dyDescent="0.3">
      <c r="A37" s="63" t="s">
        <v>234</v>
      </c>
      <c r="B37" s="63" t="s">
        <v>286</v>
      </c>
      <c r="C37" s="63">
        <v>179.06585708260499</v>
      </c>
      <c r="D37" s="63">
        <v>1E-3</v>
      </c>
      <c r="E37" s="64">
        <v>0</v>
      </c>
      <c r="F37" s="63">
        <v>7</v>
      </c>
      <c r="G37" s="63">
        <v>3.87</v>
      </c>
      <c r="H37" s="63">
        <v>36</v>
      </c>
      <c r="I37" s="63">
        <v>3</v>
      </c>
      <c r="J37" s="63" t="str">
        <f>VLOOKUP(A37,編號對照表!$B$1:$C$133,2,FALSE)</f>
        <v>FB2-D'3</v>
      </c>
      <c r="K37" s="63" t="s">
        <v>337</v>
      </c>
      <c r="L37" s="63" t="s">
        <v>808</v>
      </c>
      <c r="M37" s="63">
        <v>2.54</v>
      </c>
      <c r="N37" s="63">
        <v>15</v>
      </c>
      <c r="O37" s="63">
        <v>25</v>
      </c>
      <c r="P37" s="63">
        <v>15</v>
      </c>
      <c r="Q37" s="63">
        <v>120</v>
      </c>
      <c r="R37" s="63">
        <v>280</v>
      </c>
      <c r="S37" s="63">
        <v>16</v>
      </c>
      <c r="T37" s="63">
        <v>20</v>
      </c>
      <c r="U37" s="63">
        <v>3</v>
      </c>
      <c r="V37" s="63">
        <v>0</v>
      </c>
    </row>
    <row r="38" spans="1:22" x14ac:dyDescent="0.3">
      <c r="A38" s="63" t="s">
        <v>136</v>
      </c>
      <c r="B38" s="63" t="s">
        <v>281</v>
      </c>
      <c r="C38" s="63">
        <v>63.670733943581602</v>
      </c>
      <c r="D38" s="63">
        <v>25.1615606248379</v>
      </c>
      <c r="E38" s="64">
        <v>0.10253059444949</v>
      </c>
      <c r="F38" s="63">
        <v>7</v>
      </c>
      <c r="G38" s="63">
        <v>3.87</v>
      </c>
      <c r="H38" s="63">
        <v>13</v>
      </c>
      <c r="I38" s="63">
        <v>7</v>
      </c>
      <c r="J38" s="63" t="str">
        <f>VLOOKUP(A38,編號對照表!$B$1:$C$133,2,FALSE)</f>
        <v>FG1-87</v>
      </c>
      <c r="K38" s="63" t="s">
        <v>338</v>
      </c>
      <c r="L38" s="63" t="s">
        <v>325</v>
      </c>
      <c r="M38" s="63">
        <v>1.27</v>
      </c>
      <c r="N38" s="63">
        <v>12</v>
      </c>
      <c r="O38" s="63">
        <v>25</v>
      </c>
      <c r="P38" s="63">
        <v>15</v>
      </c>
      <c r="Q38" s="63">
        <v>80</v>
      </c>
      <c r="R38" s="63">
        <v>200</v>
      </c>
      <c r="S38" s="63">
        <v>10</v>
      </c>
      <c r="T38" s="63">
        <v>3</v>
      </c>
      <c r="U38" s="63">
        <v>7</v>
      </c>
      <c r="V38" s="63">
        <v>0</v>
      </c>
    </row>
    <row r="39" spans="1:22" x14ac:dyDescent="0.3">
      <c r="A39" s="63" t="s">
        <v>136</v>
      </c>
      <c r="B39" s="63" t="s">
        <v>285</v>
      </c>
      <c r="C39" s="63">
        <v>92.762205749750095</v>
      </c>
      <c r="D39" s="63">
        <v>1E-3</v>
      </c>
      <c r="E39" s="64">
        <v>0</v>
      </c>
      <c r="F39" s="63">
        <v>7</v>
      </c>
      <c r="G39" s="63">
        <v>3.87</v>
      </c>
      <c r="H39" s="63">
        <v>19</v>
      </c>
      <c r="I39" s="63">
        <v>3</v>
      </c>
      <c r="J39" s="63" t="str">
        <f>VLOOKUP(A39,編號對照表!$B$1:$C$133,2,FALSE)</f>
        <v>FG1-87</v>
      </c>
      <c r="K39" s="63" t="s">
        <v>338</v>
      </c>
      <c r="L39" s="63" t="s">
        <v>325</v>
      </c>
      <c r="M39" s="63">
        <v>1.27</v>
      </c>
      <c r="N39" s="63">
        <v>12</v>
      </c>
      <c r="O39" s="63">
        <v>25</v>
      </c>
      <c r="P39" s="63">
        <v>15</v>
      </c>
      <c r="Q39" s="63">
        <v>80</v>
      </c>
      <c r="R39" s="63">
        <v>200</v>
      </c>
      <c r="S39" s="63">
        <v>10</v>
      </c>
      <c r="T39" s="63">
        <v>9</v>
      </c>
      <c r="U39" s="63">
        <v>3</v>
      </c>
      <c r="V39" s="63">
        <v>0</v>
      </c>
    </row>
    <row r="40" spans="1:22" x14ac:dyDescent="0.3">
      <c r="A40" s="63" t="s">
        <v>136</v>
      </c>
      <c r="B40" s="63" t="s">
        <v>286</v>
      </c>
      <c r="C40" s="63">
        <v>80.036427825689302</v>
      </c>
      <c r="D40" s="63">
        <v>2.83541332464665</v>
      </c>
      <c r="E40" s="64">
        <v>0</v>
      </c>
      <c r="F40" s="63">
        <v>7</v>
      </c>
      <c r="G40" s="63">
        <v>3.87</v>
      </c>
      <c r="H40" s="63">
        <v>16</v>
      </c>
      <c r="I40" s="63">
        <v>3</v>
      </c>
      <c r="J40" s="63" t="str">
        <f>VLOOKUP(A40,編號對照表!$B$1:$C$133,2,FALSE)</f>
        <v>FG1-87</v>
      </c>
      <c r="K40" s="63" t="s">
        <v>338</v>
      </c>
      <c r="L40" s="63" t="s">
        <v>325</v>
      </c>
      <c r="M40" s="63">
        <v>1.27</v>
      </c>
      <c r="N40" s="63">
        <v>12</v>
      </c>
      <c r="O40" s="63">
        <v>25</v>
      </c>
      <c r="P40" s="63">
        <v>15</v>
      </c>
      <c r="Q40" s="63">
        <v>80</v>
      </c>
      <c r="R40" s="63">
        <v>200</v>
      </c>
      <c r="S40" s="63">
        <v>10</v>
      </c>
      <c r="T40" s="63">
        <v>6</v>
      </c>
      <c r="U40" s="63">
        <v>3</v>
      </c>
      <c r="V40" s="63">
        <v>0</v>
      </c>
    </row>
    <row r="41" spans="1:22" x14ac:dyDescent="0.3">
      <c r="A41" s="63" t="s">
        <v>248</v>
      </c>
      <c r="B41" s="63" t="s">
        <v>281</v>
      </c>
      <c r="C41" s="63">
        <v>28.518771287053799</v>
      </c>
      <c r="D41" s="63">
        <v>175.59446394443501</v>
      </c>
      <c r="E41" s="64">
        <v>0.17333265859633701</v>
      </c>
      <c r="F41" s="63">
        <v>7</v>
      </c>
      <c r="G41" s="63">
        <v>3.87</v>
      </c>
      <c r="H41" s="63">
        <v>6</v>
      </c>
      <c r="I41" s="63">
        <v>46</v>
      </c>
      <c r="J41" s="63" t="str">
        <f>VLOOKUP(A41,編號對照表!$B$1:$C$133,2,FALSE)</f>
        <v>FB1-E'3</v>
      </c>
      <c r="K41" s="63" t="s">
        <v>339</v>
      </c>
      <c r="L41" s="63" t="s">
        <v>325</v>
      </c>
      <c r="M41" s="63">
        <v>1.27</v>
      </c>
      <c r="N41" s="63">
        <v>12</v>
      </c>
      <c r="O41" s="63">
        <v>25</v>
      </c>
      <c r="P41" s="63">
        <v>15</v>
      </c>
      <c r="Q41" s="63">
        <v>80</v>
      </c>
      <c r="R41" s="63">
        <v>200</v>
      </c>
      <c r="S41" s="63">
        <v>6</v>
      </c>
      <c r="T41" s="63">
        <v>0</v>
      </c>
      <c r="U41" s="63">
        <v>11</v>
      </c>
      <c r="V41" s="63">
        <v>35</v>
      </c>
    </row>
    <row r="42" spans="1:22" x14ac:dyDescent="0.3">
      <c r="A42" s="63" t="s">
        <v>248</v>
      </c>
      <c r="B42" s="63" t="s">
        <v>285</v>
      </c>
      <c r="C42" s="63">
        <v>139.48046602308801</v>
      </c>
      <c r="D42" s="63">
        <v>46.830913051962902</v>
      </c>
      <c r="E42" s="64">
        <v>6.6959013929590597E-2</v>
      </c>
      <c r="F42" s="63">
        <v>7</v>
      </c>
      <c r="G42" s="63">
        <v>3.87</v>
      </c>
      <c r="H42" s="63">
        <v>28</v>
      </c>
      <c r="I42" s="63">
        <v>13</v>
      </c>
      <c r="J42" s="63" t="str">
        <f>VLOOKUP(A42,編號對照表!$B$1:$C$133,2,FALSE)</f>
        <v>FB1-E'3</v>
      </c>
      <c r="K42" s="63" t="s">
        <v>339</v>
      </c>
      <c r="L42" s="63" t="s">
        <v>325</v>
      </c>
      <c r="M42" s="63">
        <v>1.27</v>
      </c>
      <c r="N42" s="63">
        <v>12</v>
      </c>
      <c r="O42" s="63">
        <v>25</v>
      </c>
      <c r="P42" s="63">
        <v>15</v>
      </c>
      <c r="Q42" s="63">
        <v>80</v>
      </c>
      <c r="R42" s="63">
        <v>200</v>
      </c>
      <c r="S42" s="63">
        <v>10</v>
      </c>
      <c r="T42" s="63">
        <v>18</v>
      </c>
      <c r="U42" s="63">
        <v>11</v>
      </c>
      <c r="V42" s="63">
        <v>2</v>
      </c>
    </row>
    <row r="43" spans="1:22" x14ac:dyDescent="0.3">
      <c r="A43" s="63" t="s">
        <v>248</v>
      </c>
      <c r="B43" s="63" t="s">
        <v>286</v>
      </c>
      <c r="C43" s="63">
        <v>139.46021907031499</v>
      </c>
      <c r="D43" s="63">
        <v>1E-3</v>
      </c>
      <c r="E43" s="64">
        <v>0</v>
      </c>
      <c r="F43" s="63">
        <v>7</v>
      </c>
      <c r="G43" s="63">
        <v>3.87</v>
      </c>
      <c r="H43" s="63">
        <v>28</v>
      </c>
      <c r="I43" s="63">
        <v>3</v>
      </c>
      <c r="J43" s="63" t="str">
        <f>VLOOKUP(A43,編號對照表!$B$1:$C$133,2,FALSE)</f>
        <v>FB1-E'3</v>
      </c>
      <c r="K43" s="63" t="s">
        <v>339</v>
      </c>
      <c r="L43" s="63" t="s">
        <v>325</v>
      </c>
      <c r="M43" s="63">
        <v>1.27</v>
      </c>
      <c r="N43" s="63">
        <v>12</v>
      </c>
      <c r="O43" s="63">
        <v>25</v>
      </c>
      <c r="P43" s="63">
        <v>15</v>
      </c>
      <c r="Q43" s="63">
        <v>80</v>
      </c>
      <c r="R43" s="63">
        <v>200</v>
      </c>
      <c r="S43" s="63">
        <v>10</v>
      </c>
      <c r="T43" s="63">
        <v>18</v>
      </c>
      <c r="U43" s="63">
        <v>3</v>
      </c>
      <c r="V43" s="63">
        <v>0</v>
      </c>
    </row>
    <row r="44" spans="1:22" x14ac:dyDescent="0.3">
      <c r="A44" s="63" t="s">
        <v>108</v>
      </c>
      <c r="B44" s="63" t="s">
        <v>281</v>
      </c>
      <c r="C44" s="63">
        <v>92.737339437007904</v>
      </c>
      <c r="D44" s="63">
        <v>0.73327268182765704</v>
      </c>
      <c r="E44" s="64">
        <v>0.186127447523177</v>
      </c>
      <c r="F44" s="63">
        <v>7</v>
      </c>
      <c r="G44" s="63">
        <v>3.87</v>
      </c>
      <c r="H44" s="63">
        <v>19</v>
      </c>
      <c r="I44" s="63">
        <v>3</v>
      </c>
      <c r="J44" s="63" t="str">
        <f>VLOOKUP(A44,編號對照表!$B$1:$C$133,2,FALSE)</f>
        <v>FG1-61</v>
      </c>
      <c r="K44" s="63" t="s">
        <v>340</v>
      </c>
      <c r="L44" s="63" t="s">
        <v>325</v>
      </c>
      <c r="M44" s="63">
        <v>1.27</v>
      </c>
      <c r="N44" s="63">
        <v>12</v>
      </c>
      <c r="O44" s="63">
        <v>25</v>
      </c>
      <c r="P44" s="63">
        <v>15</v>
      </c>
      <c r="Q44" s="63">
        <v>80</v>
      </c>
      <c r="R44" s="63">
        <v>200</v>
      </c>
      <c r="S44" s="63">
        <v>10</v>
      </c>
      <c r="T44" s="63">
        <v>9</v>
      </c>
      <c r="U44" s="63">
        <v>3</v>
      </c>
      <c r="V44" s="63">
        <v>0</v>
      </c>
    </row>
    <row r="45" spans="1:22" x14ac:dyDescent="0.3">
      <c r="A45" s="63" t="s">
        <v>108</v>
      </c>
      <c r="B45" s="63" t="s">
        <v>285</v>
      </c>
      <c r="C45" s="63">
        <v>134.34202410280699</v>
      </c>
      <c r="D45" s="63">
        <v>1E-3</v>
      </c>
      <c r="E45" s="64">
        <v>0.27960862498730399</v>
      </c>
      <c r="F45" s="63">
        <v>7</v>
      </c>
      <c r="G45" s="63">
        <v>3.87</v>
      </c>
      <c r="H45" s="63">
        <v>27</v>
      </c>
      <c r="I45" s="63">
        <v>3</v>
      </c>
      <c r="J45" s="63" t="str">
        <f>VLOOKUP(A45,編號對照表!$B$1:$C$133,2,FALSE)</f>
        <v>FG1-61</v>
      </c>
      <c r="K45" s="63" t="s">
        <v>340</v>
      </c>
      <c r="L45" s="63" t="s">
        <v>325</v>
      </c>
      <c r="M45" s="63">
        <v>1.27</v>
      </c>
      <c r="N45" s="63">
        <v>25</v>
      </c>
      <c r="O45" s="63">
        <v>25</v>
      </c>
      <c r="P45" s="63">
        <v>15</v>
      </c>
      <c r="Q45" s="63">
        <v>80</v>
      </c>
      <c r="R45" s="63">
        <v>200</v>
      </c>
      <c r="S45" s="63">
        <v>10</v>
      </c>
      <c r="T45" s="63">
        <v>17</v>
      </c>
      <c r="U45" s="63">
        <v>3</v>
      </c>
      <c r="V45" s="63">
        <v>0</v>
      </c>
    </row>
    <row r="46" spans="1:22" x14ac:dyDescent="0.3">
      <c r="A46" s="63" t="s">
        <v>108</v>
      </c>
      <c r="B46" s="63" t="s">
        <v>286</v>
      </c>
      <c r="C46" s="63">
        <v>49.771582707762697</v>
      </c>
      <c r="D46" s="63">
        <v>143.947759643197</v>
      </c>
      <c r="E46" s="64">
        <v>0.48143337480723902</v>
      </c>
      <c r="F46" s="63">
        <v>7</v>
      </c>
      <c r="G46" s="63">
        <v>3.87</v>
      </c>
      <c r="H46" s="63">
        <v>10</v>
      </c>
      <c r="I46" s="63">
        <v>38</v>
      </c>
      <c r="J46" s="63" t="str">
        <f>VLOOKUP(A46,編號對照表!$B$1:$C$133,2,FALSE)</f>
        <v>FG1-61</v>
      </c>
      <c r="K46" s="63" t="s">
        <v>340</v>
      </c>
      <c r="L46" s="63" t="s">
        <v>325</v>
      </c>
      <c r="M46" s="63">
        <v>1.27</v>
      </c>
      <c r="N46" s="63">
        <v>15</v>
      </c>
      <c r="O46" s="63">
        <v>25</v>
      </c>
      <c r="P46" s="63">
        <v>15</v>
      </c>
      <c r="Q46" s="63">
        <v>80</v>
      </c>
      <c r="R46" s="63">
        <v>200</v>
      </c>
      <c r="S46" s="63">
        <v>10</v>
      </c>
      <c r="T46" s="63">
        <v>0</v>
      </c>
      <c r="U46" s="63">
        <v>11</v>
      </c>
      <c r="V46" s="63">
        <v>27</v>
      </c>
    </row>
    <row r="47" spans="1:22" x14ac:dyDescent="0.3">
      <c r="A47" s="63" t="s">
        <v>110</v>
      </c>
      <c r="B47" s="63" t="s">
        <v>281</v>
      </c>
      <c r="C47" s="63">
        <v>1E-3</v>
      </c>
      <c r="D47" s="63">
        <v>140.88854193687399</v>
      </c>
      <c r="E47" s="64">
        <v>0.300429505296052</v>
      </c>
      <c r="F47" s="63">
        <v>7</v>
      </c>
      <c r="G47" s="63">
        <v>3.87</v>
      </c>
      <c r="H47" s="63">
        <v>3</v>
      </c>
      <c r="I47" s="63">
        <v>37</v>
      </c>
      <c r="J47" s="63" t="str">
        <f>VLOOKUP(A47,編號對照表!$B$1:$C$133,2,FALSE)</f>
        <v>FG1-62</v>
      </c>
      <c r="K47" s="63" t="s">
        <v>341</v>
      </c>
      <c r="L47" s="63" t="s">
        <v>325</v>
      </c>
      <c r="M47" s="63">
        <v>1.27</v>
      </c>
      <c r="N47" s="63">
        <v>15</v>
      </c>
      <c r="O47" s="63">
        <v>25</v>
      </c>
      <c r="P47" s="63">
        <v>15</v>
      </c>
      <c r="Q47" s="63">
        <v>80</v>
      </c>
      <c r="R47" s="63">
        <v>200</v>
      </c>
      <c r="S47" s="63">
        <v>3</v>
      </c>
      <c r="T47" s="63">
        <v>0</v>
      </c>
      <c r="U47" s="63">
        <v>11</v>
      </c>
      <c r="V47" s="63">
        <v>26</v>
      </c>
    </row>
    <row r="48" spans="1:22" x14ac:dyDescent="0.3">
      <c r="A48" s="63" t="s">
        <v>110</v>
      </c>
      <c r="B48" s="63" t="s">
        <v>285</v>
      </c>
      <c r="C48" s="63">
        <v>12.160465121269199</v>
      </c>
      <c r="D48" s="63">
        <v>56.688571348786397</v>
      </c>
      <c r="E48" s="64">
        <v>0.31018198933452401</v>
      </c>
      <c r="F48" s="63">
        <v>7</v>
      </c>
      <c r="G48" s="63">
        <v>3.87</v>
      </c>
      <c r="H48" s="63">
        <v>3</v>
      </c>
      <c r="I48" s="63">
        <v>15</v>
      </c>
      <c r="J48" s="63" t="str">
        <f>VLOOKUP(A48,編號對照表!$B$1:$C$133,2,FALSE)</f>
        <v>FG1-62</v>
      </c>
      <c r="K48" s="63" t="s">
        <v>341</v>
      </c>
      <c r="L48" s="63" t="s">
        <v>325</v>
      </c>
      <c r="M48" s="63">
        <v>1.27</v>
      </c>
      <c r="N48" s="63">
        <v>25</v>
      </c>
      <c r="O48" s="63">
        <v>25</v>
      </c>
      <c r="P48" s="63">
        <v>15</v>
      </c>
      <c r="Q48" s="63">
        <v>80</v>
      </c>
      <c r="R48" s="63">
        <v>200</v>
      </c>
      <c r="S48" s="63">
        <v>3</v>
      </c>
      <c r="T48" s="63">
        <v>0</v>
      </c>
      <c r="U48" s="63">
        <v>11</v>
      </c>
      <c r="V48" s="63">
        <v>4</v>
      </c>
    </row>
    <row r="49" spans="1:22" x14ac:dyDescent="0.3">
      <c r="A49" s="63" t="s">
        <v>110</v>
      </c>
      <c r="B49" s="63" t="s">
        <v>286</v>
      </c>
      <c r="C49" s="63">
        <v>51.113753579556899</v>
      </c>
      <c r="D49" s="63">
        <v>130.02705760300199</v>
      </c>
      <c r="E49" s="64">
        <v>0.26466555427759902</v>
      </c>
      <c r="F49" s="63">
        <v>7</v>
      </c>
      <c r="G49" s="63">
        <v>3.87</v>
      </c>
      <c r="H49" s="63">
        <v>11</v>
      </c>
      <c r="I49" s="63">
        <v>34</v>
      </c>
      <c r="J49" s="63" t="str">
        <f>VLOOKUP(A49,編號對照表!$B$1:$C$133,2,FALSE)</f>
        <v>FG1-62</v>
      </c>
      <c r="K49" s="63" t="s">
        <v>341</v>
      </c>
      <c r="L49" s="63" t="s">
        <v>325</v>
      </c>
      <c r="M49" s="63">
        <v>1.27</v>
      </c>
      <c r="N49" s="63">
        <v>15</v>
      </c>
      <c r="O49" s="63">
        <v>25</v>
      </c>
      <c r="P49" s="63">
        <v>15</v>
      </c>
      <c r="Q49" s="63">
        <v>80</v>
      </c>
      <c r="R49" s="63">
        <v>200</v>
      </c>
      <c r="S49" s="63">
        <v>9</v>
      </c>
      <c r="T49" s="63">
        <v>2</v>
      </c>
      <c r="U49" s="63">
        <v>11</v>
      </c>
      <c r="V49" s="63">
        <v>23</v>
      </c>
    </row>
    <row r="50" spans="1:22" x14ac:dyDescent="0.3">
      <c r="A50" s="63" t="s">
        <v>63</v>
      </c>
      <c r="B50" s="63" t="s">
        <v>281</v>
      </c>
      <c r="C50" s="63">
        <v>44.352682307362599</v>
      </c>
      <c r="D50" s="63">
        <v>39.341724477708297</v>
      </c>
      <c r="E50" s="64">
        <v>5.02192589920014E-2</v>
      </c>
      <c r="F50" s="63">
        <v>7</v>
      </c>
      <c r="G50" s="63">
        <v>3.87</v>
      </c>
      <c r="H50" s="63">
        <v>9</v>
      </c>
      <c r="I50" s="63">
        <v>11</v>
      </c>
      <c r="J50" s="63" t="str">
        <f>VLOOKUP(A50,編號對照表!$B$1:$C$133,2,FALSE)</f>
        <v>Fb1-77</v>
      </c>
      <c r="K50" s="63" t="s">
        <v>342</v>
      </c>
      <c r="L50" s="63" t="s">
        <v>325</v>
      </c>
      <c r="M50" s="63">
        <v>1.27</v>
      </c>
      <c r="N50" s="63">
        <v>15</v>
      </c>
      <c r="O50" s="63">
        <v>25</v>
      </c>
      <c r="P50" s="63">
        <v>15</v>
      </c>
      <c r="Q50" s="63">
        <v>60</v>
      </c>
      <c r="R50" s="63">
        <v>200</v>
      </c>
      <c r="S50" s="63">
        <v>7</v>
      </c>
      <c r="T50" s="63">
        <v>2</v>
      </c>
      <c r="U50" s="63">
        <v>8</v>
      </c>
      <c r="V50" s="63">
        <v>3</v>
      </c>
    </row>
    <row r="51" spans="1:22" x14ac:dyDescent="0.3">
      <c r="A51" s="63" t="s">
        <v>63</v>
      </c>
      <c r="B51" s="63" t="s">
        <v>285</v>
      </c>
      <c r="C51" s="63">
        <v>83.467699587345095</v>
      </c>
      <c r="D51" s="63">
        <v>1E-3</v>
      </c>
      <c r="E51" s="64">
        <v>5.02192589920014E-2</v>
      </c>
      <c r="F51" s="63">
        <v>7</v>
      </c>
      <c r="G51" s="63">
        <v>3.87</v>
      </c>
      <c r="H51" s="63">
        <v>17</v>
      </c>
      <c r="I51" s="63">
        <v>3</v>
      </c>
      <c r="J51" s="63" t="str">
        <f>VLOOKUP(A51,編號對照表!$B$1:$C$133,2,FALSE)</f>
        <v>Fb1-77</v>
      </c>
      <c r="K51" s="63" t="s">
        <v>342</v>
      </c>
      <c r="L51" s="63" t="s">
        <v>325</v>
      </c>
      <c r="M51" s="63">
        <v>1.27</v>
      </c>
      <c r="N51" s="63">
        <v>15</v>
      </c>
      <c r="O51" s="63">
        <v>25</v>
      </c>
      <c r="P51" s="63">
        <v>15</v>
      </c>
      <c r="Q51" s="63">
        <v>60</v>
      </c>
      <c r="R51" s="63">
        <v>200</v>
      </c>
      <c r="S51" s="63">
        <v>7</v>
      </c>
      <c r="T51" s="63">
        <v>10</v>
      </c>
      <c r="U51" s="63">
        <v>3</v>
      </c>
      <c r="V51" s="63">
        <v>0</v>
      </c>
    </row>
    <row r="52" spans="1:22" x14ac:dyDescent="0.3">
      <c r="A52" s="63" t="s">
        <v>63</v>
      </c>
      <c r="B52" s="63" t="s">
        <v>286</v>
      </c>
      <c r="C52" s="63">
        <v>77.180946245789499</v>
      </c>
      <c r="D52" s="63">
        <v>1E-3</v>
      </c>
      <c r="E52" s="64">
        <v>5.02192589920014E-2</v>
      </c>
      <c r="F52" s="63">
        <v>7</v>
      </c>
      <c r="G52" s="63">
        <v>3.87</v>
      </c>
      <c r="H52" s="63">
        <v>16</v>
      </c>
      <c r="I52" s="63">
        <v>3</v>
      </c>
      <c r="J52" s="63" t="str">
        <f>VLOOKUP(A52,編號對照表!$B$1:$C$133,2,FALSE)</f>
        <v>Fb1-77</v>
      </c>
      <c r="K52" s="63" t="s">
        <v>342</v>
      </c>
      <c r="L52" s="63" t="s">
        <v>325</v>
      </c>
      <c r="M52" s="63">
        <v>1.27</v>
      </c>
      <c r="N52" s="63">
        <v>15</v>
      </c>
      <c r="O52" s="63">
        <v>25</v>
      </c>
      <c r="P52" s="63">
        <v>15</v>
      </c>
      <c r="Q52" s="63">
        <v>60</v>
      </c>
      <c r="R52" s="63">
        <v>200</v>
      </c>
      <c r="S52" s="63">
        <v>7</v>
      </c>
      <c r="T52" s="63">
        <v>9</v>
      </c>
      <c r="U52" s="63">
        <v>3</v>
      </c>
      <c r="V52" s="63">
        <v>0</v>
      </c>
    </row>
    <row r="53" spans="1:22" x14ac:dyDescent="0.3">
      <c r="A53" s="63" t="s">
        <v>120</v>
      </c>
      <c r="B53" s="63" t="s">
        <v>281</v>
      </c>
      <c r="C53" s="63">
        <v>61.481180600822</v>
      </c>
      <c r="D53" s="63">
        <v>242.994725704193</v>
      </c>
      <c r="E53" s="64">
        <v>0</v>
      </c>
      <c r="F53" s="63">
        <v>7</v>
      </c>
      <c r="G53" s="63">
        <v>3.87</v>
      </c>
      <c r="H53" s="63">
        <v>13</v>
      </c>
      <c r="I53" s="63">
        <v>63</v>
      </c>
      <c r="J53" s="63" t="str">
        <f>VLOOKUP(A53,編號對照表!$B$1:$C$133,2,FALSE)</f>
        <v>FG2-6'4</v>
      </c>
      <c r="K53" s="63" t="s">
        <v>343</v>
      </c>
      <c r="L53" s="63" t="s">
        <v>325</v>
      </c>
      <c r="M53" s="63">
        <v>1.27</v>
      </c>
      <c r="N53" s="63">
        <v>15</v>
      </c>
      <c r="O53" s="63">
        <v>25</v>
      </c>
      <c r="P53" s="63">
        <v>15</v>
      </c>
      <c r="Q53" s="63">
        <v>80</v>
      </c>
      <c r="R53" s="63">
        <v>200</v>
      </c>
      <c r="S53" s="63">
        <v>10</v>
      </c>
      <c r="T53" s="63">
        <v>3</v>
      </c>
      <c r="U53" s="63">
        <v>11</v>
      </c>
      <c r="V53" s="63">
        <v>52</v>
      </c>
    </row>
    <row r="54" spans="1:22" x14ac:dyDescent="0.3">
      <c r="A54" s="63" t="s">
        <v>120</v>
      </c>
      <c r="B54" s="63" t="s">
        <v>285</v>
      </c>
      <c r="C54" s="63">
        <v>51.149497739970698</v>
      </c>
      <c r="D54" s="63">
        <v>154.02205288410201</v>
      </c>
      <c r="E54" s="64">
        <v>0</v>
      </c>
      <c r="F54" s="63">
        <v>7</v>
      </c>
      <c r="G54" s="63">
        <v>3.87</v>
      </c>
      <c r="H54" s="63">
        <v>11</v>
      </c>
      <c r="I54" s="63">
        <v>40</v>
      </c>
      <c r="J54" s="63" t="str">
        <f>VLOOKUP(A54,編號對照表!$B$1:$C$133,2,FALSE)</f>
        <v>FG2-6'4</v>
      </c>
      <c r="K54" s="63" t="s">
        <v>343</v>
      </c>
      <c r="L54" s="63" t="s">
        <v>325</v>
      </c>
      <c r="M54" s="63">
        <v>1.27</v>
      </c>
      <c r="N54" s="63">
        <v>25</v>
      </c>
      <c r="O54" s="63">
        <v>25</v>
      </c>
      <c r="P54" s="63">
        <v>15</v>
      </c>
      <c r="Q54" s="63">
        <v>80</v>
      </c>
      <c r="R54" s="63">
        <v>200</v>
      </c>
      <c r="S54" s="63">
        <v>9</v>
      </c>
      <c r="T54" s="63">
        <v>2</v>
      </c>
      <c r="U54" s="63">
        <v>11</v>
      </c>
      <c r="V54" s="63">
        <v>29</v>
      </c>
    </row>
    <row r="55" spans="1:22" x14ac:dyDescent="0.3">
      <c r="A55" s="63" t="s">
        <v>120</v>
      </c>
      <c r="B55" s="63" t="s">
        <v>286</v>
      </c>
      <c r="C55" s="63">
        <v>1E-3</v>
      </c>
      <c r="D55" s="63">
        <v>125.554827973247</v>
      </c>
      <c r="E55" s="64">
        <v>0</v>
      </c>
      <c r="F55" s="63">
        <v>7</v>
      </c>
      <c r="G55" s="63">
        <v>3.87</v>
      </c>
      <c r="H55" s="63">
        <v>3</v>
      </c>
      <c r="I55" s="63">
        <v>33</v>
      </c>
      <c r="J55" s="63" t="str">
        <f>VLOOKUP(A55,編號對照表!$B$1:$C$133,2,FALSE)</f>
        <v>FG2-6'4</v>
      </c>
      <c r="K55" s="63" t="s">
        <v>343</v>
      </c>
      <c r="L55" s="63" t="s">
        <v>325</v>
      </c>
      <c r="M55" s="63">
        <v>1.27</v>
      </c>
      <c r="N55" s="63">
        <v>15</v>
      </c>
      <c r="O55" s="63">
        <v>25</v>
      </c>
      <c r="P55" s="63">
        <v>15</v>
      </c>
      <c r="Q55" s="63">
        <v>80</v>
      </c>
      <c r="R55" s="63">
        <v>200</v>
      </c>
      <c r="S55" s="63">
        <v>3</v>
      </c>
      <c r="T55" s="63">
        <v>0</v>
      </c>
      <c r="U55" s="63">
        <v>11</v>
      </c>
      <c r="V55" s="63">
        <v>22</v>
      </c>
    </row>
    <row r="56" spans="1:22" x14ac:dyDescent="0.3">
      <c r="A56" s="63" t="s">
        <v>232</v>
      </c>
      <c r="B56" s="63" t="s">
        <v>281</v>
      </c>
      <c r="C56" s="63">
        <v>72.736237198114395</v>
      </c>
      <c r="D56" s="63">
        <v>152.53368765115701</v>
      </c>
      <c r="E56" s="64">
        <v>0.100438517984003</v>
      </c>
      <c r="F56" s="63">
        <v>7</v>
      </c>
      <c r="G56" s="63">
        <v>3.87</v>
      </c>
      <c r="H56" s="63">
        <v>15</v>
      </c>
      <c r="I56" s="63">
        <v>40</v>
      </c>
      <c r="J56" s="63" t="str">
        <f>VLOOKUP(A56,編號對照表!$B$1:$C$133,2,FALSE)</f>
        <v>FB2-D'4</v>
      </c>
      <c r="K56" s="63" t="s">
        <v>344</v>
      </c>
      <c r="L56" s="63" t="s">
        <v>808</v>
      </c>
      <c r="M56" s="63">
        <v>2.54</v>
      </c>
      <c r="N56" s="63">
        <v>15</v>
      </c>
      <c r="O56" s="63">
        <v>25</v>
      </c>
      <c r="P56" s="63">
        <v>15</v>
      </c>
      <c r="Q56" s="63">
        <v>120</v>
      </c>
      <c r="R56" s="63">
        <v>280</v>
      </c>
      <c r="S56" s="63">
        <v>15</v>
      </c>
      <c r="T56" s="63">
        <v>0</v>
      </c>
      <c r="U56" s="63">
        <v>19</v>
      </c>
      <c r="V56" s="63">
        <v>21</v>
      </c>
    </row>
    <row r="57" spans="1:22" x14ac:dyDescent="0.3">
      <c r="A57" s="63" t="s">
        <v>232</v>
      </c>
      <c r="B57" s="63" t="s">
        <v>285</v>
      </c>
      <c r="C57" s="63">
        <v>73.421071283519296</v>
      </c>
      <c r="D57" s="63">
        <v>122.962351888418</v>
      </c>
      <c r="E57" s="64">
        <v>0.100438517984003</v>
      </c>
      <c r="F57" s="63">
        <v>7</v>
      </c>
      <c r="G57" s="63">
        <v>3.87</v>
      </c>
      <c r="H57" s="63">
        <v>15</v>
      </c>
      <c r="I57" s="63">
        <v>32</v>
      </c>
      <c r="J57" s="63" t="str">
        <f>VLOOKUP(A57,編號對照表!$B$1:$C$133,2,FALSE)</f>
        <v>FB2-D'4</v>
      </c>
      <c r="K57" s="63" t="s">
        <v>344</v>
      </c>
      <c r="L57" s="63" t="s">
        <v>808</v>
      </c>
      <c r="M57" s="63">
        <v>2.54</v>
      </c>
      <c r="N57" s="63">
        <v>15</v>
      </c>
      <c r="O57" s="63">
        <v>25</v>
      </c>
      <c r="P57" s="63">
        <v>15</v>
      </c>
      <c r="Q57" s="63">
        <v>120</v>
      </c>
      <c r="R57" s="63">
        <v>280</v>
      </c>
      <c r="S57" s="63">
        <v>15</v>
      </c>
      <c r="T57" s="63">
        <v>0</v>
      </c>
      <c r="U57" s="63">
        <v>19</v>
      </c>
      <c r="V57" s="63">
        <v>13</v>
      </c>
    </row>
    <row r="58" spans="1:22" x14ac:dyDescent="0.3">
      <c r="A58" s="63" t="s">
        <v>232</v>
      </c>
      <c r="B58" s="63" t="s">
        <v>286</v>
      </c>
      <c r="C58" s="63">
        <v>64.637805335223703</v>
      </c>
      <c r="D58" s="63">
        <v>110.110938549042</v>
      </c>
      <c r="E58" s="64">
        <v>0.100438517984003</v>
      </c>
      <c r="F58" s="63">
        <v>7</v>
      </c>
      <c r="G58" s="63">
        <v>3.87</v>
      </c>
      <c r="H58" s="63">
        <v>13</v>
      </c>
      <c r="I58" s="63">
        <v>29</v>
      </c>
      <c r="J58" s="63" t="str">
        <f>VLOOKUP(A58,編號對照表!$B$1:$C$133,2,FALSE)</f>
        <v>FB2-D'4</v>
      </c>
      <c r="K58" s="63" t="s">
        <v>344</v>
      </c>
      <c r="L58" s="63" t="s">
        <v>808</v>
      </c>
      <c r="M58" s="63">
        <v>2.54</v>
      </c>
      <c r="N58" s="63">
        <v>15</v>
      </c>
      <c r="O58" s="63">
        <v>25</v>
      </c>
      <c r="P58" s="63">
        <v>15</v>
      </c>
      <c r="Q58" s="63">
        <v>120</v>
      </c>
      <c r="R58" s="63">
        <v>280</v>
      </c>
      <c r="S58" s="63">
        <v>13</v>
      </c>
      <c r="T58" s="63">
        <v>0</v>
      </c>
      <c r="U58" s="63">
        <v>19</v>
      </c>
      <c r="V58" s="63">
        <v>10</v>
      </c>
    </row>
    <row r="59" spans="1:22" x14ac:dyDescent="0.3">
      <c r="A59" s="63" t="s">
        <v>122</v>
      </c>
      <c r="B59" s="63" t="s">
        <v>281</v>
      </c>
      <c r="C59" s="63">
        <v>66.218576394021497</v>
      </c>
      <c r="D59" s="63">
        <v>150.43566934764399</v>
      </c>
      <c r="E59" s="64">
        <v>6.6959013929590597E-2</v>
      </c>
      <c r="F59" s="63">
        <v>7</v>
      </c>
      <c r="G59" s="63">
        <v>3.87</v>
      </c>
      <c r="H59" s="63">
        <v>14</v>
      </c>
      <c r="I59" s="63">
        <v>39</v>
      </c>
      <c r="J59" s="63" t="str">
        <f>VLOOKUP(A59,編號對照表!$B$1:$C$133,2,FALSE)</f>
        <v>FG2-6'5</v>
      </c>
      <c r="K59" s="63" t="s">
        <v>345</v>
      </c>
      <c r="L59" s="63" t="s">
        <v>325</v>
      </c>
      <c r="M59" s="63">
        <v>1.27</v>
      </c>
      <c r="N59" s="63">
        <v>15</v>
      </c>
      <c r="O59" s="63">
        <v>25</v>
      </c>
      <c r="P59" s="63">
        <v>15</v>
      </c>
      <c r="Q59" s="63">
        <v>80</v>
      </c>
      <c r="R59" s="63">
        <v>200</v>
      </c>
      <c r="S59" s="63">
        <v>10</v>
      </c>
      <c r="T59" s="63">
        <v>4</v>
      </c>
      <c r="U59" s="63">
        <v>11</v>
      </c>
      <c r="V59" s="63">
        <v>28</v>
      </c>
    </row>
    <row r="60" spans="1:22" x14ac:dyDescent="0.3">
      <c r="A60" s="63" t="s">
        <v>122</v>
      </c>
      <c r="B60" s="63" t="s">
        <v>285</v>
      </c>
      <c r="C60" s="63">
        <v>125.227309763432</v>
      </c>
      <c r="D60" s="63">
        <v>16.930572455748901</v>
      </c>
      <c r="E60" s="64">
        <v>6.6959013929590597E-2</v>
      </c>
      <c r="F60" s="63">
        <v>7</v>
      </c>
      <c r="G60" s="63">
        <v>3.87</v>
      </c>
      <c r="H60" s="63">
        <v>25</v>
      </c>
      <c r="I60" s="63">
        <v>5</v>
      </c>
      <c r="J60" s="63" t="str">
        <f>VLOOKUP(A60,編號對照表!$B$1:$C$133,2,FALSE)</f>
        <v>FG2-6'5</v>
      </c>
      <c r="K60" s="63" t="s">
        <v>345</v>
      </c>
      <c r="L60" s="63" t="s">
        <v>325</v>
      </c>
      <c r="M60" s="63">
        <v>1.27</v>
      </c>
      <c r="N60" s="63">
        <v>25</v>
      </c>
      <c r="O60" s="63">
        <v>25</v>
      </c>
      <c r="P60" s="63">
        <v>15</v>
      </c>
      <c r="Q60" s="63">
        <v>80</v>
      </c>
      <c r="R60" s="63">
        <v>200</v>
      </c>
      <c r="S60" s="63">
        <v>10</v>
      </c>
      <c r="T60" s="63">
        <v>15</v>
      </c>
      <c r="U60" s="63">
        <v>5</v>
      </c>
      <c r="V60" s="63">
        <v>0</v>
      </c>
    </row>
    <row r="61" spans="1:22" x14ac:dyDescent="0.3">
      <c r="A61" s="63" t="s">
        <v>122</v>
      </c>
      <c r="B61" s="63" t="s">
        <v>286</v>
      </c>
      <c r="C61" s="63">
        <v>118.857827037573</v>
      </c>
      <c r="D61" s="63">
        <v>3.3832088229246402</v>
      </c>
      <c r="E61" s="64">
        <v>0</v>
      </c>
      <c r="F61" s="63">
        <v>7</v>
      </c>
      <c r="G61" s="63">
        <v>3.87</v>
      </c>
      <c r="H61" s="63">
        <v>24</v>
      </c>
      <c r="I61" s="63">
        <v>3</v>
      </c>
      <c r="J61" s="63" t="str">
        <f>VLOOKUP(A61,編號對照表!$B$1:$C$133,2,FALSE)</f>
        <v>FG2-6'5</v>
      </c>
      <c r="K61" s="63" t="s">
        <v>345</v>
      </c>
      <c r="L61" s="63" t="s">
        <v>325</v>
      </c>
      <c r="M61" s="63">
        <v>1.27</v>
      </c>
      <c r="N61" s="63">
        <v>15</v>
      </c>
      <c r="O61" s="63">
        <v>25</v>
      </c>
      <c r="P61" s="63">
        <v>15</v>
      </c>
      <c r="Q61" s="63">
        <v>80</v>
      </c>
      <c r="R61" s="63">
        <v>200</v>
      </c>
      <c r="S61" s="63">
        <v>10</v>
      </c>
      <c r="T61" s="63">
        <v>14</v>
      </c>
      <c r="U61" s="63">
        <v>3</v>
      </c>
      <c r="V61" s="63">
        <v>0</v>
      </c>
    </row>
    <row r="62" spans="1:22" x14ac:dyDescent="0.3">
      <c r="A62" s="63" t="s">
        <v>250</v>
      </c>
      <c r="B62" s="63" t="s">
        <v>281</v>
      </c>
      <c r="C62" s="63">
        <v>1E-3</v>
      </c>
      <c r="D62" s="63">
        <v>112.437661737204</v>
      </c>
      <c r="E62" s="64">
        <v>6.6959013929590597E-2</v>
      </c>
      <c r="F62" s="63">
        <v>7</v>
      </c>
      <c r="G62" s="63">
        <v>3.87</v>
      </c>
      <c r="H62" s="63">
        <v>3</v>
      </c>
      <c r="I62" s="63">
        <v>30</v>
      </c>
      <c r="J62" s="63" t="str">
        <f>VLOOKUP(A62,編號對照表!$B$1:$C$133,2,FALSE)</f>
        <v>FB1-E'4</v>
      </c>
      <c r="K62" s="63" t="s">
        <v>346</v>
      </c>
      <c r="L62" s="63" t="s">
        <v>325</v>
      </c>
      <c r="M62" s="63">
        <v>1.27</v>
      </c>
      <c r="N62" s="63">
        <v>12</v>
      </c>
      <c r="O62" s="63">
        <v>25</v>
      </c>
      <c r="P62" s="63">
        <v>15</v>
      </c>
      <c r="Q62" s="63">
        <v>80</v>
      </c>
      <c r="R62" s="63">
        <v>200</v>
      </c>
      <c r="S62" s="63">
        <v>3</v>
      </c>
      <c r="T62" s="63">
        <v>0</v>
      </c>
      <c r="U62" s="63">
        <v>11</v>
      </c>
      <c r="V62" s="63">
        <v>19</v>
      </c>
    </row>
    <row r="63" spans="1:22" x14ac:dyDescent="0.3">
      <c r="A63" s="63" t="s">
        <v>250</v>
      </c>
      <c r="B63" s="63" t="s">
        <v>285</v>
      </c>
      <c r="C63" s="63">
        <v>121.47030793130401</v>
      </c>
      <c r="D63" s="63">
        <v>53.738863207399802</v>
      </c>
      <c r="E63" s="64">
        <v>0.30100923031568499</v>
      </c>
      <c r="F63" s="63">
        <v>7</v>
      </c>
      <c r="G63" s="63">
        <v>3.87</v>
      </c>
      <c r="H63" s="63">
        <v>24</v>
      </c>
      <c r="I63" s="63">
        <v>14</v>
      </c>
      <c r="J63" s="63" t="str">
        <f>VLOOKUP(A63,編號對照表!$B$1:$C$133,2,FALSE)</f>
        <v>FB1-E'4</v>
      </c>
      <c r="K63" s="63" t="s">
        <v>346</v>
      </c>
      <c r="L63" s="63" t="s">
        <v>808</v>
      </c>
      <c r="M63" s="63">
        <v>2.54</v>
      </c>
      <c r="N63" s="63">
        <v>15</v>
      </c>
      <c r="O63" s="63">
        <v>25</v>
      </c>
      <c r="P63" s="63">
        <v>15</v>
      </c>
      <c r="Q63" s="63">
        <v>80</v>
      </c>
      <c r="R63" s="63">
        <v>200</v>
      </c>
      <c r="S63" s="63">
        <v>10</v>
      </c>
      <c r="T63" s="63">
        <v>14</v>
      </c>
      <c r="U63" s="63">
        <v>11</v>
      </c>
      <c r="V63" s="63">
        <v>3</v>
      </c>
    </row>
    <row r="64" spans="1:22" x14ac:dyDescent="0.3">
      <c r="A64" s="63" t="s">
        <v>250</v>
      </c>
      <c r="B64" s="63" t="s">
        <v>286</v>
      </c>
      <c r="C64" s="63">
        <v>24.779145605862102</v>
      </c>
      <c r="D64" s="63">
        <v>158.67553651332901</v>
      </c>
      <c r="E64" s="64">
        <v>6.6959013929590597E-2</v>
      </c>
      <c r="F64" s="63">
        <v>7</v>
      </c>
      <c r="G64" s="63">
        <v>3.87</v>
      </c>
      <c r="H64" s="63">
        <v>5</v>
      </c>
      <c r="I64" s="63">
        <v>42</v>
      </c>
      <c r="J64" s="63" t="str">
        <f>VLOOKUP(A64,編號對照表!$B$1:$C$133,2,FALSE)</f>
        <v>FB1-E'4</v>
      </c>
      <c r="K64" s="63" t="s">
        <v>346</v>
      </c>
      <c r="L64" s="63" t="s">
        <v>325</v>
      </c>
      <c r="M64" s="63">
        <v>1.27</v>
      </c>
      <c r="N64" s="63">
        <v>12</v>
      </c>
      <c r="O64" s="63">
        <v>25</v>
      </c>
      <c r="P64" s="63">
        <v>15</v>
      </c>
      <c r="Q64" s="63">
        <v>80</v>
      </c>
      <c r="R64" s="63">
        <v>200</v>
      </c>
      <c r="S64" s="63">
        <v>5</v>
      </c>
      <c r="T64" s="63">
        <v>0</v>
      </c>
      <c r="U64" s="63">
        <v>11</v>
      </c>
      <c r="V64" s="63">
        <v>31</v>
      </c>
    </row>
    <row r="65" spans="1:22" x14ac:dyDescent="0.3">
      <c r="A65" s="63" t="s">
        <v>98</v>
      </c>
      <c r="B65" s="63" t="s">
        <v>281</v>
      </c>
      <c r="C65" s="63">
        <v>95.773413777351394</v>
      </c>
      <c r="D65" s="63">
        <v>0.82406237197574195</v>
      </c>
      <c r="E65" s="64">
        <v>0.20126744639128399</v>
      </c>
      <c r="F65" s="63">
        <v>7</v>
      </c>
      <c r="G65" s="63">
        <v>3.87</v>
      </c>
      <c r="H65" s="63">
        <v>19</v>
      </c>
      <c r="I65" s="63">
        <v>3</v>
      </c>
      <c r="J65" s="63" t="str">
        <f>VLOOKUP(A65,編號對照表!$B$1:$C$133,2,FALSE)</f>
        <v>FG1-51</v>
      </c>
      <c r="K65" s="63" t="s">
        <v>347</v>
      </c>
      <c r="L65" s="63" t="s">
        <v>325</v>
      </c>
      <c r="M65" s="63">
        <v>1.27</v>
      </c>
      <c r="N65" s="63">
        <v>12</v>
      </c>
      <c r="O65" s="63">
        <v>25</v>
      </c>
      <c r="P65" s="63">
        <v>15</v>
      </c>
      <c r="Q65" s="63">
        <v>80</v>
      </c>
      <c r="R65" s="63">
        <v>200</v>
      </c>
      <c r="S65" s="63">
        <v>10</v>
      </c>
      <c r="T65" s="63">
        <v>9</v>
      </c>
      <c r="U65" s="63">
        <v>3</v>
      </c>
      <c r="V65" s="63">
        <v>0</v>
      </c>
    </row>
    <row r="66" spans="1:22" x14ac:dyDescent="0.3">
      <c r="A66" s="63" t="s">
        <v>98</v>
      </c>
      <c r="B66" s="63" t="s">
        <v>285</v>
      </c>
      <c r="C66" s="63">
        <v>139.525141566992</v>
      </c>
      <c r="D66" s="63">
        <v>1E-3</v>
      </c>
      <c r="E66" s="64">
        <v>0.26084834244102201</v>
      </c>
      <c r="F66" s="63">
        <v>7</v>
      </c>
      <c r="G66" s="63">
        <v>3.87</v>
      </c>
      <c r="H66" s="63">
        <v>28</v>
      </c>
      <c r="I66" s="63">
        <v>3</v>
      </c>
      <c r="J66" s="63" t="str">
        <f>VLOOKUP(A66,編號對照表!$B$1:$C$133,2,FALSE)</f>
        <v>FG1-51</v>
      </c>
      <c r="K66" s="63" t="s">
        <v>347</v>
      </c>
      <c r="L66" s="63" t="s">
        <v>325</v>
      </c>
      <c r="M66" s="63">
        <v>1.27</v>
      </c>
      <c r="N66" s="63">
        <v>25</v>
      </c>
      <c r="O66" s="63">
        <v>25</v>
      </c>
      <c r="P66" s="63">
        <v>15</v>
      </c>
      <c r="Q66" s="63">
        <v>80</v>
      </c>
      <c r="R66" s="63">
        <v>200</v>
      </c>
      <c r="S66" s="63">
        <v>10</v>
      </c>
      <c r="T66" s="63">
        <v>18</v>
      </c>
      <c r="U66" s="63">
        <v>3</v>
      </c>
      <c r="V66" s="63">
        <v>0</v>
      </c>
    </row>
    <row r="67" spans="1:22" x14ac:dyDescent="0.3">
      <c r="A67" s="63" t="s">
        <v>98</v>
      </c>
      <c r="B67" s="63" t="s">
        <v>286</v>
      </c>
      <c r="C67" s="63">
        <v>45.4339105635881</v>
      </c>
      <c r="D67" s="63">
        <v>117.083378136158</v>
      </c>
      <c r="E67" s="64">
        <v>0.46554231084883202</v>
      </c>
      <c r="F67" s="63">
        <v>7</v>
      </c>
      <c r="G67" s="63">
        <v>3.87</v>
      </c>
      <c r="H67" s="63">
        <v>9</v>
      </c>
      <c r="I67" s="63">
        <v>31</v>
      </c>
      <c r="J67" s="63" t="str">
        <f>VLOOKUP(A67,編號對照表!$B$1:$C$133,2,FALSE)</f>
        <v>FG1-51</v>
      </c>
      <c r="K67" s="63" t="s">
        <v>347</v>
      </c>
      <c r="L67" s="63" t="s">
        <v>325</v>
      </c>
      <c r="M67" s="63">
        <v>1.27</v>
      </c>
      <c r="N67" s="63">
        <v>15</v>
      </c>
      <c r="O67" s="63">
        <v>25</v>
      </c>
      <c r="P67" s="63">
        <v>15</v>
      </c>
      <c r="Q67" s="63">
        <v>80</v>
      </c>
      <c r="R67" s="63">
        <v>200</v>
      </c>
      <c r="S67" s="63">
        <v>9</v>
      </c>
      <c r="T67" s="63">
        <v>0</v>
      </c>
      <c r="U67" s="63">
        <v>11</v>
      </c>
      <c r="V67" s="63">
        <v>20</v>
      </c>
    </row>
    <row r="68" spans="1:22" x14ac:dyDescent="0.3">
      <c r="A68" s="63" t="s">
        <v>100</v>
      </c>
      <c r="B68" s="63" t="s">
        <v>281</v>
      </c>
      <c r="C68" s="63">
        <v>1E-3</v>
      </c>
      <c r="D68" s="63">
        <v>108.911283314228</v>
      </c>
      <c r="E68" s="64">
        <v>0.27515538968145797</v>
      </c>
      <c r="F68" s="63">
        <v>7</v>
      </c>
      <c r="G68" s="63">
        <v>3.87</v>
      </c>
      <c r="H68" s="63">
        <v>3</v>
      </c>
      <c r="I68" s="63">
        <v>29</v>
      </c>
      <c r="J68" s="63" t="str">
        <f>VLOOKUP(A68,編號對照表!$B$1:$C$133,2,FALSE)</f>
        <v>FG1-52</v>
      </c>
      <c r="K68" s="63" t="s">
        <v>348</v>
      </c>
      <c r="L68" s="63" t="s">
        <v>325</v>
      </c>
      <c r="M68" s="63">
        <v>1.27</v>
      </c>
      <c r="N68" s="63">
        <v>15</v>
      </c>
      <c r="O68" s="63">
        <v>25</v>
      </c>
      <c r="P68" s="63">
        <v>15</v>
      </c>
      <c r="Q68" s="63">
        <v>80</v>
      </c>
      <c r="R68" s="63">
        <v>200</v>
      </c>
      <c r="S68" s="63">
        <v>3</v>
      </c>
      <c r="T68" s="63">
        <v>0</v>
      </c>
      <c r="U68" s="63">
        <v>11</v>
      </c>
      <c r="V68" s="63">
        <v>18</v>
      </c>
    </row>
    <row r="69" spans="1:22" x14ac:dyDescent="0.3">
      <c r="A69" s="63" t="s">
        <v>100</v>
      </c>
      <c r="B69" s="63" t="s">
        <v>285</v>
      </c>
      <c r="C69" s="63">
        <v>21.140198223292799</v>
      </c>
      <c r="D69" s="63">
        <v>30.405223369598399</v>
      </c>
      <c r="E69" s="64">
        <v>0.28630108572542701</v>
      </c>
      <c r="F69" s="63">
        <v>7</v>
      </c>
      <c r="G69" s="63">
        <v>3.87</v>
      </c>
      <c r="H69" s="63">
        <v>5</v>
      </c>
      <c r="I69" s="63">
        <v>8</v>
      </c>
      <c r="J69" s="63" t="str">
        <f>VLOOKUP(A69,編號對照表!$B$1:$C$133,2,FALSE)</f>
        <v>FG1-52</v>
      </c>
      <c r="K69" s="63" t="s">
        <v>348</v>
      </c>
      <c r="L69" s="63" t="s">
        <v>325</v>
      </c>
      <c r="M69" s="63">
        <v>1.27</v>
      </c>
      <c r="N69" s="63">
        <v>25</v>
      </c>
      <c r="O69" s="63">
        <v>25</v>
      </c>
      <c r="P69" s="63">
        <v>15</v>
      </c>
      <c r="Q69" s="63">
        <v>80</v>
      </c>
      <c r="R69" s="63">
        <v>200</v>
      </c>
      <c r="S69" s="63">
        <v>5</v>
      </c>
      <c r="T69" s="63">
        <v>0</v>
      </c>
      <c r="U69" s="63">
        <v>8</v>
      </c>
      <c r="V69" s="63">
        <v>0</v>
      </c>
    </row>
    <row r="70" spans="1:22" x14ac:dyDescent="0.3">
      <c r="A70" s="63" t="s">
        <v>100</v>
      </c>
      <c r="B70" s="63" t="s">
        <v>286</v>
      </c>
      <c r="C70" s="63">
        <v>27.4247070774436</v>
      </c>
      <c r="D70" s="63">
        <v>93.213561922311797</v>
      </c>
      <c r="E70" s="64">
        <v>0.18958158325403901</v>
      </c>
      <c r="F70" s="63">
        <v>7</v>
      </c>
      <c r="G70" s="63">
        <v>3.87</v>
      </c>
      <c r="H70" s="63">
        <v>6</v>
      </c>
      <c r="I70" s="63">
        <v>25</v>
      </c>
      <c r="J70" s="63" t="str">
        <f>VLOOKUP(A70,編號對照表!$B$1:$C$133,2,FALSE)</f>
        <v>FG1-52</v>
      </c>
      <c r="K70" s="63" t="s">
        <v>348</v>
      </c>
      <c r="L70" s="63" t="s">
        <v>325</v>
      </c>
      <c r="M70" s="63">
        <v>1.27</v>
      </c>
      <c r="N70" s="63">
        <v>12</v>
      </c>
      <c r="O70" s="63">
        <v>25</v>
      </c>
      <c r="P70" s="63">
        <v>15</v>
      </c>
      <c r="Q70" s="63">
        <v>80</v>
      </c>
      <c r="R70" s="63">
        <v>200</v>
      </c>
      <c r="S70" s="63">
        <v>6</v>
      </c>
      <c r="T70" s="63">
        <v>0</v>
      </c>
      <c r="U70" s="63">
        <v>11</v>
      </c>
      <c r="V70" s="63">
        <v>14</v>
      </c>
    </row>
    <row r="71" spans="1:22" x14ac:dyDescent="0.3">
      <c r="A71" s="63" t="s">
        <v>106</v>
      </c>
      <c r="B71" s="63" t="s">
        <v>281</v>
      </c>
      <c r="C71" s="63">
        <v>65.186270512640505</v>
      </c>
      <c r="D71" s="63">
        <v>82.083772867918</v>
      </c>
      <c r="E71" s="64">
        <v>0</v>
      </c>
      <c r="F71" s="63">
        <v>7</v>
      </c>
      <c r="G71" s="63">
        <v>3.87</v>
      </c>
      <c r="H71" s="63">
        <v>13</v>
      </c>
      <c r="I71" s="63">
        <v>22</v>
      </c>
      <c r="J71" s="63" t="str">
        <f>VLOOKUP(A71,編號對照表!$B$1:$C$133,2,FALSE)</f>
        <v>FG2-53</v>
      </c>
      <c r="K71" s="63" t="s">
        <v>349</v>
      </c>
      <c r="L71" s="63" t="s">
        <v>325</v>
      </c>
      <c r="M71" s="63">
        <v>1.27</v>
      </c>
      <c r="N71" s="63">
        <v>15</v>
      </c>
      <c r="O71" s="63">
        <v>25</v>
      </c>
      <c r="P71" s="63">
        <v>15</v>
      </c>
      <c r="Q71" s="63">
        <v>120</v>
      </c>
      <c r="R71" s="63">
        <v>280</v>
      </c>
      <c r="S71" s="63">
        <v>13</v>
      </c>
      <c r="T71" s="63">
        <v>0</v>
      </c>
      <c r="U71" s="63">
        <v>19</v>
      </c>
      <c r="V71" s="63">
        <v>3</v>
      </c>
    </row>
    <row r="72" spans="1:22" x14ac:dyDescent="0.3">
      <c r="A72" s="63" t="s">
        <v>106</v>
      </c>
      <c r="B72" s="63" t="s">
        <v>285</v>
      </c>
      <c r="C72" s="63">
        <v>72.334664873778806</v>
      </c>
      <c r="D72" s="63">
        <v>28.1185959465802</v>
      </c>
      <c r="E72" s="64">
        <v>0</v>
      </c>
      <c r="F72" s="63">
        <v>7</v>
      </c>
      <c r="G72" s="63">
        <v>3.87</v>
      </c>
      <c r="H72" s="63">
        <v>15</v>
      </c>
      <c r="I72" s="63">
        <v>8</v>
      </c>
      <c r="J72" s="63" t="str">
        <f>VLOOKUP(A72,編號對照表!$B$1:$C$133,2,FALSE)</f>
        <v>FG2-53</v>
      </c>
      <c r="K72" s="63" t="s">
        <v>349</v>
      </c>
      <c r="L72" s="63" t="s">
        <v>325</v>
      </c>
      <c r="M72" s="63">
        <v>1.27</v>
      </c>
      <c r="N72" s="63">
        <v>25</v>
      </c>
      <c r="O72" s="63">
        <v>25</v>
      </c>
      <c r="P72" s="63">
        <v>15</v>
      </c>
      <c r="Q72" s="63">
        <v>120</v>
      </c>
      <c r="R72" s="63">
        <v>280</v>
      </c>
      <c r="S72" s="63">
        <v>15</v>
      </c>
      <c r="T72" s="63">
        <v>0</v>
      </c>
      <c r="U72" s="63">
        <v>8</v>
      </c>
      <c r="V72" s="63">
        <v>0</v>
      </c>
    </row>
    <row r="73" spans="1:22" x14ac:dyDescent="0.3">
      <c r="A73" s="63" t="s">
        <v>106</v>
      </c>
      <c r="B73" s="63" t="s">
        <v>286</v>
      </c>
      <c r="C73" s="63">
        <v>65.820724703371496</v>
      </c>
      <c r="D73" s="63">
        <v>14.4378794357181</v>
      </c>
      <c r="E73" s="64">
        <v>0</v>
      </c>
      <c r="F73" s="63">
        <v>7</v>
      </c>
      <c r="G73" s="63">
        <v>3.87</v>
      </c>
      <c r="H73" s="63">
        <v>13</v>
      </c>
      <c r="I73" s="63">
        <v>4</v>
      </c>
      <c r="J73" s="63" t="str">
        <f>VLOOKUP(A73,編號對照表!$B$1:$C$133,2,FALSE)</f>
        <v>FG2-53</v>
      </c>
      <c r="K73" s="63" t="s">
        <v>349</v>
      </c>
      <c r="L73" s="63" t="s">
        <v>325</v>
      </c>
      <c r="M73" s="63">
        <v>1.27</v>
      </c>
      <c r="N73" s="63">
        <v>15</v>
      </c>
      <c r="O73" s="63">
        <v>25</v>
      </c>
      <c r="P73" s="63">
        <v>15</v>
      </c>
      <c r="Q73" s="63">
        <v>120</v>
      </c>
      <c r="R73" s="63">
        <v>280</v>
      </c>
      <c r="S73" s="63">
        <v>13</v>
      </c>
      <c r="T73" s="63">
        <v>0</v>
      </c>
      <c r="U73" s="63">
        <v>4</v>
      </c>
      <c r="V73" s="63">
        <v>0</v>
      </c>
    </row>
    <row r="74" spans="1:22" x14ac:dyDescent="0.3">
      <c r="A74" s="63" t="s">
        <v>258</v>
      </c>
      <c r="B74" s="63" t="s">
        <v>281</v>
      </c>
      <c r="C74" s="63">
        <v>99.525488913059206</v>
      </c>
      <c r="D74" s="63">
        <v>10.8040799386799</v>
      </c>
      <c r="E74" s="64">
        <v>0</v>
      </c>
      <c r="F74" s="63">
        <v>7</v>
      </c>
      <c r="G74" s="63">
        <v>3.87</v>
      </c>
      <c r="H74" s="63">
        <v>20</v>
      </c>
      <c r="I74" s="63">
        <v>3</v>
      </c>
      <c r="J74" s="63" t="str">
        <f>VLOOKUP(A74,編號對照表!$B$1:$C$133,2,FALSE)</f>
        <v>FG2-54</v>
      </c>
      <c r="K74" s="63" t="s">
        <v>350</v>
      </c>
      <c r="L74" s="63" t="s">
        <v>325</v>
      </c>
      <c r="M74" s="63">
        <v>1.27</v>
      </c>
      <c r="N74" s="63">
        <v>15</v>
      </c>
      <c r="O74" s="63">
        <v>25</v>
      </c>
      <c r="P74" s="63">
        <v>15</v>
      </c>
      <c r="Q74" s="63">
        <v>120</v>
      </c>
      <c r="R74" s="63">
        <v>280</v>
      </c>
      <c r="S74" s="63">
        <v>16</v>
      </c>
      <c r="T74" s="63">
        <v>4</v>
      </c>
      <c r="U74" s="63">
        <v>3</v>
      </c>
      <c r="V74" s="63">
        <v>0</v>
      </c>
    </row>
    <row r="75" spans="1:22" x14ac:dyDescent="0.3">
      <c r="A75" s="63" t="s">
        <v>258</v>
      </c>
      <c r="B75" s="63" t="s">
        <v>285</v>
      </c>
      <c r="C75" s="63">
        <v>119.688101112843</v>
      </c>
      <c r="D75" s="63">
        <v>20.105668809264898</v>
      </c>
      <c r="E75" s="64">
        <v>0</v>
      </c>
      <c r="F75" s="63">
        <v>7</v>
      </c>
      <c r="G75" s="63">
        <v>3.87</v>
      </c>
      <c r="H75" s="63">
        <v>24</v>
      </c>
      <c r="I75" s="63">
        <v>6</v>
      </c>
      <c r="J75" s="63" t="str">
        <f>VLOOKUP(A75,編號對照表!$B$1:$C$133,2,FALSE)</f>
        <v>FG2-54</v>
      </c>
      <c r="K75" s="63" t="s">
        <v>350</v>
      </c>
      <c r="L75" s="63" t="s">
        <v>325</v>
      </c>
      <c r="M75" s="63">
        <v>1.27</v>
      </c>
      <c r="N75" s="63">
        <v>25</v>
      </c>
      <c r="O75" s="63">
        <v>25</v>
      </c>
      <c r="P75" s="63">
        <v>15</v>
      </c>
      <c r="Q75" s="63">
        <v>120</v>
      </c>
      <c r="R75" s="63">
        <v>280</v>
      </c>
      <c r="S75" s="63">
        <v>16</v>
      </c>
      <c r="T75" s="63">
        <v>8</v>
      </c>
      <c r="U75" s="63">
        <v>6</v>
      </c>
      <c r="V75" s="63">
        <v>0</v>
      </c>
    </row>
    <row r="76" spans="1:22" x14ac:dyDescent="0.3">
      <c r="A76" s="63" t="s">
        <v>258</v>
      </c>
      <c r="B76" s="63" t="s">
        <v>286</v>
      </c>
      <c r="C76" s="63">
        <v>59.4286248087883</v>
      </c>
      <c r="D76" s="63">
        <v>143.08474026620399</v>
      </c>
      <c r="E76" s="64">
        <v>0.100438517984003</v>
      </c>
      <c r="F76" s="63">
        <v>7</v>
      </c>
      <c r="G76" s="63">
        <v>3.87</v>
      </c>
      <c r="H76" s="63">
        <v>12</v>
      </c>
      <c r="I76" s="63">
        <v>37</v>
      </c>
      <c r="J76" s="63" t="str">
        <f>VLOOKUP(A76,編號對照表!$B$1:$C$133,2,FALSE)</f>
        <v>FG2-54</v>
      </c>
      <c r="K76" s="63" t="s">
        <v>350</v>
      </c>
      <c r="L76" s="63" t="s">
        <v>325</v>
      </c>
      <c r="M76" s="63">
        <v>1.27</v>
      </c>
      <c r="N76" s="63">
        <v>15</v>
      </c>
      <c r="O76" s="63">
        <v>25</v>
      </c>
      <c r="P76" s="63">
        <v>15</v>
      </c>
      <c r="Q76" s="63">
        <v>120</v>
      </c>
      <c r="R76" s="63">
        <v>280</v>
      </c>
      <c r="S76" s="63">
        <v>12</v>
      </c>
      <c r="T76" s="63">
        <v>0</v>
      </c>
      <c r="U76" s="63">
        <v>19</v>
      </c>
      <c r="V76" s="63">
        <v>18</v>
      </c>
    </row>
    <row r="77" spans="1:22" x14ac:dyDescent="0.3">
      <c r="A77" s="63" t="s">
        <v>102</v>
      </c>
      <c r="B77" s="63" t="s">
        <v>281</v>
      </c>
      <c r="C77" s="63">
        <v>22.831284441053899</v>
      </c>
      <c r="D77" s="63">
        <v>157.821550965309</v>
      </c>
      <c r="E77" s="64">
        <v>0</v>
      </c>
      <c r="F77" s="63">
        <v>7</v>
      </c>
      <c r="G77" s="63">
        <v>3.87</v>
      </c>
      <c r="H77" s="63">
        <v>5</v>
      </c>
      <c r="I77" s="63">
        <v>41</v>
      </c>
      <c r="J77" s="63" t="str">
        <f>VLOOKUP(A77,編號對照表!$B$1:$C$133,2,FALSE)</f>
        <v>FG1-5'4</v>
      </c>
      <c r="K77" s="63" t="s">
        <v>351</v>
      </c>
      <c r="L77" s="63" t="s">
        <v>325</v>
      </c>
      <c r="M77" s="63">
        <v>1.27</v>
      </c>
      <c r="N77" s="63">
        <v>15</v>
      </c>
      <c r="O77" s="63">
        <v>25</v>
      </c>
      <c r="P77" s="63">
        <v>15</v>
      </c>
      <c r="Q77" s="63">
        <v>80</v>
      </c>
      <c r="R77" s="63">
        <v>200</v>
      </c>
      <c r="S77" s="63">
        <v>5</v>
      </c>
      <c r="T77" s="63">
        <v>0</v>
      </c>
      <c r="U77" s="63">
        <v>11</v>
      </c>
      <c r="V77" s="63">
        <v>30</v>
      </c>
    </row>
    <row r="78" spans="1:22" x14ac:dyDescent="0.3">
      <c r="A78" s="63" t="s">
        <v>102</v>
      </c>
      <c r="B78" s="63" t="s">
        <v>285</v>
      </c>
      <c r="C78" s="63">
        <v>24.083463940769398</v>
      </c>
      <c r="D78" s="63">
        <v>82.073463127017007</v>
      </c>
      <c r="E78" s="64">
        <v>0</v>
      </c>
      <c r="F78" s="63">
        <v>7</v>
      </c>
      <c r="G78" s="63">
        <v>3.87</v>
      </c>
      <c r="H78" s="63">
        <v>5</v>
      </c>
      <c r="I78" s="63">
        <v>22</v>
      </c>
      <c r="J78" s="63" t="str">
        <f>VLOOKUP(A78,編號對照表!$B$1:$C$133,2,FALSE)</f>
        <v>FG1-5'4</v>
      </c>
      <c r="K78" s="63" t="s">
        <v>351</v>
      </c>
      <c r="L78" s="63" t="s">
        <v>325</v>
      </c>
      <c r="M78" s="63">
        <v>1.27</v>
      </c>
      <c r="N78" s="63">
        <v>25</v>
      </c>
      <c r="O78" s="63">
        <v>25</v>
      </c>
      <c r="P78" s="63">
        <v>15</v>
      </c>
      <c r="Q78" s="63">
        <v>80</v>
      </c>
      <c r="R78" s="63">
        <v>200</v>
      </c>
      <c r="S78" s="63">
        <v>5</v>
      </c>
      <c r="T78" s="63">
        <v>0</v>
      </c>
      <c r="U78" s="63">
        <v>11</v>
      </c>
      <c r="V78" s="63">
        <v>11</v>
      </c>
    </row>
    <row r="79" spans="1:22" x14ac:dyDescent="0.3">
      <c r="A79" s="63" t="s">
        <v>102</v>
      </c>
      <c r="B79" s="63" t="s">
        <v>286</v>
      </c>
      <c r="C79" s="63">
        <v>1E-3</v>
      </c>
      <c r="D79" s="63">
        <v>112.35598474741001</v>
      </c>
      <c r="E79" s="64">
        <v>0</v>
      </c>
      <c r="F79" s="63">
        <v>7</v>
      </c>
      <c r="G79" s="63">
        <v>3.87</v>
      </c>
      <c r="H79" s="63">
        <v>3</v>
      </c>
      <c r="I79" s="63">
        <v>30</v>
      </c>
      <c r="J79" s="63" t="str">
        <f>VLOOKUP(A79,編號對照表!$B$1:$C$133,2,FALSE)</f>
        <v>FG1-5'4</v>
      </c>
      <c r="K79" s="63" t="s">
        <v>351</v>
      </c>
      <c r="L79" s="63" t="s">
        <v>325</v>
      </c>
      <c r="M79" s="63">
        <v>1.27</v>
      </c>
      <c r="N79" s="63">
        <v>15</v>
      </c>
      <c r="O79" s="63">
        <v>25</v>
      </c>
      <c r="P79" s="63">
        <v>15</v>
      </c>
      <c r="Q79" s="63">
        <v>80</v>
      </c>
      <c r="R79" s="63">
        <v>200</v>
      </c>
      <c r="S79" s="63">
        <v>3</v>
      </c>
      <c r="T79" s="63">
        <v>0</v>
      </c>
      <c r="U79" s="63">
        <v>11</v>
      </c>
      <c r="V79" s="63">
        <v>19</v>
      </c>
    </row>
    <row r="80" spans="1:22" x14ac:dyDescent="0.3">
      <c r="A80" s="63" t="s">
        <v>25</v>
      </c>
      <c r="B80" s="63" t="s">
        <v>281</v>
      </c>
      <c r="C80" s="63">
        <v>76.573761180043206</v>
      </c>
      <c r="D80" s="63">
        <v>1E-3</v>
      </c>
      <c r="E80" s="64">
        <v>0.31513473950326398</v>
      </c>
      <c r="F80" s="63">
        <v>7</v>
      </c>
      <c r="G80" s="63">
        <v>3.87</v>
      </c>
      <c r="H80" s="63">
        <v>16</v>
      </c>
      <c r="I80" s="63">
        <v>3</v>
      </c>
      <c r="J80" s="63" t="str">
        <f>VLOOKUP(A80,編號對照表!$B$1:$C$133,2,FALSE)</f>
        <v>Fb1-41</v>
      </c>
      <c r="K80" s="63" t="s">
        <v>352</v>
      </c>
      <c r="L80" s="63" t="s">
        <v>808</v>
      </c>
      <c r="M80" s="63">
        <v>2.54</v>
      </c>
      <c r="N80" s="63">
        <v>15</v>
      </c>
      <c r="O80" s="63">
        <v>25</v>
      </c>
      <c r="P80" s="63">
        <v>15</v>
      </c>
      <c r="Q80" s="63">
        <v>60</v>
      </c>
      <c r="R80" s="63">
        <v>200</v>
      </c>
      <c r="S80" s="63">
        <v>7</v>
      </c>
      <c r="T80" s="63">
        <v>9</v>
      </c>
      <c r="U80" s="63">
        <v>3</v>
      </c>
      <c r="V80" s="63">
        <v>0</v>
      </c>
    </row>
    <row r="81" spans="1:22" x14ac:dyDescent="0.3">
      <c r="A81" s="63" t="s">
        <v>25</v>
      </c>
      <c r="B81" s="63" t="s">
        <v>285</v>
      </c>
      <c r="C81" s="63">
        <v>105.075240135193</v>
      </c>
      <c r="D81" s="63">
        <v>1E-3</v>
      </c>
      <c r="E81" s="64">
        <v>0.113643275108188</v>
      </c>
      <c r="F81" s="63">
        <v>7</v>
      </c>
      <c r="G81" s="63">
        <v>3.87</v>
      </c>
      <c r="H81" s="63">
        <v>21</v>
      </c>
      <c r="I81" s="63">
        <v>3</v>
      </c>
      <c r="J81" s="63" t="str">
        <f>VLOOKUP(A81,編號對照表!$B$1:$C$133,2,FALSE)</f>
        <v>Fb1-41</v>
      </c>
      <c r="K81" s="63" t="s">
        <v>352</v>
      </c>
      <c r="L81" s="63" t="s">
        <v>325</v>
      </c>
      <c r="M81" s="63">
        <v>1.27</v>
      </c>
      <c r="N81" s="63">
        <v>15</v>
      </c>
      <c r="O81" s="63">
        <v>25</v>
      </c>
      <c r="P81" s="63">
        <v>15</v>
      </c>
      <c r="Q81" s="63">
        <v>60</v>
      </c>
      <c r="R81" s="63">
        <v>200</v>
      </c>
      <c r="S81" s="63">
        <v>7</v>
      </c>
      <c r="T81" s="63">
        <v>14</v>
      </c>
      <c r="U81" s="63">
        <v>3</v>
      </c>
      <c r="V81" s="63">
        <v>0</v>
      </c>
    </row>
    <row r="82" spans="1:22" x14ac:dyDescent="0.3">
      <c r="A82" s="63" t="s">
        <v>25</v>
      </c>
      <c r="B82" s="63" t="s">
        <v>286</v>
      </c>
      <c r="C82" s="63">
        <v>35.474088508635802</v>
      </c>
      <c r="D82" s="63">
        <v>57.340436615049803</v>
      </c>
      <c r="E82" s="64">
        <v>0.16870760591700701</v>
      </c>
      <c r="F82" s="63">
        <v>7</v>
      </c>
      <c r="G82" s="63">
        <v>3.87</v>
      </c>
      <c r="H82" s="63">
        <v>7</v>
      </c>
      <c r="I82" s="63">
        <v>15</v>
      </c>
      <c r="J82" s="63" t="str">
        <f>VLOOKUP(A82,編號對照表!$B$1:$C$133,2,FALSE)</f>
        <v>Fb1-41</v>
      </c>
      <c r="K82" s="63" t="s">
        <v>352</v>
      </c>
      <c r="L82" s="63" t="s">
        <v>325</v>
      </c>
      <c r="M82" s="63">
        <v>1.27</v>
      </c>
      <c r="N82" s="63">
        <v>15</v>
      </c>
      <c r="O82" s="63">
        <v>25</v>
      </c>
      <c r="P82" s="63">
        <v>15</v>
      </c>
      <c r="Q82" s="63">
        <v>60</v>
      </c>
      <c r="R82" s="63">
        <v>200</v>
      </c>
      <c r="S82" s="63">
        <v>7</v>
      </c>
      <c r="T82" s="63">
        <v>0</v>
      </c>
      <c r="U82" s="63">
        <v>8</v>
      </c>
      <c r="V82" s="63">
        <v>7</v>
      </c>
    </row>
    <row r="83" spans="1:22" x14ac:dyDescent="0.3">
      <c r="A83" s="63" t="s">
        <v>27</v>
      </c>
      <c r="B83" s="63" t="s">
        <v>281</v>
      </c>
      <c r="C83" s="63">
        <v>1E-3</v>
      </c>
      <c r="D83" s="63">
        <v>57.992707006633303</v>
      </c>
      <c r="E83" s="64">
        <v>0.112004647962749</v>
      </c>
      <c r="F83" s="63">
        <v>7</v>
      </c>
      <c r="G83" s="63">
        <v>3.87</v>
      </c>
      <c r="H83" s="63">
        <v>3</v>
      </c>
      <c r="I83" s="63">
        <v>15</v>
      </c>
      <c r="J83" s="63" t="str">
        <f>VLOOKUP(A83,編號對照表!$B$1:$C$133,2,FALSE)</f>
        <v>Fb1-42</v>
      </c>
      <c r="K83" s="63" t="s">
        <v>353</v>
      </c>
      <c r="L83" s="63" t="s">
        <v>325</v>
      </c>
      <c r="M83" s="63">
        <v>1.27</v>
      </c>
      <c r="N83" s="63">
        <v>15</v>
      </c>
      <c r="O83" s="63">
        <v>25</v>
      </c>
      <c r="P83" s="63">
        <v>15</v>
      </c>
      <c r="Q83" s="63">
        <v>60</v>
      </c>
      <c r="R83" s="63">
        <v>200</v>
      </c>
      <c r="S83" s="63">
        <v>3</v>
      </c>
      <c r="T83" s="63">
        <v>0</v>
      </c>
      <c r="U83" s="63">
        <v>8</v>
      </c>
      <c r="V83" s="63">
        <v>7</v>
      </c>
    </row>
    <row r="84" spans="1:22" x14ac:dyDescent="0.3">
      <c r="A84" s="63" t="s">
        <v>27</v>
      </c>
      <c r="B84" s="63" t="s">
        <v>285</v>
      </c>
      <c r="C84" s="63">
        <v>10.2087738923728</v>
      </c>
      <c r="D84" s="63">
        <v>10.3743735235184</v>
      </c>
      <c r="E84" s="64">
        <v>6.2558049103245097E-2</v>
      </c>
      <c r="F84" s="63">
        <v>7</v>
      </c>
      <c r="G84" s="63">
        <v>3.87</v>
      </c>
      <c r="H84" s="63">
        <v>3</v>
      </c>
      <c r="I84" s="63">
        <v>3</v>
      </c>
      <c r="J84" s="63" t="str">
        <f>VLOOKUP(A84,編號對照表!$B$1:$C$133,2,FALSE)</f>
        <v>Fb1-42</v>
      </c>
      <c r="K84" s="63" t="s">
        <v>353</v>
      </c>
      <c r="L84" s="63" t="s">
        <v>325</v>
      </c>
      <c r="M84" s="63">
        <v>1.27</v>
      </c>
      <c r="N84" s="63">
        <v>15</v>
      </c>
      <c r="O84" s="63">
        <v>25</v>
      </c>
      <c r="P84" s="63">
        <v>15</v>
      </c>
      <c r="Q84" s="63">
        <v>60</v>
      </c>
      <c r="R84" s="63">
        <v>200</v>
      </c>
      <c r="S84" s="63">
        <v>3</v>
      </c>
      <c r="T84" s="63">
        <v>0</v>
      </c>
      <c r="U84" s="63">
        <v>3</v>
      </c>
      <c r="V84" s="63">
        <v>0</v>
      </c>
    </row>
    <row r="85" spans="1:22" x14ac:dyDescent="0.3">
      <c r="A85" s="63" t="s">
        <v>27</v>
      </c>
      <c r="B85" s="63" t="s">
        <v>286</v>
      </c>
      <c r="C85" s="63">
        <v>4.1968267760239497</v>
      </c>
      <c r="D85" s="63">
        <v>41.583725251257398</v>
      </c>
      <c r="E85" s="64">
        <v>6.4623419893905507E-2</v>
      </c>
      <c r="F85" s="63">
        <v>7</v>
      </c>
      <c r="G85" s="63">
        <v>3.87</v>
      </c>
      <c r="H85" s="63">
        <v>3</v>
      </c>
      <c r="I85" s="63">
        <v>11</v>
      </c>
      <c r="J85" s="63" t="str">
        <f>VLOOKUP(A85,編號對照表!$B$1:$C$133,2,FALSE)</f>
        <v>Fb1-42</v>
      </c>
      <c r="K85" s="63" t="s">
        <v>353</v>
      </c>
      <c r="L85" s="63" t="s">
        <v>325</v>
      </c>
      <c r="M85" s="63">
        <v>1.27</v>
      </c>
      <c r="N85" s="63">
        <v>15</v>
      </c>
      <c r="O85" s="63">
        <v>25</v>
      </c>
      <c r="P85" s="63">
        <v>15</v>
      </c>
      <c r="Q85" s="63">
        <v>60</v>
      </c>
      <c r="R85" s="63">
        <v>200</v>
      </c>
      <c r="S85" s="63">
        <v>3</v>
      </c>
      <c r="T85" s="63">
        <v>0</v>
      </c>
      <c r="U85" s="63">
        <v>8</v>
      </c>
      <c r="V85" s="63">
        <v>3</v>
      </c>
    </row>
    <row r="86" spans="1:22" x14ac:dyDescent="0.3">
      <c r="A86" s="63" t="s">
        <v>29</v>
      </c>
      <c r="B86" s="63" t="s">
        <v>281</v>
      </c>
      <c r="C86" s="63">
        <v>10.891840793192401</v>
      </c>
      <c r="D86" s="63">
        <v>40.764007717371001</v>
      </c>
      <c r="E86" s="64">
        <v>7.6442706631496493E-2</v>
      </c>
      <c r="F86" s="63">
        <v>7</v>
      </c>
      <c r="G86" s="63">
        <v>3.87</v>
      </c>
      <c r="H86" s="63">
        <v>3</v>
      </c>
      <c r="I86" s="63">
        <v>11</v>
      </c>
      <c r="J86" s="63" t="str">
        <f>VLOOKUP(A86,編號對照表!$B$1:$C$133,2,FALSE)</f>
        <v>Fb1-43</v>
      </c>
      <c r="K86" s="63" t="s">
        <v>354</v>
      </c>
      <c r="L86" s="63" t="s">
        <v>325</v>
      </c>
      <c r="M86" s="63">
        <v>1.27</v>
      </c>
      <c r="N86" s="63">
        <v>15</v>
      </c>
      <c r="O86" s="63">
        <v>25</v>
      </c>
      <c r="P86" s="63">
        <v>15</v>
      </c>
      <c r="Q86" s="63">
        <v>60</v>
      </c>
      <c r="R86" s="63">
        <v>200</v>
      </c>
      <c r="S86" s="63">
        <v>3</v>
      </c>
      <c r="T86" s="63">
        <v>0</v>
      </c>
      <c r="U86" s="63">
        <v>8</v>
      </c>
      <c r="V86" s="63">
        <v>3</v>
      </c>
    </row>
    <row r="87" spans="1:22" x14ac:dyDescent="0.3">
      <c r="A87" s="63" t="s">
        <v>29</v>
      </c>
      <c r="B87" s="63" t="s">
        <v>285</v>
      </c>
      <c r="C87" s="63">
        <v>23.968063760548802</v>
      </c>
      <c r="D87" s="63">
        <v>1E-3</v>
      </c>
      <c r="E87" s="64">
        <v>5.02192589920014E-2</v>
      </c>
      <c r="F87" s="63">
        <v>7</v>
      </c>
      <c r="G87" s="63">
        <v>3.87</v>
      </c>
      <c r="H87" s="63">
        <v>5</v>
      </c>
      <c r="I87" s="63">
        <v>3</v>
      </c>
      <c r="J87" s="63" t="str">
        <f>VLOOKUP(A87,編號對照表!$B$1:$C$133,2,FALSE)</f>
        <v>Fb1-43</v>
      </c>
      <c r="K87" s="63" t="s">
        <v>354</v>
      </c>
      <c r="L87" s="63" t="s">
        <v>325</v>
      </c>
      <c r="M87" s="63">
        <v>1.27</v>
      </c>
      <c r="N87" s="63">
        <v>15</v>
      </c>
      <c r="O87" s="63">
        <v>25</v>
      </c>
      <c r="P87" s="63">
        <v>15</v>
      </c>
      <c r="Q87" s="63">
        <v>60</v>
      </c>
      <c r="R87" s="63">
        <v>200</v>
      </c>
      <c r="S87" s="63">
        <v>5</v>
      </c>
      <c r="T87" s="63">
        <v>0</v>
      </c>
      <c r="U87" s="63">
        <v>3</v>
      </c>
      <c r="V87" s="63">
        <v>0</v>
      </c>
    </row>
    <row r="88" spans="1:22" x14ac:dyDescent="0.3">
      <c r="A88" s="63" t="s">
        <v>29</v>
      </c>
      <c r="B88" s="63" t="s">
        <v>286</v>
      </c>
      <c r="C88" s="63">
        <v>11.1766334157437</v>
      </c>
      <c r="D88" s="63">
        <v>14.981302665546499</v>
      </c>
      <c r="E88" s="64">
        <v>5.02192589920014E-2</v>
      </c>
      <c r="F88" s="63">
        <v>7</v>
      </c>
      <c r="G88" s="63">
        <v>3.87</v>
      </c>
      <c r="H88" s="63">
        <v>3</v>
      </c>
      <c r="I88" s="63">
        <v>4</v>
      </c>
      <c r="J88" s="63" t="str">
        <f>VLOOKUP(A88,編號對照表!$B$1:$C$133,2,FALSE)</f>
        <v>Fb1-43</v>
      </c>
      <c r="K88" s="63" t="s">
        <v>354</v>
      </c>
      <c r="L88" s="63" t="s">
        <v>325</v>
      </c>
      <c r="M88" s="63">
        <v>1.27</v>
      </c>
      <c r="N88" s="63">
        <v>15</v>
      </c>
      <c r="O88" s="63">
        <v>25</v>
      </c>
      <c r="P88" s="63">
        <v>15</v>
      </c>
      <c r="Q88" s="63">
        <v>60</v>
      </c>
      <c r="R88" s="63">
        <v>200</v>
      </c>
      <c r="S88" s="63">
        <v>3</v>
      </c>
      <c r="T88" s="63">
        <v>0</v>
      </c>
      <c r="U88" s="63">
        <v>4</v>
      </c>
      <c r="V88" s="63">
        <v>0</v>
      </c>
    </row>
    <row r="89" spans="1:22" x14ac:dyDescent="0.3">
      <c r="A89" s="63" t="s">
        <v>214</v>
      </c>
      <c r="B89" s="63" t="s">
        <v>281</v>
      </c>
      <c r="C89" s="63">
        <v>1E-3</v>
      </c>
      <c r="D89" s="63">
        <v>80.179553478956194</v>
      </c>
      <c r="E89" s="64">
        <v>9.3441951321437997E-2</v>
      </c>
      <c r="F89" s="63">
        <v>7</v>
      </c>
      <c r="G89" s="63">
        <v>3.87</v>
      </c>
      <c r="H89" s="63">
        <v>3</v>
      </c>
      <c r="I89" s="63">
        <v>21</v>
      </c>
      <c r="J89" s="63" t="str">
        <f>VLOOKUP(A89,編號對照表!$B$1:$C$133,2,FALSE)</f>
        <v>FB1-D5</v>
      </c>
      <c r="K89" s="63" t="s">
        <v>355</v>
      </c>
      <c r="L89" s="63" t="s">
        <v>325</v>
      </c>
      <c r="M89" s="63">
        <v>1.27</v>
      </c>
      <c r="N89" s="63">
        <v>12</v>
      </c>
      <c r="O89" s="63">
        <v>25</v>
      </c>
      <c r="P89" s="63">
        <v>15</v>
      </c>
      <c r="Q89" s="63">
        <v>80</v>
      </c>
      <c r="R89" s="63">
        <v>200</v>
      </c>
      <c r="S89" s="63">
        <v>3</v>
      </c>
      <c r="T89" s="63">
        <v>0</v>
      </c>
      <c r="U89" s="63">
        <v>11</v>
      </c>
      <c r="V89" s="63">
        <v>10</v>
      </c>
    </row>
    <row r="90" spans="1:22" x14ac:dyDescent="0.3">
      <c r="A90" s="63" t="s">
        <v>214</v>
      </c>
      <c r="B90" s="63" t="s">
        <v>285</v>
      </c>
      <c r="C90" s="63">
        <v>52.5991478934884</v>
      </c>
      <c r="D90" s="63">
        <v>22.993376478552801</v>
      </c>
      <c r="E90" s="64">
        <v>0.111526832915843</v>
      </c>
      <c r="F90" s="63">
        <v>7</v>
      </c>
      <c r="G90" s="63">
        <v>3.87</v>
      </c>
      <c r="H90" s="63">
        <v>11</v>
      </c>
      <c r="I90" s="63">
        <v>6</v>
      </c>
      <c r="J90" s="63" t="str">
        <f>VLOOKUP(A90,編號對照表!$B$1:$C$133,2,FALSE)</f>
        <v>FB1-D5</v>
      </c>
      <c r="K90" s="63" t="s">
        <v>355</v>
      </c>
      <c r="L90" s="63" t="s">
        <v>325</v>
      </c>
      <c r="M90" s="63">
        <v>1.27</v>
      </c>
      <c r="N90" s="63">
        <v>12</v>
      </c>
      <c r="O90" s="63">
        <v>25</v>
      </c>
      <c r="P90" s="63">
        <v>15</v>
      </c>
      <c r="Q90" s="63">
        <v>80</v>
      </c>
      <c r="R90" s="63">
        <v>200</v>
      </c>
      <c r="S90" s="63">
        <v>9</v>
      </c>
      <c r="T90" s="63">
        <v>2</v>
      </c>
      <c r="U90" s="63">
        <v>6</v>
      </c>
      <c r="V90" s="63">
        <v>0</v>
      </c>
    </row>
    <row r="91" spans="1:22" x14ac:dyDescent="0.3">
      <c r="A91" s="63" t="s">
        <v>214</v>
      </c>
      <c r="B91" s="63" t="s">
        <v>286</v>
      </c>
      <c r="C91" s="63">
        <v>1E-3</v>
      </c>
      <c r="D91" s="63">
        <v>51.492555066943197</v>
      </c>
      <c r="E91" s="64">
        <v>0.104162481147796</v>
      </c>
      <c r="F91" s="63">
        <v>7</v>
      </c>
      <c r="G91" s="63">
        <v>3.87</v>
      </c>
      <c r="H91" s="63">
        <v>3</v>
      </c>
      <c r="I91" s="63">
        <v>14</v>
      </c>
      <c r="J91" s="63" t="str">
        <f>VLOOKUP(A91,編號對照表!$B$1:$C$133,2,FALSE)</f>
        <v>FB1-D5</v>
      </c>
      <c r="K91" s="63" t="s">
        <v>355</v>
      </c>
      <c r="L91" s="63" t="s">
        <v>325</v>
      </c>
      <c r="M91" s="63">
        <v>1.27</v>
      </c>
      <c r="N91" s="63">
        <v>12</v>
      </c>
      <c r="O91" s="63">
        <v>25</v>
      </c>
      <c r="P91" s="63">
        <v>15</v>
      </c>
      <c r="Q91" s="63">
        <v>80</v>
      </c>
      <c r="R91" s="63">
        <v>200</v>
      </c>
      <c r="S91" s="63">
        <v>3</v>
      </c>
      <c r="T91" s="63">
        <v>0</v>
      </c>
      <c r="U91" s="63">
        <v>11</v>
      </c>
      <c r="V91" s="63">
        <v>3</v>
      </c>
    </row>
    <row r="92" spans="1:22" x14ac:dyDescent="0.3">
      <c r="A92" s="63" t="s">
        <v>31</v>
      </c>
      <c r="B92" s="63" t="s">
        <v>281</v>
      </c>
      <c r="C92" s="63">
        <v>21.062872838228898</v>
      </c>
      <c r="D92" s="63">
        <v>23.1778156012297</v>
      </c>
      <c r="E92" s="64">
        <v>0</v>
      </c>
      <c r="F92" s="63">
        <v>7</v>
      </c>
      <c r="G92" s="63">
        <v>3.87</v>
      </c>
      <c r="H92" s="63">
        <v>5</v>
      </c>
      <c r="I92" s="63">
        <v>6</v>
      </c>
      <c r="J92" s="63" t="str">
        <f>VLOOKUP(A92,編號對照表!$B$1:$C$133,2,FALSE)</f>
        <v>Fb1-44</v>
      </c>
      <c r="K92" s="63" t="s">
        <v>356</v>
      </c>
      <c r="L92" s="63" t="s">
        <v>325</v>
      </c>
      <c r="M92" s="63">
        <v>1.27</v>
      </c>
      <c r="N92" s="63">
        <v>15</v>
      </c>
      <c r="O92" s="63">
        <v>25</v>
      </c>
      <c r="P92" s="63">
        <v>15</v>
      </c>
      <c r="Q92" s="63">
        <v>60</v>
      </c>
      <c r="R92" s="63">
        <v>200</v>
      </c>
      <c r="S92" s="63">
        <v>5</v>
      </c>
      <c r="T92" s="63">
        <v>0</v>
      </c>
      <c r="U92" s="63">
        <v>6</v>
      </c>
      <c r="V92" s="63">
        <v>0</v>
      </c>
    </row>
    <row r="93" spans="1:22" x14ac:dyDescent="0.3">
      <c r="A93" s="63" t="s">
        <v>31</v>
      </c>
      <c r="B93" s="63" t="s">
        <v>285</v>
      </c>
      <c r="C93" s="63">
        <v>26.763668283820198</v>
      </c>
      <c r="D93" s="63">
        <v>9.2462345492094808</v>
      </c>
      <c r="E93" s="64">
        <v>5.02192589920014E-2</v>
      </c>
      <c r="F93" s="63">
        <v>7</v>
      </c>
      <c r="G93" s="63">
        <v>3.87</v>
      </c>
      <c r="H93" s="63">
        <v>6</v>
      </c>
      <c r="I93" s="63">
        <v>3</v>
      </c>
      <c r="J93" s="63" t="str">
        <f>VLOOKUP(A93,編號對照表!$B$1:$C$133,2,FALSE)</f>
        <v>Fb1-44</v>
      </c>
      <c r="K93" s="63" t="s">
        <v>356</v>
      </c>
      <c r="L93" s="63" t="s">
        <v>325</v>
      </c>
      <c r="M93" s="63">
        <v>1.27</v>
      </c>
      <c r="N93" s="63">
        <v>15</v>
      </c>
      <c r="O93" s="63">
        <v>25</v>
      </c>
      <c r="P93" s="63">
        <v>15</v>
      </c>
      <c r="Q93" s="63">
        <v>60</v>
      </c>
      <c r="R93" s="63">
        <v>200</v>
      </c>
      <c r="S93" s="63">
        <v>6</v>
      </c>
      <c r="T93" s="63">
        <v>0</v>
      </c>
      <c r="U93" s="63">
        <v>3</v>
      </c>
      <c r="V93" s="63">
        <v>0</v>
      </c>
    </row>
    <row r="94" spans="1:22" x14ac:dyDescent="0.3">
      <c r="A94" s="63" t="s">
        <v>31</v>
      </c>
      <c r="B94" s="63" t="s">
        <v>286</v>
      </c>
      <c r="C94" s="63">
        <v>18.5114797204733</v>
      </c>
      <c r="D94" s="63">
        <v>59.079341590404503</v>
      </c>
      <c r="E94" s="64">
        <v>0.203184667043388</v>
      </c>
      <c r="F94" s="63">
        <v>7</v>
      </c>
      <c r="G94" s="63">
        <v>3.87</v>
      </c>
      <c r="H94" s="63">
        <v>4</v>
      </c>
      <c r="I94" s="63">
        <v>16</v>
      </c>
      <c r="J94" s="63" t="str">
        <f>VLOOKUP(A94,編號對照表!$B$1:$C$133,2,FALSE)</f>
        <v>Fb1-44</v>
      </c>
      <c r="K94" s="63" t="s">
        <v>356</v>
      </c>
      <c r="L94" s="63" t="s">
        <v>325</v>
      </c>
      <c r="M94" s="63">
        <v>1.27</v>
      </c>
      <c r="N94" s="63">
        <v>12</v>
      </c>
      <c r="O94" s="63">
        <v>25</v>
      </c>
      <c r="P94" s="63">
        <v>15</v>
      </c>
      <c r="Q94" s="63">
        <v>60</v>
      </c>
      <c r="R94" s="63">
        <v>200</v>
      </c>
      <c r="S94" s="63">
        <v>4</v>
      </c>
      <c r="T94" s="63">
        <v>0</v>
      </c>
      <c r="U94" s="63">
        <v>8</v>
      </c>
      <c r="V94" s="63">
        <v>8</v>
      </c>
    </row>
    <row r="95" spans="1:22" x14ac:dyDescent="0.3">
      <c r="A95" s="63" t="s">
        <v>236</v>
      </c>
      <c r="B95" s="63" t="s">
        <v>281</v>
      </c>
      <c r="C95" s="63">
        <v>17.436138587072499</v>
      </c>
      <c r="D95" s="63">
        <v>78.415339812636404</v>
      </c>
      <c r="E95" s="64">
        <v>6.6959013929590597E-2</v>
      </c>
      <c r="F95" s="63">
        <v>7</v>
      </c>
      <c r="G95" s="63">
        <v>3.87</v>
      </c>
      <c r="H95" s="63">
        <v>4</v>
      </c>
      <c r="I95" s="63">
        <v>21</v>
      </c>
      <c r="J95" s="63" t="str">
        <f>VLOOKUP(A95,編號對照表!$B$1:$C$133,2,FALSE)</f>
        <v>FB1-D'5</v>
      </c>
      <c r="K95" s="63" t="s">
        <v>357</v>
      </c>
      <c r="L95" s="63" t="s">
        <v>325</v>
      </c>
      <c r="M95" s="63">
        <v>1.27</v>
      </c>
      <c r="N95" s="63">
        <v>12</v>
      </c>
      <c r="O95" s="63">
        <v>25</v>
      </c>
      <c r="P95" s="63">
        <v>15</v>
      </c>
      <c r="Q95" s="63">
        <v>80</v>
      </c>
      <c r="R95" s="63">
        <v>200</v>
      </c>
      <c r="S95" s="63">
        <v>4</v>
      </c>
      <c r="T95" s="63">
        <v>0</v>
      </c>
      <c r="U95" s="63">
        <v>11</v>
      </c>
      <c r="V95" s="63">
        <v>10</v>
      </c>
    </row>
    <row r="96" spans="1:22" x14ac:dyDescent="0.3">
      <c r="A96" s="63" t="s">
        <v>236</v>
      </c>
      <c r="B96" s="63" t="s">
        <v>285</v>
      </c>
      <c r="C96" s="63">
        <v>90.721976011991501</v>
      </c>
      <c r="D96" s="63">
        <v>47.118715010583401</v>
      </c>
      <c r="E96" s="64">
        <v>6.6959013929590597E-2</v>
      </c>
      <c r="F96" s="63">
        <v>7</v>
      </c>
      <c r="G96" s="63">
        <v>3.87</v>
      </c>
      <c r="H96" s="63">
        <v>18</v>
      </c>
      <c r="I96" s="63">
        <v>13</v>
      </c>
      <c r="J96" s="63" t="str">
        <f>VLOOKUP(A96,編號對照表!$B$1:$C$133,2,FALSE)</f>
        <v>FB1-D'5</v>
      </c>
      <c r="K96" s="63" t="s">
        <v>357</v>
      </c>
      <c r="L96" s="63" t="s">
        <v>325</v>
      </c>
      <c r="M96" s="63">
        <v>1.27</v>
      </c>
      <c r="N96" s="63">
        <v>12</v>
      </c>
      <c r="O96" s="63">
        <v>25</v>
      </c>
      <c r="P96" s="63">
        <v>15</v>
      </c>
      <c r="Q96" s="63">
        <v>80</v>
      </c>
      <c r="R96" s="63">
        <v>200</v>
      </c>
      <c r="S96" s="63">
        <v>10</v>
      </c>
      <c r="T96" s="63">
        <v>8</v>
      </c>
      <c r="U96" s="63">
        <v>11</v>
      </c>
      <c r="V96" s="63">
        <v>2</v>
      </c>
    </row>
    <row r="97" spans="1:22" x14ac:dyDescent="0.3">
      <c r="A97" s="63" t="s">
        <v>236</v>
      </c>
      <c r="B97" s="63" t="s">
        <v>286</v>
      </c>
      <c r="C97" s="63">
        <v>65.942509099841104</v>
      </c>
      <c r="D97" s="63">
        <v>163.424126803875</v>
      </c>
      <c r="E97" s="64">
        <v>0.50295558758079995</v>
      </c>
      <c r="F97" s="63">
        <v>7</v>
      </c>
      <c r="G97" s="63">
        <v>3.87</v>
      </c>
      <c r="H97" s="63">
        <v>14</v>
      </c>
      <c r="I97" s="63">
        <v>43</v>
      </c>
      <c r="J97" s="63" t="str">
        <f>VLOOKUP(A97,編號對照表!$B$1:$C$133,2,FALSE)</f>
        <v>FB1-D'5</v>
      </c>
      <c r="K97" s="63" t="s">
        <v>357</v>
      </c>
      <c r="L97" s="63" t="s">
        <v>808</v>
      </c>
      <c r="M97" s="63">
        <v>2.54</v>
      </c>
      <c r="N97" s="63">
        <v>10</v>
      </c>
      <c r="O97" s="63">
        <v>25</v>
      </c>
      <c r="P97" s="63">
        <v>15</v>
      </c>
      <c r="Q97" s="63">
        <v>80</v>
      </c>
      <c r="R97" s="63">
        <v>200</v>
      </c>
      <c r="S97" s="63">
        <v>10</v>
      </c>
      <c r="T97" s="63">
        <v>4</v>
      </c>
      <c r="U97" s="63">
        <v>11</v>
      </c>
      <c r="V97" s="63">
        <v>32</v>
      </c>
    </row>
    <row r="98" spans="1:22" x14ac:dyDescent="0.3">
      <c r="A98" s="63" t="s">
        <v>104</v>
      </c>
      <c r="B98" s="63" t="s">
        <v>281</v>
      </c>
      <c r="C98" s="63">
        <v>38.400117773562698</v>
      </c>
      <c r="D98" s="63">
        <v>127.899991348386</v>
      </c>
      <c r="E98" s="64">
        <v>6.6959013929590597E-2</v>
      </c>
      <c r="F98" s="63">
        <v>7</v>
      </c>
      <c r="G98" s="63">
        <v>3.87</v>
      </c>
      <c r="H98" s="63">
        <v>8</v>
      </c>
      <c r="I98" s="63">
        <v>34</v>
      </c>
      <c r="J98" s="63" t="str">
        <f>VLOOKUP(A98,編號對照表!$B$1:$C$133,2,FALSE)</f>
        <v>FG1-5'5</v>
      </c>
      <c r="K98" s="63" t="s">
        <v>358</v>
      </c>
      <c r="L98" s="63" t="s">
        <v>325</v>
      </c>
      <c r="M98" s="63">
        <v>1.27</v>
      </c>
      <c r="N98" s="63">
        <v>15</v>
      </c>
      <c r="O98" s="63">
        <v>25</v>
      </c>
      <c r="P98" s="63">
        <v>15</v>
      </c>
      <c r="Q98" s="63">
        <v>80</v>
      </c>
      <c r="R98" s="63">
        <v>200</v>
      </c>
      <c r="S98" s="63">
        <v>8</v>
      </c>
      <c r="T98" s="63">
        <v>0</v>
      </c>
      <c r="U98" s="63">
        <v>11</v>
      </c>
      <c r="V98" s="63">
        <v>23</v>
      </c>
    </row>
    <row r="99" spans="1:22" x14ac:dyDescent="0.3">
      <c r="A99" s="63" t="s">
        <v>104</v>
      </c>
      <c r="B99" s="63" t="s">
        <v>285</v>
      </c>
      <c r="C99" s="63">
        <v>129.77199628949199</v>
      </c>
      <c r="D99" s="63">
        <v>8.4432138828560692</v>
      </c>
      <c r="E99" s="64">
        <v>6.6959013929590597E-2</v>
      </c>
      <c r="F99" s="63">
        <v>7</v>
      </c>
      <c r="G99" s="63">
        <v>3.87</v>
      </c>
      <c r="H99" s="63">
        <v>26</v>
      </c>
      <c r="I99" s="63">
        <v>3</v>
      </c>
      <c r="J99" s="63" t="str">
        <f>VLOOKUP(A99,編號對照表!$B$1:$C$133,2,FALSE)</f>
        <v>FG1-5'5</v>
      </c>
      <c r="K99" s="63" t="s">
        <v>358</v>
      </c>
      <c r="L99" s="63" t="s">
        <v>325</v>
      </c>
      <c r="M99" s="63">
        <v>1.27</v>
      </c>
      <c r="N99" s="63">
        <v>25</v>
      </c>
      <c r="O99" s="63">
        <v>25</v>
      </c>
      <c r="P99" s="63">
        <v>15</v>
      </c>
      <c r="Q99" s="63">
        <v>80</v>
      </c>
      <c r="R99" s="63">
        <v>200</v>
      </c>
      <c r="S99" s="63">
        <v>10</v>
      </c>
      <c r="T99" s="63">
        <v>16</v>
      </c>
      <c r="U99" s="63">
        <v>3</v>
      </c>
      <c r="V99" s="63">
        <v>0</v>
      </c>
    </row>
    <row r="100" spans="1:22" x14ac:dyDescent="0.3">
      <c r="A100" s="63" t="s">
        <v>104</v>
      </c>
      <c r="B100" s="63" t="s">
        <v>286</v>
      </c>
      <c r="C100" s="63">
        <v>124.216750264168</v>
      </c>
      <c r="D100" s="63">
        <v>4.91188024170697</v>
      </c>
      <c r="E100" s="64">
        <v>0</v>
      </c>
      <c r="F100" s="63">
        <v>7</v>
      </c>
      <c r="G100" s="63">
        <v>3.87</v>
      </c>
      <c r="H100" s="63">
        <v>25</v>
      </c>
      <c r="I100" s="63">
        <v>3</v>
      </c>
      <c r="J100" s="63" t="str">
        <f>VLOOKUP(A100,編號對照表!$B$1:$C$133,2,FALSE)</f>
        <v>FG1-5'5</v>
      </c>
      <c r="K100" s="63" t="s">
        <v>358</v>
      </c>
      <c r="L100" s="63" t="s">
        <v>325</v>
      </c>
      <c r="M100" s="63">
        <v>1.27</v>
      </c>
      <c r="N100" s="63">
        <v>15</v>
      </c>
      <c r="O100" s="63">
        <v>25</v>
      </c>
      <c r="P100" s="63">
        <v>15</v>
      </c>
      <c r="Q100" s="63">
        <v>80</v>
      </c>
      <c r="R100" s="63">
        <v>200</v>
      </c>
      <c r="S100" s="63">
        <v>10</v>
      </c>
      <c r="T100" s="63">
        <v>15</v>
      </c>
      <c r="U100" s="63">
        <v>3</v>
      </c>
      <c r="V100" s="63">
        <v>0</v>
      </c>
    </row>
    <row r="101" spans="1:22" x14ac:dyDescent="0.3">
      <c r="A101" s="63" t="s">
        <v>33</v>
      </c>
      <c r="B101" s="63" t="s">
        <v>281</v>
      </c>
      <c r="C101" s="63">
        <v>4.7667010221630299</v>
      </c>
      <c r="D101" s="63">
        <v>56.2836695462465</v>
      </c>
      <c r="E101" s="64">
        <v>5.02192589920014E-2</v>
      </c>
      <c r="F101" s="63">
        <v>7</v>
      </c>
      <c r="G101" s="63">
        <v>3.87</v>
      </c>
      <c r="H101" s="63">
        <v>3</v>
      </c>
      <c r="I101" s="63">
        <v>15</v>
      </c>
      <c r="J101" s="63" t="str">
        <f>VLOOKUP(A101,編號對照表!$B$1:$C$133,2,FALSE)</f>
        <v>Fb1-45</v>
      </c>
      <c r="K101" s="63" t="s">
        <v>359</v>
      </c>
      <c r="L101" s="63" t="s">
        <v>325</v>
      </c>
      <c r="M101" s="63">
        <v>1.27</v>
      </c>
      <c r="N101" s="63">
        <v>15</v>
      </c>
      <c r="O101" s="63">
        <v>25</v>
      </c>
      <c r="P101" s="63">
        <v>15</v>
      </c>
      <c r="Q101" s="63">
        <v>60</v>
      </c>
      <c r="R101" s="63">
        <v>200</v>
      </c>
      <c r="S101" s="63">
        <v>3</v>
      </c>
      <c r="T101" s="63">
        <v>0</v>
      </c>
      <c r="U101" s="63">
        <v>8</v>
      </c>
      <c r="V101" s="63">
        <v>7</v>
      </c>
    </row>
    <row r="102" spans="1:22" x14ac:dyDescent="0.3">
      <c r="A102" s="63" t="s">
        <v>33</v>
      </c>
      <c r="B102" s="63" t="s">
        <v>285</v>
      </c>
      <c r="C102" s="63">
        <v>14.1697400249541</v>
      </c>
      <c r="D102" s="63">
        <v>16.079036286100699</v>
      </c>
      <c r="E102" s="64">
        <v>5.3945078980177599E-2</v>
      </c>
      <c r="F102" s="63">
        <v>7</v>
      </c>
      <c r="G102" s="63">
        <v>3.87</v>
      </c>
      <c r="H102" s="63">
        <v>3</v>
      </c>
      <c r="I102" s="63">
        <v>5</v>
      </c>
      <c r="J102" s="63" t="str">
        <f>VLOOKUP(A102,編號對照表!$B$1:$C$133,2,FALSE)</f>
        <v>Fb1-45</v>
      </c>
      <c r="K102" s="63" t="s">
        <v>359</v>
      </c>
      <c r="L102" s="63" t="s">
        <v>325</v>
      </c>
      <c r="M102" s="63">
        <v>1.27</v>
      </c>
      <c r="N102" s="63">
        <v>15</v>
      </c>
      <c r="O102" s="63">
        <v>25</v>
      </c>
      <c r="P102" s="63">
        <v>15</v>
      </c>
      <c r="Q102" s="63">
        <v>60</v>
      </c>
      <c r="R102" s="63">
        <v>200</v>
      </c>
      <c r="S102" s="63">
        <v>3</v>
      </c>
      <c r="T102" s="63">
        <v>0</v>
      </c>
      <c r="U102" s="63">
        <v>5</v>
      </c>
      <c r="V102" s="63">
        <v>0</v>
      </c>
    </row>
    <row r="103" spans="1:22" x14ac:dyDescent="0.3">
      <c r="A103" s="63" t="s">
        <v>33</v>
      </c>
      <c r="B103" s="63" t="s">
        <v>286</v>
      </c>
      <c r="C103" s="63">
        <v>1E-3</v>
      </c>
      <c r="D103" s="63">
        <v>63.679898157715797</v>
      </c>
      <c r="E103" s="64">
        <v>0.11386021506041299</v>
      </c>
      <c r="F103" s="63">
        <v>7</v>
      </c>
      <c r="G103" s="63">
        <v>3.87</v>
      </c>
      <c r="H103" s="63">
        <v>3</v>
      </c>
      <c r="I103" s="63">
        <v>17</v>
      </c>
      <c r="J103" s="63" t="str">
        <f>VLOOKUP(A103,編號對照表!$B$1:$C$133,2,FALSE)</f>
        <v>Fb1-45</v>
      </c>
      <c r="K103" s="63" t="s">
        <v>359</v>
      </c>
      <c r="L103" s="63" t="s">
        <v>325</v>
      </c>
      <c r="M103" s="63">
        <v>1.27</v>
      </c>
      <c r="N103" s="63">
        <v>15</v>
      </c>
      <c r="O103" s="63">
        <v>25</v>
      </c>
      <c r="P103" s="63">
        <v>15</v>
      </c>
      <c r="Q103" s="63">
        <v>60</v>
      </c>
      <c r="R103" s="63">
        <v>200</v>
      </c>
      <c r="S103" s="63">
        <v>3</v>
      </c>
      <c r="T103" s="63">
        <v>0</v>
      </c>
      <c r="U103" s="63">
        <v>8</v>
      </c>
      <c r="V103" s="63">
        <v>9</v>
      </c>
    </row>
    <row r="104" spans="1:22" x14ac:dyDescent="0.3">
      <c r="A104" s="63" t="s">
        <v>252</v>
      </c>
      <c r="B104" s="63" t="s">
        <v>281</v>
      </c>
      <c r="C104" s="63">
        <v>12.092445977032201</v>
      </c>
      <c r="D104" s="63">
        <v>99.095758050680203</v>
      </c>
      <c r="E104" s="64">
        <v>0.10488536208868</v>
      </c>
      <c r="F104" s="63">
        <v>7</v>
      </c>
      <c r="G104" s="63">
        <v>3.87</v>
      </c>
      <c r="H104" s="63">
        <v>3</v>
      </c>
      <c r="I104" s="63">
        <v>26</v>
      </c>
      <c r="J104" s="63" t="str">
        <f>VLOOKUP(A104,編號對照表!$B$1:$C$133,2,FALSE)</f>
        <v>FB1-E'5</v>
      </c>
      <c r="K104" s="63" t="s">
        <v>360</v>
      </c>
      <c r="L104" s="63" t="s">
        <v>325</v>
      </c>
      <c r="M104" s="63">
        <v>1.27</v>
      </c>
      <c r="N104" s="63">
        <v>12</v>
      </c>
      <c r="O104" s="63">
        <v>25</v>
      </c>
      <c r="P104" s="63">
        <v>15</v>
      </c>
      <c r="Q104" s="63">
        <v>80</v>
      </c>
      <c r="R104" s="63">
        <v>200</v>
      </c>
      <c r="S104" s="63">
        <v>3</v>
      </c>
      <c r="T104" s="63">
        <v>0</v>
      </c>
      <c r="U104" s="63">
        <v>11</v>
      </c>
      <c r="V104" s="63">
        <v>15</v>
      </c>
    </row>
    <row r="105" spans="1:22" x14ac:dyDescent="0.3">
      <c r="A105" s="63" t="s">
        <v>252</v>
      </c>
      <c r="B105" s="63" t="s">
        <v>285</v>
      </c>
      <c r="C105" s="63">
        <v>92.832846567034693</v>
      </c>
      <c r="D105" s="63">
        <v>41.571035981178298</v>
      </c>
      <c r="E105" s="64">
        <v>6.6959013929590597E-2</v>
      </c>
      <c r="F105" s="63">
        <v>7</v>
      </c>
      <c r="G105" s="63">
        <v>3.87</v>
      </c>
      <c r="H105" s="63">
        <v>19</v>
      </c>
      <c r="I105" s="63">
        <v>11</v>
      </c>
      <c r="J105" s="63" t="str">
        <f>VLOOKUP(A105,編號對照表!$B$1:$C$133,2,FALSE)</f>
        <v>FB1-E'5</v>
      </c>
      <c r="K105" s="63" t="s">
        <v>360</v>
      </c>
      <c r="L105" s="63" t="s">
        <v>325</v>
      </c>
      <c r="M105" s="63">
        <v>1.27</v>
      </c>
      <c r="N105" s="63">
        <v>12</v>
      </c>
      <c r="O105" s="63">
        <v>25</v>
      </c>
      <c r="P105" s="63">
        <v>15</v>
      </c>
      <c r="Q105" s="63">
        <v>80</v>
      </c>
      <c r="R105" s="63">
        <v>200</v>
      </c>
      <c r="S105" s="63">
        <v>10</v>
      </c>
      <c r="T105" s="63">
        <v>9</v>
      </c>
      <c r="U105" s="63">
        <v>11</v>
      </c>
      <c r="V105" s="63">
        <v>0</v>
      </c>
    </row>
    <row r="106" spans="1:22" x14ac:dyDescent="0.3">
      <c r="A106" s="63" t="s">
        <v>252</v>
      </c>
      <c r="B106" s="63" t="s">
        <v>286</v>
      </c>
      <c r="C106" s="63">
        <v>1.44310339237563</v>
      </c>
      <c r="D106" s="63">
        <v>107.362037524581</v>
      </c>
      <c r="E106" s="64">
        <v>6.6959013929590597E-2</v>
      </c>
      <c r="F106" s="63">
        <v>7</v>
      </c>
      <c r="G106" s="63">
        <v>3.87</v>
      </c>
      <c r="H106" s="63">
        <v>3</v>
      </c>
      <c r="I106" s="63">
        <v>28</v>
      </c>
      <c r="J106" s="63" t="str">
        <f>VLOOKUP(A106,編號對照表!$B$1:$C$133,2,FALSE)</f>
        <v>FB1-E'5</v>
      </c>
      <c r="K106" s="63" t="s">
        <v>360</v>
      </c>
      <c r="L106" s="63" t="s">
        <v>325</v>
      </c>
      <c r="M106" s="63">
        <v>1.27</v>
      </c>
      <c r="N106" s="63">
        <v>12</v>
      </c>
      <c r="O106" s="63">
        <v>25</v>
      </c>
      <c r="P106" s="63">
        <v>15</v>
      </c>
      <c r="Q106" s="63">
        <v>80</v>
      </c>
      <c r="R106" s="63">
        <v>200</v>
      </c>
      <c r="S106" s="63">
        <v>3</v>
      </c>
      <c r="T106" s="63">
        <v>0</v>
      </c>
      <c r="U106" s="63">
        <v>11</v>
      </c>
      <c r="V106" s="63">
        <v>17</v>
      </c>
    </row>
    <row r="107" spans="1:22" x14ac:dyDescent="0.3">
      <c r="A107" s="63" t="s">
        <v>86</v>
      </c>
      <c r="B107" s="63" t="s">
        <v>281</v>
      </c>
      <c r="C107" s="63">
        <v>97.785228863358498</v>
      </c>
      <c r="D107" s="63">
        <v>0.81571371993050001</v>
      </c>
      <c r="E107" s="64">
        <v>0.21786342840641701</v>
      </c>
      <c r="F107" s="63">
        <v>7</v>
      </c>
      <c r="G107" s="63">
        <v>3.87</v>
      </c>
      <c r="H107" s="63">
        <v>20</v>
      </c>
      <c r="I107" s="63">
        <v>3</v>
      </c>
      <c r="J107" s="63" t="str">
        <f>VLOOKUP(A107,編號對照表!$B$1:$C$133,2,FALSE)</f>
        <v>FG1-41</v>
      </c>
      <c r="K107" s="63" t="s">
        <v>361</v>
      </c>
      <c r="L107" s="63" t="s">
        <v>325</v>
      </c>
      <c r="M107" s="63">
        <v>1.27</v>
      </c>
      <c r="N107" s="63">
        <v>12</v>
      </c>
      <c r="O107" s="63">
        <v>25</v>
      </c>
      <c r="P107" s="63">
        <v>15</v>
      </c>
      <c r="Q107" s="63">
        <v>80</v>
      </c>
      <c r="R107" s="63">
        <v>200</v>
      </c>
      <c r="S107" s="63">
        <v>10</v>
      </c>
      <c r="T107" s="63">
        <v>10</v>
      </c>
      <c r="U107" s="63">
        <v>3</v>
      </c>
      <c r="V107" s="63">
        <v>0</v>
      </c>
    </row>
    <row r="108" spans="1:22" x14ac:dyDescent="0.3">
      <c r="A108" s="63" t="s">
        <v>86</v>
      </c>
      <c r="B108" s="63" t="s">
        <v>285</v>
      </c>
      <c r="C108" s="63">
        <v>144.13798227906199</v>
      </c>
      <c r="D108" s="63">
        <v>0</v>
      </c>
      <c r="E108" s="64">
        <v>0.26736990548670297</v>
      </c>
      <c r="F108" s="63">
        <v>7</v>
      </c>
      <c r="G108" s="63">
        <v>3.87</v>
      </c>
      <c r="H108" s="63">
        <v>29</v>
      </c>
      <c r="I108" s="63">
        <v>3</v>
      </c>
      <c r="J108" s="63" t="str">
        <f>VLOOKUP(A108,編號對照表!$B$1:$C$133,2,FALSE)</f>
        <v>FG1-41</v>
      </c>
      <c r="K108" s="63" t="s">
        <v>361</v>
      </c>
      <c r="L108" s="63" t="s">
        <v>325</v>
      </c>
      <c r="M108" s="63">
        <v>1.27</v>
      </c>
      <c r="N108" s="63">
        <v>25</v>
      </c>
      <c r="O108" s="63">
        <v>25</v>
      </c>
      <c r="P108" s="63">
        <v>15</v>
      </c>
      <c r="Q108" s="63">
        <v>80</v>
      </c>
      <c r="R108" s="63">
        <v>200</v>
      </c>
      <c r="S108" s="63">
        <v>10</v>
      </c>
      <c r="T108" s="63">
        <v>19</v>
      </c>
      <c r="U108" s="63">
        <v>3</v>
      </c>
      <c r="V108" s="63">
        <v>0</v>
      </c>
    </row>
    <row r="109" spans="1:22" x14ac:dyDescent="0.3">
      <c r="A109" s="63" t="s">
        <v>86</v>
      </c>
      <c r="B109" s="63" t="s">
        <v>286</v>
      </c>
      <c r="C109" s="63">
        <v>43.127513490617297</v>
      </c>
      <c r="D109" s="63">
        <v>115.235783159733</v>
      </c>
      <c r="E109" s="64">
        <v>0.47443523071706301</v>
      </c>
      <c r="F109" s="63">
        <v>7</v>
      </c>
      <c r="G109" s="63">
        <v>3.87</v>
      </c>
      <c r="H109" s="63">
        <v>9</v>
      </c>
      <c r="I109" s="63">
        <v>30</v>
      </c>
      <c r="J109" s="63" t="str">
        <f>VLOOKUP(A109,編號對照表!$B$1:$C$133,2,FALSE)</f>
        <v>FG1-41</v>
      </c>
      <c r="K109" s="63" t="s">
        <v>361</v>
      </c>
      <c r="L109" s="63" t="s">
        <v>325</v>
      </c>
      <c r="M109" s="63">
        <v>1.27</v>
      </c>
      <c r="N109" s="63">
        <v>15</v>
      </c>
      <c r="O109" s="63">
        <v>25</v>
      </c>
      <c r="P109" s="63">
        <v>15</v>
      </c>
      <c r="Q109" s="63">
        <v>80</v>
      </c>
      <c r="R109" s="63">
        <v>200</v>
      </c>
      <c r="S109" s="63">
        <v>9</v>
      </c>
      <c r="T109" s="63">
        <v>0</v>
      </c>
      <c r="U109" s="63">
        <v>11</v>
      </c>
      <c r="V109" s="63">
        <v>19</v>
      </c>
    </row>
    <row r="110" spans="1:22" x14ac:dyDescent="0.3">
      <c r="A110" s="63" t="s">
        <v>88</v>
      </c>
      <c r="B110" s="63" t="s">
        <v>281</v>
      </c>
      <c r="C110" s="63">
        <v>0</v>
      </c>
      <c r="D110" s="63">
        <v>98.632890731096296</v>
      </c>
      <c r="E110" s="64">
        <v>0.26967776939272903</v>
      </c>
      <c r="F110" s="63">
        <v>7</v>
      </c>
      <c r="G110" s="63">
        <v>3.87</v>
      </c>
      <c r="H110" s="63">
        <v>3</v>
      </c>
      <c r="I110" s="63">
        <v>26</v>
      </c>
      <c r="J110" s="63" t="str">
        <f>VLOOKUP(A110,編號對照表!$B$1:$C$133,2,FALSE)</f>
        <v>FG1-42</v>
      </c>
      <c r="K110" s="63" t="s">
        <v>362</v>
      </c>
      <c r="L110" s="63" t="s">
        <v>325</v>
      </c>
      <c r="M110" s="63">
        <v>1.27</v>
      </c>
      <c r="N110" s="63">
        <v>15</v>
      </c>
      <c r="O110" s="63">
        <v>25</v>
      </c>
      <c r="P110" s="63">
        <v>15</v>
      </c>
      <c r="Q110" s="63">
        <v>80</v>
      </c>
      <c r="R110" s="63">
        <v>200</v>
      </c>
      <c r="S110" s="63">
        <v>3</v>
      </c>
      <c r="T110" s="63">
        <v>0</v>
      </c>
      <c r="U110" s="63">
        <v>11</v>
      </c>
      <c r="V110" s="63">
        <v>15</v>
      </c>
    </row>
    <row r="111" spans="1:22" x14ac:dyDescent="0.3">
      <c r="A111" s="63" t="s">
        <v>88</v>
      </c>
      <c r="B111" s="63" t="s">
        <v>285</v>
      </c>
      <c r="C111" s="63">
        <v>19.515230087563399</v>
      </c>
      <c r="D111" s="63">
        <v>9.5642247470095807</v>
      </c>
      <c r="E111" s="64">
        <v>0.28082346543669701</v>
      </c>
      <c r="F111" s="63">
        <v>7</v>
      </c>
      <c r="G111" s="63">
        <v>3.87</v>
      </c>
      <c r="H111" s="63">
        <v>4</v>
      </c>
      <c r="I111" s="63">
        <v>3</v>
      </c>
      <c r="J111" s="63" t="str">
        <f>VLOOKUP(A111,編號對照表!$B$1:$C$133,2,FALSE)</f>
        <v>FG1-42</v>
      </c>
      <c r="K111" s="63" t="s">
        <v>362</v>
      </c>
      <c r="L111" s="63" t="s">
        <v>325</v>
      </c>
      <c r="M111" s="63">
        <v>1.27</v>
      </c>
      <c r="N111" s="63">
        <v>25</v>
      </c>
      <c r="O111" s="63">
        <v>25</v>
      </c>
      <c r="P111" s="63">
        <v>15</v>
      </c>
      <c r="Q111" s="63">
        <v>80</v>
      </c>
      <c r="R111" s="63">
        <v>200</v>
      </c>
      <c r="S111" s="63">
        <v>4</v>
      </c>
      <c r="T111" s="63">
        <v>0</v>
      </c>
      <c r="U111" s="63">
        <v>3</v>
      </c>
      <c r="V111" s="63">
        <v>0</v>
      </c>
    </row>
    <row r="112" spans="1:22" x14ac:dyDescent="0.3">
      <c r="A112" s="63" t="s">
        <v>88</v>
      </c>
      <c r="B112" s="63" t="s">
        <v>286</v>
      </c>
      <c r="C112" s="63">
        <v>13.1155492272228</v>
      </c>
      <c r="D112" s="63">
        <v>62.072640284895897</v>
      </c>
      <c r="E112" s="64">
        <v>0.107530446257442</v>
      </c>
      <c r="F112" s="63">
        <v>7</v>
      </c>
      <c r="G112" s="63">
        <v>3.87</v>
      </c>
      <c r="H112" s="63">
        <v>3</v>
      </c>
      <c r="I112" s="63">
        <v>17</v>
      </c>
      <c r="J112" s="63" t="str">
        <f>VLOOKUP(A112,編號對照表!$B$1:$C$133,2,FALSE)</f>
        <v>FG1-42</v>
      </c>
      <c r="K112" s="63" t="s">
        <v>362</v>
      </c>
      <c r="L112" s="63" t="s">
        <v>325</v>
      </c>
      <c r="M112" s="63">
        <v>1.27</v>
      </c>
      <c r="N112" s="63">
        <v>15</v>
      </c>
      <c r="O112" s="63">
        <v>25</v>
      </c>
      <c r="P112" s="63">
        <v>15</v>
      </c>
      <c r="Q112" s="63">
        <v>80</v>
      </c>
      <c r="R112" s="63">
        <v>200</v>
      </c>
      <c r="S112" s="63">
        <v>3</v>
      </c>
      <c r="T112" s="63">
        <v>0</v>
      </c>
      <c r="U112" s="63">
        <v>11</v>
      </c>
      <c r="V112" s="63">
        <v>6</v>
      </c>
    </row>
    <row r="113" spans="1:22" x14ac:dyDescent="0.3">
      <c r="A113" s="63" t="s">
        <v>90</v>
      </c>
      <c r="B113" s="63" t="s">
        <v>281</v>
      </c>
      <c r="C113" s="63">
        <v>17.915347125381199</v>
      </c>
      <c r="D113" s="63">
        <v>79.4377736747265</v>
      </c>
      <c r="E113" s="64">
        <v>0.24230442941188801</v>
      </c>
      <c r="F113" s="63">
        <v>7</v>
      </c>
      <c r="G113" s="63">
        <v>3.87</v>
      </c>
      <c r="H113" s="63">
        <v>4</v>
      </c>
      <c r="I113" s="63">
        <v>21</v>
      </c>
      <c r="J113" s="63" t="str">
        <f>VLOOKUP(A113,編號對照表!$B$1:$C$133,2,FALSE)</f>
        <v>FG1-43</v>
      </c>
      <c r="K113" s="63" t="s">
        <v>363</v>
      </c>
      <c r="L113" s="63" t="s">
        <v>325</v>
      </c>
      <c r="M113" s="63">
        <v>1.27</v>
      </c>
      <c r="N113" s="63">
        <v>10</v>
      </c>
      <c r="O113" s="63">
        <v>25</v>
      </c>
      <c r="P113" s="63">
        <v>15</v>
      </c>
      <c r="Q113" s="63">
        <v>80</v>
      </c>
      <c r="R113" s="63">
        <v>200</v>
      </c>
      <c r="S113" s="63">
        <v>4</v>
      </c>
      <c r="T113" s="63">
        <v>0</v>
      </c>
      <c r="U113" s="63">
        <v>11</v>
      </c>
      <c r="V113" s="63">
        <v>10</v>
      </c>
    </row>
    <row r="114" spans="1:22" x14ac:dyDescent="0.3">
      <c r="A114" s="63" t="s">
        <v>90</v>
      </c>
      <c r="B114" s="63" t="s">
        <v>285</v>
      </c>
      <c r="C114" s="63">
        <v>32.558429520577199</v>
      </c>
      <c r="D114" s="63">
        <v>10.9539297409356</v>
      </c>
      <c r="E114" s="64">
        <v>0.25234671775251599</v>
      </c>
      <c r="F114" s="63">
        <v>7</v>
      </c>
      <c r="G114" s="63">
        <v>3.87</v>
      </c>
      <c r="H114" s="63">
        <v>7</v>
      </c>
      <c r="I114" s="63">
        <v>3</v>
      </c>
      <c r="J114" s="63" t="str">
        <f>VLOOKUP(A114,編號對照表!$B$1:$C$133,2,FALSE)</f>
        <v>FG1-43</v>
      </c>
      <c r="K114" s="63" t="s">
        <v>363</v>
      </c>
      <c r="L114" s="63" t="s">
        <v>325</v>
      </c>
      <c r="M114" s="63">
        <v>1.27</v>
      </c>
      <c r="N114" s="63">
        <v>10</v>
      </c>
      <c r="O114" s="63">
        <v>25</v>
      </c>
      <c r="P114" s="63">
        <v>15</v>
      </c>
      <c r="Q114" s="63">
        <v>80</v>
      </c>
      <c r="R114" s="63">
        <v>200</v>
      </c>
      <c r="S114" s="63">
        <v>7</v>
      </c>
      <c r="T114" s="63">
        <v>0</v>
      </c>
      <c r="U114" s="63">
        <v>3</v>
      </c>
      <c r="V114" s="63">
        <v>0</v>
      </c>
    </row>
    <row r="115" spans="1:22" x14ac:dyDescent="0.3">
      <c r="A115" s="63" t="s">
        <v>90</v>
      </c>
      <c r="B115" s="63" t="s">
        <v>286</v>
      </c>
      <c r="C115" s="63">
        <v>20.396027248352802</v>
      </c>
      <c r="D115" s="63">
        <v>10.821357136592299</v>
      </c>
      <c r="E115" s="64">
        <v>6.6959013929590597E-2</v>
      </c>
      <c r="F115" s="63">
        <v>7</v>
      </c>
      <c r="G115" s="63">
        <v>3.87</v>
      </c>
      <c r="H115" s="63">
        <v>5</v>
      </c>
      <c r="I115" s="63">
        <v>3</v>
      </c>
      <c r="J115" s="63" t="str">
        <f>VLOOKUP(A115,編號對照表!$B$1:$C$133,2,FALSE)</f>
        <v>FG1-43</v>
      </c>
      <c r="K115" s="63" t="s">
        <v>363</v>
      </c>
      <c r="L115" s="63" t="s">
        <v>325</v>
      </c>
      <c r="M115" s="63">
        <v>1.27</v>
      </c>
      <c r="N115" s="63">
        <v>15</v>
      </c>
      <c r="O115" s="63">
        <v>25</v>
      </c>
      <c r="P115" s="63">
        <v>15</v>
      </c>
      <c r="Q115" s="63">
        <v>80</v>
      </c>
      <c r="R115" s="63">
        <v>200</v>
      </c>
      <c r="S115" s="63">
        <v>5</v>
      </c>
      <c r="T115" s="63">
        <v>0</v>
      </c>
      <c r="U115" s="63">
        <v>3</v>
      </c>
      <c r="V115" s="63">
        <v>0</v>
      </c>
    </row>
    <row r="116" spans="1:22" x14ac:dyDescent="0.3">
      <c r="A116" s="63" t="s">
        <v>92</v>
      </c>
      <c r="B116" s="63" t="s">
        <v>281</v>
      </c>
      <c r="C116" s="63">
        <v>16.179835656657801</v>
      </c>
      <c r="D116" s="63">
        <v>2.4335308989975601</v>
      </c>
      <c r="E116" s="64">
        <v>6.6959013929590597E-2</v>
      </c>
      <c r="F116" s="63">
        <v>7</v>
      </c>
      <c r="G116" s="63">
        <v>3.87</v>
      </c>
      <c r="H116" s="63">
        <v>4</v>
      </c>
      <c r="I116" s="63">
        <v>3</v>
      </c>
      <c r="J116" s="63" t="str">
        <f>VLOOKUP(A116,編號對照表!$B$1:$C$133,2,FALSE)</f>
        <v>FG1-44</v>
      </c>
      <c r="K116" s="63" t="s">
        <v>364</v>
      </c>
      <c r="L116" s="63" t="s">
        <v>325</v>
      </c>
      <c r="M116" s="63">
        <v>1.27</v>
      </c>
      <c r="N116" s="63">
        <v>15</v>
      </c>
      <c r="O116" s="63">
        <v>25</v>
      </c>
      <c r="P116" s="63">
        <v>15</v>
      </c>
      <c r="Q116" s="63">
        <v>80</v>
      </c>
      <c r="R116" s="63">
        <v>200</v>
      </c>
      <c r="S116" s="63">
        <v>4</v>
      </c>
      <c r="T116" s="63">
        <v>0</v>
      </c>
      <c r="U116" s="63">
        <v>3</v>
      </c>
      <c r="V116" s="63">
        <v>0</v>
      </c>
    </row>
    <row r="117" spans="1:22" x14ac:dyDescent="0.3">
      <c r="A117" s="63" t="s">
        <v>92</v>
      </c>
      <c r="B117" s="63" t="s">
        <v>285</v>
      </c>
      <c r="C117" s="63">
        <v>24.007707834243799</v>
      </c>
      <c r="D117" s="63">
        <v>29.8105785623193</v>
      </c>
      <c r="E117" s="64">
        <v>6.6959013929590597E-2</v>
      </c>
      <c r="F117" s="63">
        <v>7</v>
      </c>
      <c r="G117" s="63">
        <v>3.87</v>
      </c>
      <c r="H117" s="63">
        <v>5</v>
      </c>
      <c r="I117" s="63">
        <v>8</v>
      </c>
      <c r="J117" s="63" t="str">
        <f>VLOOKUP(A117,編號對照表!$B$1:$C$133,2,FALSE)</f>
        <v>FG1-44</v>
      </c>
      <c r="K117" s="63" t="s">
        <v>364</v>
      </c>
      <c r="L117" s="63" t="s">
        <v>325</v>
      </c>
      <c r="M117" s="63">
        <v>1.27</v>
      </c>
      <c r="N117" s="63">
        <v>25</v>
      </c>
      <c r="O117" s="63">
        <v>25</v>
      </c>
      <c r="P117" s="63">
        <v>15</v>
      </c>
      <c r="Q117" s="63">
        <v>80</v>
      </c>
      <c r="R117" s="63">
        <v>200</v>
      </c>
      <c r="S117" s="63">
        <v>5</v>
      </c>
      <c r="T117" s="63">
        <v>0</v>
      </c>
      <c r="U117" s="63">
        <v>8</v>
      </c>
      <c r="V117" s="63">
        <v>0</v>
      </c>
    </row>
    <row r="118" spans="1:22" x14ac:dyDescent="0.3">
      <c r="A118" s="63" t="s">
        <v>92</v>
      </c>
      <c r="B118" s="63" t="s">
        <v>286</v>
      </c>
      <c r="C118" s="63">
        <v>16.065164236351801</v>
      </c>
      <c r="D118" s="63">
        <v>103.391380980611</v>
      </c>
      <c r="E118" s="64">
        <v>6.6959013929590597E-2</v>
      </c>
      <c r="F118" s="63">
        <v>7</v>
      </c>
      <c r="G118" s="63">
        <v>3.87</v>
      </c>
      <c r="H118" s="63">
        <v>4</v>
      </c>
      <c r="I118" s="63">
        <v>27</v>
      </c>
      <c r="J118" s="63" t="str">
        <f>VLOOKUP(A118,編號對照表!$B$1:$C$133,2,FALSE)</f>
        <v>FG1-44</v>
      </c>
      <c r="K118" s="63" t="s">
        <v>364</v>
      </c>
      <c r="L118" s="63" t="s">
        <v>325</v>
      </c>
      <c r="M118" s="63">
        <v>1.27</v>
      </c>
      <c r="N118" s="63">
        <v>15</v>
      </c>
      <c r="O118" s="63">
        <v>25</v>
      </c>
      <c r="P118" s="63">
        <v>15</v>
      </c>
      <c r="Q118" s="63">
        <v>80</v>
      </c>
      <c r="R118" s="63">
        <v>200</v>
      </c>
      <c r="S118" s="63">
        <v>4</v>
      </c>
      <c r="T118" s="63">
        <v>0</v>
      </c>
      <c r="U118" s="63">
        <v>11</v>
      </c>
      <c r="V118" s="63">
        <v>16</v>
      </c>
    </row>
    <row r="119" spans="1:22" x14ac:dyDescent="0.3">
      <c r="A119" s="63" t="s">
        <v>35</v>
      </c>
      <c r="B119" s="63" t="s">
        <v>281</v>
      </c>
      <c r="C119" s="63">
        <v>32.541975378990202</v>
      </c>
      <c r="D119" s="63">
        <v>58.269225992262399</v>
      </c>
      <c r="E119" s="64">
        <v>5.02192589920014E-2</v>
      </c>
      <c r="F119" s="63">
        <v>7</v>
      </c>
      <c r="G119" s="63">
        <v>3.87</v>
      </c>
      <c r="H119" s="63">
        <v>7</v>
      </c>
      <c r="I119" s="63">
        <v>16</v>
      </c>
      <c r="J119" s="63" t="str">
        <f>VLOOKUP(A119,編號對照表!$B$1:$C$133,2,FALSE)</f>
        <v>Fb1-46</v>
      </c>
      <c r="K119" s="63" t="s">
        <v>365</v>
      </c>
      <c r="L119" s="63" t="s">
        <v>325</v>
      </c>
      <c r="M119" s="63">
        <v>1.27</v>
      </c>
      <c r="N119" s="63">
        <v>15</v>
      </c>
      <c r="O119" s="63">
        <v>25</v>
      </c>
      <c r="P119" s="63">
        <v>15</v>
      </c>
      <c r="Q119" s="63">
        <v>60</v>
      </c>
      <c r="R119" s="63">
        <v>200</v>
      </c>
      <c r="S119" s="63">
        <v>7</v>
      </c>
      <c r="T119" s="63">
        <v>0</v>
      </c>
      <c r="U119" s="63">
        <v>8</v>
      </c>
      <c r="V119" s="63">
        <v>8</v>
      </c>
    </row>
    <row r="120" spans="1:22" x14ac:dyDescent="0.3">
      <c r="A120" s="63" t="s">
        <v>35</v>
      </c>
      <c r="B120" s="63" t="s">
        <v>285</v>
      </c>
      <c r="C120" s="63">
        <v>95.819644629955306</v>
      </c>
      <c r="D120" s="63">
        <v>1E-3</v>
      </c>
      <c r="E120" s="64">
        <v>0</v>
      </c>
      <c r="F120" s="63">
        <v>7</v>
      </c>
      <c r="G120" s="63">
        <v>3.87</v>
      </c>
      <c r="H120" s="63">
        <v>19</v>
      </c>
      <c r="I120" s="63">
        <v>3</v>
      </c>
      <c r="J120" s="63" t="str">
        <f>VLOOKUP(A120,編號對照表!$B$1:$C$133,2,FALSE)</f>
        <v>Fb1-46</v>
      </c>
      <c r="K120" s="63" t="s">
        <v>365</v>
      </c>
      <c r="L120" s="63" t="s">
        <v>325</v>
      </c>
      <c r="M120" s="63">
        <v>1.27</v>
      </c>
      <c r="N120" s="63">
        <v>15</v>
      </c>
      <c r="O120" s="63">
        <v>25</v>
      </c>
      <c r="P120" s="63">
        <v>15</v>
      </c>
      <c r="Q120" s="63">
        <v>60</v>
      </c>
      <c r="R120" s="63">
        <v>200</v>
      </c>
      <c r="S120" s="63">
        <v>7</v>
      </c>
      <c r="T120" s="63">
        <v>12</v>
      </c>
      <c r="U120" s="63">
        <v>3</v>
      </c>
      <c r="V120" s="63">
        <v>0</v>
      </c>
    </row>
    <row r="121" spans="1:22" x14ac:dyDescent="0.3">
      <c r="A121" s="63" t="s">
        <v>35</v>
      </c>
      <c r="B121" s="63" t="s">
        <v>286</v>
      </c>
      <c r="C121" s="63">
        <v>88.997241109609604</v>
      </c>
      <c r="D121" s="63">
        <v>1E-3</v>
      </c>
      <c r="E121" s="64">
        <v>5.02192589920014E-2</v>
      </c>
      <c r="F121" s="63">
        <v>7</v>
      </c>
      <c r="G121" s="63">
        <v>3.87</v>
      </c>
      <c r="H121" s="63">
        <v>18</v>
      </c>
      <c r="I121" s="63">
        <v>3</v>
      </c>
      <c r="J121" s="63" t="str">
        <f>VLOOKUP(A121,編號對照表!$B$1:$C$133,2,FALSE)</f>
        <v>Fb1-46</v>
      </c>
      <c r="K121" s="63" t="s">
        <v>365</v>
      </c>
      <c r="L121" s="63" t="s">
        <v>325</v>
      </c>
      <c r="M121" s="63">
        <v>1.27</v>
      </c>
      <c r="N121" s="63">
        <v>15</v>
      </c>
      <c r="O121" s="63">
        <v>25</v>
      </c>
      <c r="P121" s="63">
        <v>15</v>
      </c>
      <c r="Q121" s="63">
        <v>60</v>
      </c>
      <c r="R121" s="63">
        <v>200</v>
      </c>
      <c r="S121" s="63">
        <v>7</v>
      </c>
      <c r="T121" s="63">
        <v>11</v>
      </c>
      <c r="U121" s="63">
        <v>3</v>
      </c>
      <c r="V121" s="63">
        <v>0</v>
      </c>
    </row>
    <row r="122" spans="1:22" x14ac:dyDescent="0.3">
      <c r="A122" s="63" t="s">
        <v>94</v>
      </c>
      <c r="B122" s="63" t="s">
        <v>281</v>
      </c>
      <c r="C122" s="63">
        <v>21.138333249837199</v>
      </c>
      <c r="D122" s="63">
        <v>51.905713044107003</v>
      </c>
      <c r="E122" s="64">
        <v>0</v>
      </c>
      <c r="F122" s="63">
        <v>7</v>
      </c>
      <c r="G122" s="63">
        <v>3.87</v>
      </c>
      <c r="H122" s="63">
        <v>5</v>
      </c>
      <c r="I122" s="63">
        <v>14</v>
      </c>
      <c r="J122" s="63" t="str">
        <f>VLOOKUP(A122,編號對照表!$B$1:$C$133,2,FALSE)</f>
        <v>FG1-4'4</v>
      </c>
      <c r="K122" s="63" t="s">
        <v>366</v>
      </c>
      <c r="L122" s="63" t="s">
        <v>325</v>
      </c>
      <c r="M122" s="63">
        <v>1.27</v>
      </c>
      <c r="N122" s="63">
        <v>15</v>
      </c>
      <c r="O122" s="63">
        <v>25</v>
      </c>
      <c r="P122" s="63">
        <v>15</v>
      </c>
      <c r="Q122" s="63">
        <v>80</v>
      </c>
      <c r="R122" s="63">
        <v>200</v>
      </c>
      <c r="S122" s="63">
        <v>5</v>
      </c>
      <c r="T122" s="63">
        <v>0</v>
      </c>
      <c r="U122" s="63">
        <v>11</v>
      </c>
      <c r="V122" s="63">
        <v>3</v>
      </c>
    </row>
    <row r="123" spans="1:22" x14ac:dyDescent="0.3">
      <c r="A123" s="63" t="s">
        <v>94</v>
      </c>
      <c r="B123" s="63" t="s">
        <v>285</v>
      </c>
      <c r="C123" s="63">
        <v>23.4647141769528</v>
      </c>
      <c r="D123" s="63">
        <v>55.4689858108759</v>
      </c>
      <c r="E123" s="64">
        <v>6.6959013929590597E-2</v>
      </c>
      <c r="F123" s="63">
        <v>7</v>
      </c>
      <c r="G123" s="63">
        <v>3.87</v>
      </c>
      <c r="H123" s="63">
        <v>5</v>
      </c>
      <c r="I123" s="63">
        <v>15</v>
      </c>
      <c r="J123" s="63" t="str">
        <f>VLOOKUP(A123,編號對照表!$B$1:$C$133,2,FALSE)</f>
        <v>FG1-4'4</v>
      </c>
      <c r="K123" s="63" t="s">
        <v>366</v>
      </c>
      <c r="L123" s="63" t="s">
        <v>325</v>
      </c>
      <c r="M123" s="63">
        <v>1.27</v>
      </c>
      <c r="N123" s="63">
        <v>25</v>
      </c>
      <c r="O123" s="63">
        <v>25</v>
      </c>
      <c r="P123" s="63">
        <v>15</v>
      </c>
      <c r="Q123" s="63">
        <v>80</v>
      </c>
      <c r="R123" s="63">
        <v>200</v>
      </c>
      <c r="S123" s="63">
        <v>5</v>
      </c>
      <c r="T123" s="63">
        <v>0</v>
      </c>
      <c r="U123" s="63">
        <v>11</v>
      </c>
      <c r="V123" s="63">
        <v>4</v>
      </c>
    </row>
    <row r="124" spans="1:22" x14ac:dyDescent="0.3">
      <c r="A124" s="63" t="s">
        <v>94</v>
      </c>
      <c r="B124" s="63" t="s">
        <v>286</v>
      </c>
      <c r="C124" s="63">
        <v>1E-3</v>
      </c>
      <c r="D124" s="63">
        <v>109.273558482528</v>
      </c>
      <c r="E124" s="64">
        <v>0</v>
      </c>
      <c r="F124" s="63">
        <v>7</v>
      </c>
      <c r="G124" s="63">
        <v>3.87</v>
      </c>
      <c r="H124" s="63">
        <v>3</v>
      </c>
      <c r="I124" s="63">
        <v>29</v>
      </c>
      <c r="J124" s="63" t="str">
        <f>VLOOKUP(A124,編號對照表!$B$1:$C$133,2,FALSE)</f>
        <v>FG1-4'4</v>
      </c>
      <c r="K124" s="63" t="s">
        <v>366</v>
      </c>
      <c r="L124" s="63" t="s">
        <v>325</v>
      </c>
      <c r="M124" s="63">
        <v>1.27</v>
      </c>
      <c r="N124" s="63">
        <v>15</v>
      </c>
      <c r="O124" s="63">
        <v>25</v>
      </c>
      <c r="P124" s="63">
        <v>15</v>
      </c>
      <c r="Q124" s="63">
        <v>80</v>
      </c>
      <c r="R124" s="63">
        <v>200</v>
      </c>
      <c r="S124" s="63">
        <v>3</v>
      </c>
      <c r="T124" s="63">
        <v>0</v>
      </c>
      <c r="U124" s="63">
        <v>11</v>
      </c>
      <c r="V124" s="63">
        <v>18</v>
      </c>
    </row>
    <row r="125" spans="1:22" x14ac:dyDescent="0.3">
      <c r="A125" s="63" t="s">
        <v>15</v>
      </c>
      <c r="B125" s="63" t="s">
        <v>281</v>
      </c>
      <c r="C125" s="63">
        <v>79.047791659832001</v>
      </c>
      <c r="D125" s="63">
        <v>1E-3</v>
      </c>
      <c r="E125" s="64">
        <v>0.33067411277443198</v>
      </c>
      <c r="F125" s="63">
        <v>7</v>
      </c>
      <c r="G125" s="63">
        <v>3.87</v>
      </c>
      <c r="H125" s="63">
        <v>16</v>
      </c>
      <c r="I125" s="63">
        <v>3</v>
      </c>
      <c r="J125" s="63" t="str">
        <f>VLOOKUP(A125,編號對照表!$B$1:$C$133,2,FALSE)</f>
        <v>Fb1-31</v>
      </c>
      <c r="K125" s="63" t="s">
        <v>367</v>
      </c>
      <c r="L125" s="63" t="s">
        <v>808</v>
      </c>
      <c r="M125" s="63">
        <v>2.54</v>
      </c>
      <c r="N125" s="63">
        <v>15</v>
      </c>
      <c r="O125" s="63">
        <v>25</v>
      </c>
      <c r="P125" s="63">
        <v>15</v>
      </c>
      <c r="Q125" s="63">
        <v>60</v>
      </c>
      <c r="R125" s="63">
        <v>200</v>
      </c>
      <c r="S125" s="63">
        <v>7</v>
      </c>
      <c r="T125" s="63">
        <v>9</v>
      </c>
      <c r="U125" s="63">
        <v>3</v>
      </c>
      <c r="V125" s="63">
        <v>0</v>
      </c>
    </row>
    <row r="126" spans="1:22" x14ac:dyDescent="0.3">
      <c r="A126" s="63" t="s">
        <v>15</v>
      </c>
      <c r="B126" s="63" t="s">
        <v>285</v>
      </c>
      <c r="C126" s="63">
        <v>108.668813481927</v>
      </c>
      <c r="D126" s="63">
        <v>1E-3</v>
      </c>
      <c r="E126" s="64">
        <v>0.11713468702510001</v>
      </c>
      <c r="F126" s="63">
        <v>7</v>
      </c>
      <c r="G126" s="63">
        <v>3.87</v>
      </c>
      <c r="H126" s="63">
        <v>22</v>
      </c>
      <c r="I126" s="63">
        <v>3</v>
      </c>
      <c r="J126" s="63" t="str">
        <f>VLOOKUP(A126,編號對照表!$B$1:$C$133,2,FALSE)</f>
        <v>Fb1-31</v>
      </c>
      <c r="K126" s="63" t="s">
        <v>367</v>
      </c>
      <c r="L126" s="63" t="s">
        <v>325</v>
      </c>
      <c r="M126" s="63">
        <v>1.27</v>
      </c>
      <c r="N126" s="63">
        <v>15</v>
      </c>
      <c r="O126" s="63">
        <v>25</v>
      </c>
      <c r="P126" s="63">
        <v>15</v>
      </c>
      <c r="Q126" s="63">
        <v>60</v>
      </c>
      <c r="R126" s="63">
        <v>200</v>
      </c>
      <c r="S126" s="63">
        <v>7</v>
      </c>
      <c r="T126" s="63">
        <v>15</v>
      </c>
      <c r="U126" s="63">
        <v>3</v>
      </c>
      <c r="V126" s="63">
        <v>0</v>
      </c>
    </row>
    <row r="127" spans="1:22" x14ac:dyDescent="0.3">
      <c r="A127" s="63" t="s">
        <v>15</v>
      </c>
      <c r="B127" s="63" t="s">
        <v>286</v>
      </c>
      <c r="C127" s="63">
        <v>34.824023023247697</v>
      </c>
      <c r="D127" s="63">
        <v>57.5000140815973</v>
      </c>
      <c r="E127" s="64">
        <v>0.17281606560573001</v>
      </c>
      <c r="F127" s="63">
        <v>7</v>
      </c>
      <c r="G127" s="63">
        <v>3.87</v>
      </c>
      <c r="H127" s="63">
        <v>7</v>
      </c>
      <c r="I127" s="63">
        <v>15</v>
      </c>
      <c r="J127" s="63" t="str">
        <f>VLOOKUP(A127,編號對照表!$B$1:$C$133,2,FALSE)</f>
        <v>Fb1-31</v>
      </c>
      <c r="K127" s="63" t="s">
        <v>367</v>
      </c>
      <c r="L127" s="63" t="s">
        <v>325</v>
      </c>
      <c r="M127" s="63">
        <v>1.27</v>
      </c>
      <c r="N127" s="63">
        <v>12</v>
      </c>
      <c r="O127" s="63">
        <v>25</v>
      </c>
      <c r="P127" s="63">
        <v>15</v>
      </c>
      <c r="Q127" s="63">
        <v>60</v>
      </c>
      <c r="R127" s="63">
        <v>200</v>
      </c>
      <c r="S127" s="63">
        <v>7</v>
      </c>
      <c r="T127" s="63">
        <v>0</v>
      </c>
      <c r="U127" s="63">
        <v>8</v>
      </c>
      <c r="V127" s="63">
        <v>7</v>
      </c>
    </row>
    <row r="128" spans="1:22" x14ac:dyDescent="0.3">
      <c r="A128" s="63" t="s">
        <v>17</v>
      </c>
      <c r="B128" s="63" t="s">
        <v>281</v>
      </c>
      <c r="C128" s="63">
        <v>1E-3</v>
      </c>
      <c r="D128" s="63">
        <v>58.007580228149898</v>
      </c>
      <c r="E128" s="64">
        <v>0.127893791068345</v>
      </c>
      <c r="F128" s="63">
        <v>7</v>
      </c>
      <c r="G128" s="63">
        <v>3.87</v>
      </c>
      <c r="H128" s="63">
        <v>3</v>
      </c>
      <c r="I128" s="63">
        <v>15</v>
      </c>
      <c r="J128" s="63" t="str">
        <f>VLOOKUP(A128,編號對照表!$B$1:$C$133,2,FALSE)</f>
        <v>Fb1-32</v>
      </c>
      <c r="K128" s="63" t="s">
        <v>368</v>
      </c>
      <c r="L128" s="63" t="s">
        <v>325</v>
      </c>
      <c r="M128" s="63">
        <v>1.27</v>
      </c>
      <c r="N128" s="63">
        <v>15</v>
      </c>
      <c r="O128" s="63">
        <v>25</v>
      </c>
      <c r="P128" s="63">
        <v>15</v>
      </c>
      <c r="Q128" s="63">
        <v>60</v>
      </c>
      <c r="R128" s="63">
        <v>200</v>
      </c>
      <c r="S128" s="63">
        <v>3</v>
      </c>
      <c r="T128" s="63">
        <v>0</v>
      </c>
      <c r="U128" s="63">
        <v>8</v>
      </c>
      <c r="V128" s="63">
        <v>7</v>
      </c>
    </row>
    <row r="129" spans="1:22" x14ac:dyDescent="0.3">
      <c r="A129" s="63" t="s">
        <v>17</v>
      </c>
      <c r="B129" s="63" t="s">
        <v>285</v>
      </c>
      <c r="C129" s="63">
        <v>10.724141029641</v>
      </c>
      <c r="D129" s="63">
        <v>6.3791865250095698</v>
      </c>
      <c r="E129" s="64">
        <v>7.1205856511369306E-2</v>
      </c>
      <c r="F129" s="63">
        <v>7</v>
      </c>
      <c r="G129" s="63">
        <v>3.87</v>
      </c>
      <c r="H129" s="63">
        <v>3</v>
      </c>
      <c r="I129" s="63">
        <v>3</v>
      </c>
      <c r="J129" s="63" t="str">
        <f>VLOOKUP(A129,編號對照表!$B$1:$C$133,2,FALSE)</f>
        <v>Fb1-32</v>
      </c>
      <c r="K129" s="63" t="s">
        <v>368</v>
      </c>
      <c r="L129" s="63" t="s">
        <v>325</v>
      </c>
      <c r="M129" s="63">
        <v>1.27</v>
      </c>
      <c r="N129" s="63">
        <v>15</v>
      </c>
      <c r="O129" s="63">
        <v>25</v>
      </c>
      <c r="P129" s="63">
        <v>15</v>
      </c>
      <c r="Q129" s="63">
        <v>60</v>
      </c>
      <c r="R129" s="63">
        <v>200</v>
      </c>
      <c r="S129" s="63">
        <v>3</v>
      </c>
      <c r="T129" s="63">
        <v>0</v>
      </c>
      <c r="U129" s="63">
        <v>3</v>
      </c>
      <c r="V129" s="63">
        <v>0</v>
      </c>
    </row>
    <row r="130" spans="1:22" x14ac:dyDescent="0.3">
      <c r="A130" s="63" t="s">
        <v>17</v>
      </c>
      <c r="B130" s="63" t="s">
        <v>286</v>
      </c>
      <c r="C130" s="63">
        <v>2.6322744088247401</v>
      </c>
      <c r="D130" s="63">
        <v>33.5008488036692</v>
      </c>
      <c r="E130" s="64">
        <v>5.2065815543755903E-2</v>
      </c>
      <c r="F130" s="63">
        <v>7</v>
      </c>
      <c r="G130" s="63">
        <v>3.87</v>
      </c>
      <c r="H130" s="63">
        <v>3</v>
      </c>
      <c r="I130" s="63">
        <v>9</v>
      </c>
      <c r="J130" s="63" t="str">
        <f>VLOOKUP(A130,編號對照表!$B$1:$C$133,2,FALSE)</f>
        <v>Fb1-32</v>
      </c>
      <c r="K130" s="63" t="s">
        <v>368</v>
      </c>
      <c r="L130" s="63" t="s">
        <v>325</v>
      </c>
      <c r="M130" s="63">
        <v>1.27</v>
      </c>
      <c r="N130" s="63">
        <v>15</v>
      </c>
      <c r="O130" s="63">
        <v>25</v>
      </c>
      <c r="P130" s="63">
        <v>15</v>
      </c>
      <c r="Q130" s="63">
        <v>60</v>
      </c>
      <c r="R130" s="63">
        <v>200</v>
      </c>
      <c r="S130" s="63">
        <v>3</v>
      </c>
      <c r="T130" s="63">
        <v>0</v>
      </c>
      <c r="U130" s="63">
        <v>7</v>
      </c>
      <c r="V130" s="63">
        <v>2</v>
      </c>
    </row>
    <row r="131" spans="1:22" x14ac:dyDescent="0.3">
      <c r="A131" s="63" t="s">
        <v>19</v>
      </c>
      <c r="B131" s="63" t="s">
        <v>281</v>
      </c>
      <c r="C131" s="63">
        <v>3.5336872679181401</v>
      </c>
      <c r="D131" s="63">
        <v>32.734873238951003</v>
      </c>
      <c r="E131" s="64">
        <v>5.7302432833239401E-2</v>
      </c>
      <c r="F131" s="63">
        <v>7</v>
      </c>
      <c r="G131" s="63">
        <v>3.87</v>
      </c>
      <c r="H131" s="63">
        <v>3</v>
      </c>
      <c r="I131" s="63">
        <v>9</v>
      </c>
      <c r="J131" s="63" t="str">
        <f>VLOOKUP(A131,編號對照表!$B$1:$C$133,2,FALSE)</f>
        <v>Fb1-33</v>
      </c>
      <c r="K131" s="63" t="s">
        <v>369</v>
      </c>
      <c r="L131" s="63" t="s">
        <v>325</v>
      </c>
      <c r="M131" s="63">
        <v>1.27</v>
      </c>
      <c r="N131" s="63">
        <v>15</v>
      </c>
      <c r="O131" s="63">
        <v>25</v>
      </c>
      <c r="P131" s="63">
        <v>15</v>
      </c>
      <c r="Q131" s="63">
        <v>60</v>
      </c>
      <c r="R131" s="63">
        <v>200</v>
      </c>
      <c r="S131" s="63">
        <v>3</v>
      </c>
      <c r="T131" s="63">
        <v>0</v>
      </c>
      <c r="U131" s="63">
        <v>7</v>
      </c>
      <c r="V131" s="63">
        <v>2</v>
      </c>
    </row>
    <row r="132" spans="1:22" x14ac:dyDescent="0.3">
      <c r="A132" s="63" t="s">
        <v>19</v>
      </c>
      <c r="B132" s="63" t="s">
        <v>285</v>
      </c>
      <c r="C132" s="63">
        <v>21.595840808004102</v>
      </c>
      <c r="D132" s="63">
        <v>1E-3</v>
      </c>
      <c r="E132" s="64">
        <v>5.02192589920014E-2</v>
      </c>
      <c r="F132" s="63">
        <v>7</v>
      </c>
      <c r="G132" s="63">
        <v>3.87</v>
      </c>
      <c r="H132" s="63">
        <v>5</v>
      </c>
      <c r="I132" s="63">
        <v>3</v>
      </c>
      <c r="J132" s="63" t="str">
        <f>VLOOKUP(A132,編號對照表!$B$1:$C$133,2,FALSE)</f>
        <v>Fb1-33</v>
      </c>
      <c r="K132" s="63" t="s">
        <v>369</v>
      </c>
      <c r="L132" s="63" t="s">
        <v>325</v>
      </c>
      <c r="M132" s="63">
        <v>1.27</v>
      </c>
      <c r="N132" s="63">
        <v>15</v>
      </c>
      <c r="O132" s="63">
        <v>25</v>
      </c>
      <c r="P132" s="63">
        <v>15</v>
      </c>
      <c r="Q132" s="63">
        <v>60</v>
      </c>
      <c r="R132" s="63">
        <v>200</v>
      </c>
      <c r="S132" s="63">
        <v>5</v>
      </c>
      <c r="T132" s="63">
        <v>0</v>
      </c>
      <c r="U132" s="63">
        <v>3</v>
      </c>
      <c r="V132" s="63">
        <v>0</v>
      </c>
    </row>
    <row r="133" spans="1:22" x14ac:dyDescent="0.3">
      <c r="A133" s="63" t="s">
        <v>19</v>
      </c>
      <c r="B133" s="63" t="s">
        <v>286</v>
      </c>
      <c r="C133" s="63">
        <v>6.3743384089320898</v>
      </c>
      <c r="D133" s="63">
        <v>14.1021294984967</v>
      </c>
      <c r="E133" s="64">
        <v>5.02192589920014E-2</v>
      </c>
      <c r="F133" s="63">
        <v>7</v>
      </c>
      <c r="G133" s="63">
        <v>3.87</v>
      </c>
      <c r="H133" s="63">
        <v>3</v>
      </c>
      <c r="I133" s="63">
        <v>4</v>
      </c>
      <c r="J133" s="63" t="str">
        <f>VLOOKUP(A133,編號對照表!$B$1:$C$133,2,FALSE)</f>
        <v>Fb1-33</v>
      </c>
      <c r="K133" s="63" t="s">
        <v>369</v>
      </c>
      <c r="L133" s="63" t="s">
        <v>325</v>
      </c>
      <c r="M133" s="63">
        <v>1.27</v>
      </c>
      <c r="N133" s="63">
        <v>15</v>
      </c>
      <c r="O133" s="63">
        <v>25</v>
      </c>
      <c r="P133" s="63">
        <v>15</v>
      </c>
      <c r="Q133" s="63">
        <v>60</v>
      </c>
      <c r="R133" s="63">
        <v>200</v>
      </c>
      <c r="S133" s="63">
        <v>3</v>
      </c>
      <c r="T133" s="63">
        <v>0</v>
      </c>
      <c r="U133" s="63">
        <v>4</v>
      </c>
      <c r="V133" s="63">
        <v>0</v>
      </c>
    </row>
    <row r="134" spans="1:22" x14ac:dyDescent="0.3">
      <c r="A134" s="63" t="s">
        <v>216</v>
      </c>
      <c r="B134" s="63" t="s">
        <v>281</v>
      </c>
      <c r="C134" s="63">
        <v>1E-3</v>
      </c>
      <c r="D134" s="63">
        <v>48.575019463896801</v>
      </c>
      <c r="E134" s="64">
        <v>0.13535079779103401</v>
      </c>
      <c r="F134" s="63">
        <v>7</v>
      </c>
      <c r="G134" s="63">
        <v>3.87</v>
      </c>
      <c r="H134" s="63">
        <v>3</v>
      </c>
      <c r="I134" s="63">
        <v>13</v>
      </c>
      <c r="J134" s="63" t="str">
        <f>VLOOKUP(A134,編號對照表!$B$1:$C$133,2,FALSE)</f>
        <v>FB1-D6</v>
      </c>
      <c r="K134" s="63" t="s">
        <v>370</v>
      </c>
      <c r="L134" s="63" t="s">
        <v>325</v>
      </c>
      <c r="M134" s="63">
        <v>1.27</v>
      </c>
      <c r="N134" s="63">
        <v>12</v>
      </c>
      <c r="O134" s="63">
        <v>25</v>
      </c>
      <c r="P134" s="63">
        <v>15</v>
      </c>
      <c r="Q134" s="63">
        <v>80</v>
      </c>
      <c r="R134" s="63">
        <v>200</v>
      </c>
      <c r="S134" s="63">
        <v>3</v>
      </c>
      <c r="T134" s="63">
        <v>0</v>
      </c>
      <c r="U134" s="63">
        <v>11</v>
      </c>
      <c r="V134" s="63">
        <v>2</v>
      </c>
    </row>
    <row r="135" spans="1:22" x14ac:dyDescent="0.3">
      <c r="A135" s="63" t="s">
        <v>216</v>
      </c>
      <c r="B135" s="63" t="s">
        <v>285</v>
      </c>
      <c r="C135" s="63">
        <v>51.105269230902202</v>
      </c>
      <c r="D135" s="63">
        <v>1E-3</v>
      </c>
      <c r="E135" s="64">
        <v>0.26897964999079699</v>
      </c>
      <c r="F135" s="63">
        <v>7</v>
      </c>
      <c r="G135" s="63">
        <v>3.87</v>
      </c>
      <c r="H135" s="63">
        <v>11</v>
      </c>
      <c r="I135" s="63">
        <v>3</v>
      </c>
      <c r="J135" s="63" t="str">
        <f>VLOOKUP(A135,編號對照表!$B$1:$C$133,2,FALSE)</f>
        <v>FB1-D6</v>
      </c>
      <c r="K135" s="63" t="s">
        <v>370</v>
      </c>
      <c r="L135" s="63" t="s">
        <v>808</v>
      </c>
      <c r="M135" s="63">
        <v>2.54</v>
      </c>
      <c r="N135" s="63">
        <v>18</v>
      </c>
      <c r="O135" s="63">
        <v>25</v>
      </c>
      <c r="P135" s="63">
        <v>15</v>
      </c>
      <c r="Q135" s="63">
        <v>80</v>
      </c>
      <c r="R135" s="63">
        <v>200</v>
      </c>
      <c r="S135" s="63">
        <v>9</v>
      </c>
      <c r="T135" s="63">
        <v>2</v>
      </c>
      <c r="U135" s="63">
        <v>3</v>
      </c>
      <c r="V135" s="63">
        <v>0</v>
      </c>
    </row>
    <row r="136" spans="1:22" x14ac:dyDescent="0.3">
      <c r="A136" s="63" t="s">
        <v>216</v>
      </c>
      <c r="B136" s="63" t="s">
        <v>286</v>
      </c>
      <c r="C136" s="63">
        <v>1E-3</v>
      </c>
      <c r="D136" s="63">
        <v>85.448008030653</v>
      </c>
      <c r="E136" s="64">
        <v>0.32367249950766602</v>
      </c>
      <c r="F136" s="63">
        <v>7</v>
      </c>
      <c r="G136" s="63">
        <v>3.87</v>
      </c>
      <c r="H136" s="63">
        <v>3</v>
      </c>
      <c r="I136" s="63">
        <v>23</v>
      </c>
      <c r="J136" s="63" t="str">
        <f>VLOOKUP(A136,編號對照表!$B$1:$C$133,2,FALSE)</f>
        <v>FB1-D6</v>
      </c>
      <c r="K136" s="63" t="s">
        <v>370</v>
      </c>
      <c r="L136" s="63" t="s">
        <v>808</v>
      </c>
      <c r="M136" s="63">
        <v>2.54</v>
      </c>
      <c r="N136" s="63">
        <v>15</v>
      </c>
      <c r="O136" s="63">
        <v>25</v>
      </c>
      <c r="P136" s="63">
        <v>15</v>
      </c>
      <c r="Q136" s="63">
        <v>80</v>
      </c>
      <c r="R136" s="63">
        <v>200</v>
      </c>
      <c r="S136" s="63">
        <v>3</v>
      </c>
      <c r="T136" s="63">
        <v>0</v>
      </c>
      <c r="U136" s="63">
        <v>11</v>
      </c>
      <c r="V136" s="63">
        <v>12</v>
      </c>
    </row>
    <row r="137" spans="1:22" x14ac:dyDescent="0.3">
      <c r="A137" s="63" t="s">
        <v>21</v>
      </c>
      <c r="B137" s="63" t="s">
        <v>281</v>
      </c>
      <c r="C137" s="63">
        <v>6.0174119425937498</v>
      </c>
      <c r="D137" s="63">
        <v>12.1367175597697</v>
      </c>
      <c r="E137" s="64">
        <v>0</v>
      </c>
      <c r="F137" s="63">
        <v>7</v>
      </c>
      <c r="G137" s="63">
        <v>3.87</v>
      </c>
      <c r="H137" s="63">
        <v>3</v>
      </c>
      <c r="I137" s="63">
        <v>4</v>
      </c>
      <c r="J137" s="63" t="str">
        <f>VLOOKUP(A137,編號對照表!$B$1:$C$133,2,FALSE)</f>
        <v>Fb1-34</v>
      </c>
      <c r="K137" s="63" t="s">
        <v>371</v>
      </c>
      <c r="L137" s="63" t="s">
        <v>325</v>
      </c>
      <c r="M137" s="63">
        <v>1.27</v>
      </c>
      <c r="N137" s="63">
        <v>15</v>
      </c>
      <c r="O137" s="63">
        <v>25</v>
      </c>
      <c r="P137" s="63">
        <v>15</v>
      </c>
      <c r="Q137" s="63">
        <v>60</v>
      </c>
      <c r="R137" s="63">
        <v>200</v>
      </c>
      <c r="S137" s="63">
        <v>3</v>
      </c>
      <c r="T137" s="63">
        <v>0</v>
      </c>
      <c r="U137" s="63">
        <v>4</v>
      </c>
      <c r="V137" s="63">
        <v>0</v>
      </c>
    </row>
    <row r="138" spans="1:22" x14ac:dyDescent="0.3">
      <c r="A138" s="63" t="s">
        <v>21</v>
      </c>
      <c r="B138" s="63" t="s">
        <v>285</v>
      </c>
      <c r="C138" s="63">
        <v>14.104130677878899</v>
      </c>
      <c r="D138" s="63">
        <v>1E-3</v>
      </c>
      <c r="E138" s="64">
        <v>0</v>
      </c>
      <c r="F138" s="63">
        <v>7</v>
      </c>
      <c r="G138" s="63">
        <v>3.87</v>
      </c>
      <c r="H138" s="63">
        <v>3</v>
      </c>
      <c r="I138" s="63">
        <v>3</v>
      </c>
      <c r="J138" s="63" t="str">
        <f>VLOOKUP(A138,編號對照表!$B$1:$C$133,2,FALSE)</f>
        <v>Fb1-34</v>
      </c>
      <c r="K138" s="63" t="s">
        <v>371</v>
      </c>
      <c r="L138" s="63" t="s">
        <v>325</v>
      </c>
      <c r="M138" s="63">
        <v>1.27</v>
      </c>
      <c r="N138" s="63">
        <v>15</v>
      </c>
      <c r="O138" s="63">
        <v>25</v>
      </c>
      <c r="P138" s="63">
        <v>15</v>
      </c>
      <c r="Q138" s="63">
        <v>60</v>
      </c>
      <c r="R138" s="63">
        <v>200</v>
      </c>
      <c r="S138" s="63">
        <v>3</v>
      </c>
      <c r="T138" s="63">
        <v>0</v>
      </c>
      <c r="U138" s="63">
        <v>3</v>
      </c>
      <c r="V138" s="63">
        <v>0</v>
      </c>
    </row>
    <row r="139" spans="1:22" x14ac:dyDescent="0.3">
      <c r="A139" s="63" t="s">
        <v>21</v>
      </c>
      <c r="B139" s="63" t="s">
        <v>286</v>
      </c>
      <c r="C139" s="63">
        <v>7.1974954335019001</v>
      </c>
      <c r="D139" s="63">
        <v>9.0409308904781902</v>
      </c>
      <c r="E139" s="64">
        <v>0</v>
      </c>
      <c r="F139" s="63">
        <v>7</v>
      </c>
      <c r="G139" s="63">
        <v>3.87</v>
      </c>
      <c r="H139" s="63">
        <v>3</v>
      </c>
      <c r="I139" s="63">
        <v>3</v>
      </c>
      <c r="J139" s="63" t="str">
        <f>VLOOKUP(A139,編號對照表!$B$1:$C$133,2,FALSE)</f>
        <v>Fb1-34</v>
      </c>
      <c r="K139" s="63" t="s">
        <v>371</v>
      </c>
      <c r="L139" s="63" t="s">
        <v>325</v>
      </c>
      <c r="M139" s="63">
        <v>1.27</v>
      </c>
      <c r="N139" s="63">
        <v>15</v>
      </c>
      <c r="O139" s="63">
        <v>25</v>
      </c>
      <c r="P139" s="63">
        <v>15</v>
      </c>
      <c r="Q139" s="63">
        <v>60</v>
      </c>
      <c r="R139" s="63">
        <v>200</v>
      </c>
      <c r="S139" s="63">
        <v>3</v>
      </c>
      <c r="T139" s="63">
        <v>0</v>
      </c>
      <c r="U139" s="63">
        <v>3</v>
      </c>
      <c r="V139" s="63">
        <v>0</v>
      </c>
    </row>
    <row r="140" spans="1:22" x14ac:dyDescent="0.3">
      <c r="A140" s="63" t="s">
        <v>238</v>
      </c>
      <c r="B140" s="63" t="s">
        <v>281</v>
      </c>
      <c r="C140" s="63">
        <v>16.116021433845201</v>
      </c>
      <c r="D140" s="63">
        <v>65.262881107628303</v>
      </c>
      <c r="E140" s="64">
        <v>6.6959013929590597E-2</v>
      </c>
      <c r="F140" s="63">
        <v>7</v>
      </c>
      <c r="G140" s="63">
        <v>3.87</v>
      </c>
      <c r="H140" s="63">
        <v>4</v>
      </c>
      <c r="I140" s="63">
        <v>17</v>
      </c>
      <c r="J140" s="63" t="str">
        <f>VLOOKUP(A140,編號對照表!$B$1:$C$133,2,FALSE)</f>
        <v>FB1-D'6</v>
      </c>
      <c r="K140" s="63" t="s">
        <v>372</v>
      </c>
      <c r="L140" s="63" t="s">
        <v>325</v>
      </c>
      <c r="M140" s="63">
        <v>1.27</v>
      </c>
      <c r="N140" s="63">
        <v>12</v>
      </c>
      <c r="O140" s="63">
        <v>25</v>
      </c>
      <c r="P140" s="63">
        <v>15</v>
      </c>
      <c r="Q140" s="63">
        <v>80</v>
      </c>
      <c r="R140" s="63">
        <v>200</v>
      </c>
      <c r="S140" s="63">
        <v>4</v>
      </c>
      <c r="T140" s="63">
        <v>0</v>
      </c>
      <c r="U140" s="63">
        <v>11</v>
      </c>
      <c r="V140" s="63">
        <v>6</v>
      </c>
    </row>
    <row r="141" spans="1:22" x14ac:dyDescent="0.3">
      <c r="A141" s="63" t="s">
        <v>238</v>
      </c>
      <c r="B141" s="63" t="s">
        <v>285</v>
      </c>
      <c r="C141" s="63">
        <v>58.846110478043599</v>
      </c>
      <c r="D141" s="63">
        <v>22.3354762420058</v>
      </c>
      <c r="E141" s="64">
        <v>6.6959013929590597E-2</v>
      </c>
      <c r="F141" s="63">
        <v>7</v>
      </c>
      <c r="G141" s="63">
        <v>3.87</v>
      </c>
      <c r="H141" s="63">
        <v>12</v>
      </c>
      <c r="I141" s="63">
        <v>6</v>
      </c>
      <c r="J141" s="63" t="str">
        <f>VLOOKUP(A141,編號對照表!$B$1:$C$133,2,FALSE)</f>
        <v>FB1-D'6</v>
      </c>
      <c r="K141" s="63" t="s">
        <v>372</v>
      </c>
      <c r="L141" s="63" t="s">
        <v>325</v>
      </c>
      <c r="M141" s="63">
        <v>1.27</v>
      </c>
      <c r="N141" s="63">
        <v>12</v>
      </c>
      <c r="O141" s="63">
        <v>25</v>
      </c>
      <c r="P141" s="63">
        <v>15</v>
      </c>
      <c r="Q141" s="63">
        <v>80</v>
      </c>
      <c r="R141" s="63">
        <v>200</v>
      </c>
      <c r="S141" s="63">
        <v>10</v>
      </c>
      <c r="T141" s="63">
        <v>2</v>
      </c>
      <c r="U141" s="63">
        <v>6</v>
      </c>
      <c r="V141" s="63">
        <v>0</v>
      </c>
    </row>
    <row r="142" spans="1:22" x14ac:dyDescent="0.3">
      <c r="A142" s="63" t="s">
        <v>238</v>
      </c>
      <c r="B142" s="63" t="s">
        <v>286</v>
      </c>
      <c r="C142" s="63">
        <v>1E-3</v>
      </c>
      <c r="D142" s="63">
        <v>90.382779017090797</v>
      </c>
      <c r="E142" s="64">
        <v>6.6959013929590597E-2</v>
      </c>
      <c r="F142" s="63">
        <v>7</v>
      </c>
      <c r="G142" s="63">
        <v>3.87</v>
      </c>
      <c r="H142" s="63">
        <v>3</v>
      </c>
      <c r="I142" s="63">
        <v>24</v>
      </c>
      <c r="J142" s="63" t="str">
        <f>VLOOKUP(A142,編號對照表!$B$1:$C$133,2,FALSE)</f>
        <v>FB1-D'6</v>
      </c>
      <c r="K142" s="63" t="s">
        <v>372</v>
      </c>
      <c r="L142" s="63" t="s">
        <v>325</v>
      </c>
      <c r="M142" s="63">
        <v>1.27</v>
      </c>
      <c r="N142" s="63">
        <v>12</v>
      </c>
      <c r="O142" s="63">
        <v>25</v>
      </c>
      <c r="P142" s="63">
        <v>15</v>
      </c>
      <c r="Q142" s="63">
        <v>80</v>
      </c>
      <c r="R142" s="63">
        <v>200</v>
      </c>
      <c r="S142" s="63">
        <v>3</v>
      </c>
      <c r="T142" s="63">
        <v>0</v>
      </c>
      <c r="U142" s="63">
        <v>11</v>
      </c>
      <c r="V142" s="63">
        <v>13</v>
      </c>
    </row>
    <row r="143" spans="1:22" x14ac:dyDescent="0.3">
      <c r="A143" s="63" t="s">
        <v>96</v>
      </c>
      <c r="B143" s="63" t="s">
        <v>281</v>
      </c>
      <c r="C143" s="63">
        <v>19.6850788779557</v>
      </c>
      <c r="D143" s="63">
        <v>125.468317419291</v>
      </c>
      <c r="E143" s="64">
        <v>6.6959013929590597E-2</v>
      </c>
      <c r="F143" s="63">
        <v>7</v>
      </c>
      <c r="G143" s="63">
        <v>3.87</v>
      </c>
      <c r="H143" s="63">
        <v>4</v>
      </c>
      <c r="I143" s="63">
        <v>33</v>
      </c>
      <c r="J143" s="63" t="str">
        <f>VLOOKUP(A143,編號對照表!$B$1:$C$133,2,FALSE)</f>
        <v>FG1-4'5</v>
      </c>
      <c r="K143" s="63" t="s">
        <v>373</v>
      </c>
      <c r="L143" s="63" t="s">
        <v>325</v>
      </c>
      <c r="M143" s="63">
        <v>1.27</v>
      </c>
      <c r="N143" s="63">
        <v>15</v>
      </c>
      <c r="O143" s="63">
        <v>25</v>
      </c>
      <c r="P143" s="63">
        <v>15</v>
      </c>
      <c r="Q143" s="63">
        <v>80</v>
      </c>
      <c r="R143" s="63">
        <v>200</v>
      </c>
      <c r="S143" s="63">
        <v>4</v>
      </c>
      <c r="T143" s="63">
        <v>0</v>
      </c>
      <c r="U143" s="63">
        <v>11</v>
      </c>
      <c r="V143" s="63">
        <v>22</v>
      </c>
    </row>
    <row r="144" spans="1:22" x14ac:dyDescent="0.3">
      <c r="A144" s="63" t="s">
        <v>96</v>
      </c>
      <c r="B144" s="63" t="s">
        <v>285</v>
      </c>
      <c r="C144" s="63">
        <v>132.244564592838</v>
      </c>
      <c r="D144" s="63">
        <v>7.8010233119130099</v>
      </c>
      <c r="E144" s="64">
        <v>6.6959013929590597E-2</v>
      </c>
      <c r="F144" s="63">
        <v>7</v>
      </c>
      <c r="G144" s="63">
        <v>3.87</v>
      </c>
      <c r="H144" s="63">
        <v>27</v>
      </c>
      <c r="I144" s="63">
        <v>3</v>
      </c>
      <c r="J144" s="63" t="str">
        <f>VLOOKUP(A144,編號對照表!$B$1:$C$133,2,FALSE)</f>
        <v>FG1-4'5</v>
      </c>
      <c r="K144" s="63" t="s">
        <v>373</v>
      </c>
      <c r="L144" s="63" t="s">
        <v>325</v>
      </c>
      <c r="M144" s="63">
        <v>1.27</v>
      </c>
      <c r="N144" s="63">
        <v>25</v>
      </c>
      <c r="O144" s="63">
        <v>25</v>
      </c>
      <c r="P144" s="63">
        <v>15</v>
      </c>
      <c r="Q144" s="63">
        <v>80</v>
      </c>
      <c r="R144" s="63">
        <v>200</v>
      </c>
      <c r="S144" s="63">
        <v>10</v>
      </c>
      <c r="T144" s="63">
        <v>17</v>
      </c>
      <c r="U144" s="63">
        <v>3</v>
      </c>
      <c r="V144" s="63">
        <v>0</v>
      </c>
    </row>
    <row r="145" spans="1:22" x14ac:dyDescent="0.3">
      <c r="A145" s="63" t="s">
        <v>96</v>
      </c>
      <c r="B145" s="63" t="s">
        <v>286</v>
      </c>
      <c r="C145" s="63">
        <v>126.73366814851801</v>
      </c>
      <c r="D145" s="63">
        <v>4.1935185436159399</v>
      </c>
      <c r="E145" s="64">
        <v>0</v>
      </c>
      <c r="F145" s="63">
        <v>7</v>
      </c>
      <c r="G145" s="63">
        <v>3.87</v>
      </c>
      <c r="H145" s="63">
        <v>25</v>
      </c>
      <c r="I145" s="63">
        <v>3</v>
      </c>
      <c r="J145" s="63" t="str">
        <f>VLOOKUP(A145,編號對照表!$B$1:$C$133,2,FALSE)</f>
        <v>FG1-4'5</v>
      </c>
      <c r="K145" s="63" t="s">
        <v>373</v>
      </c>
      <c r="L145" s="63" t="s">
        <v>325</v>
      </c>
      <c r="M145" s="63">
        <v>1.27</v>
      </c>
      <c r="N145" s="63">
        <v>15</v>
      </c>
      <c r="O145" s="63">
        <v>25</v>
      </c>
      <c r="P145" s="63">
        <v>15</v>
      </c>
      <c r="Q145" s="63">
        <v>80</v>
      </c>
      <c r="R145" s="63">
        <v>200</v>
      </c>
      <c r="S145" s="63">
        <v>10</v>
      </c>
      <c r="T145" s="63">
        <v>15</v>
      </c>
      <c r="U145" s="63">
        <v>3</v>
      </c>
      <c r="V145" s="63">
        <v>0</v>
      </c>
    </row>
    <row r="146" spans="1:22" x14ac:dyDescent="0.3">
      <c r="A146" s="63" t="s">
        <v>254</v>
      </c>
      <c r="B146" s="63" t="s">
        <v>281</v>
      </c>
      <c r="C146" s="63">
        <v>16.157397767528899</v>
      </c>
      <c r="D146" s="63">
        <v>130.12608513236</v>
      </c>
      <c r="E146" s="64">
        <v>0.169126864057034</v>
      </c>
      <c r="F146" s="63">
        <v>7</v>
      </c>
      <c r="G146" s="63">
        <v>3.87</v>
      </c>
      <c r="H146" s="63">
        <v>4</v>
      </c>
      <c r="I146" s="63">
        <v>34</v>
      </c>
      <c r="J146" s="63" t="str">
        <f>VLOOKUP(A146,編號對照表!$B$1:$C$133,2,FALSE)</f>
        <v>FB1-E'6</v>
      </c>
      <c r="K146" s="63" t="s">
        <v>374</v>
      </c>
      <c r="L146" s="63" t="s">
        <v>325</v>
      </c>
      <c r="M146" s="63">
        <v>1.27</v>
      </c>
      <c r="N146" s="63">
        <v>12</v>
      </c>
      <c r="O146" s="63">
        <v>25</v>
      </c>
      <c r="P146" s="63">
        <v>15</v>
      </c>
      <c r="Q146" s="63">
        <v>80</v>
      </c>
      <c r="R146" s="63">
        <v>200</v>
      </c>
      <c r="S146" s="63">
        <v>4</v>
      </c>
      <c r="T146" s="63">
        <v>0</v>
      </c>
      <c r="U146" s="63">
        <v>11</v>
      </c>
      <c r="V146" s="63">
        <v>23</v>
      </c>
    </row>
    <row r="147" spans="1:22" x14ac:dyDescent="0.3">
      <c r="A147" s="63" t="s">
        <v>254</v>
      </c>
      <c r="B147" s="63" t="s">
        <v>285</v>
      </c>
      <c r="C147" s="63">
        <v>100.98067112267</v>
      </c>
      <c r="D147" s="63">
        <v>33.477053511887803</v>
      </c>
      <c r="E147" s="64">
        <v>6.6959013929590597E-2</v>
      </c>
      <c r="F147" s="63">
        <v>7</v>
      </c>
      <c r="G147" s="63">
        <v>3.87</v>
      </c>
      <c r="H147" s="63">
        <v>20</v>
      </c>
      <c r="I147" s="63">
        <v>9</v>
      </c>
      <c r="J147" s="63" t="str">
        <f>VLOOKUP(A147,編號對照表!$B$1:$C$133,2,FALSE)</f>
        <v>FB1-E'6</v>
      </c>
      <c r="K147" s="63" t="s">
        <v>374</v>
      </c>
      <c r="L147" s="63" t="s">
        <v>325</v>
      </c>
      <c r="M147" s="63">
        <v>1.27</v>
      </c>
      <c r="N147" s="63">
        <v>12</v>
      </c>
      <c r="O147" s="63">
        <v>25</v>
      </c>
      <c r="P147" s="63">
        <v>15</v>
      </c>
      <c r="Q147" s="63">
        <v>80</v>
      </c>
      <c r="R147" s="63">
        <v>200</v>
      </c>
      <c r="S147" s="63">
        <v>10</v>
      </c>
      <c r="T147" s="63">
        <v>10</v>
      </c>
      <c r="U147" s="63">
        <v>9</v>
      </c>
      <c r="V147" s="63">
        <v>0</v>
      </c>
    </row>
    <row r="148" spans="1:22" x14ac:dyDescent="0.3">
      <c r="A148" s="63" t="s">
        <v>254</v>
      </c>
      <c r="B148" s="63" t="s">
        <v>286</v>
      </c>
      <c r="C148" s="63">
        <v>1E-3</v>
      </c>
      <c r="D148" s="63">
        <v>99.718421697616606</v>
      </c>
      <c r="E148" s="64">
        <v>6.6959013929590597E-2</v>
      </c>
      <c r="F148" s="63">
        <v>7</v>
      </c>
      <c r="G148" s="63">
        <v>3.87</v>
      </c>
      <c r="H148" s="63">
        <v>3</v>
      </c>
      <c r="I148" s="63">
        <v>26</v>
      </c>
      <c r="J148" s="63" t="str">
        <f>VLOOKUP(A148,編號對照表!$B$1:$C$133,2,FALSE)</f>
        <v>FB1-E'6</v>
      </c>
      <c r="K148" s="63" t="s">
        <v>374</v>
      </c>
      <c r="L148" s="63" t="s">
        <v>325</v>
      </c>
      <c r="M148" s="63">
        <v>1.27</v>
      </c>
      <c r="N148" s="63">
        <v>12</v>
      </c>
      <c r="O148" s="63">
        <v>25</v>
      </c>
      <c r="P148" s="63">
        <v>15</v>
      </c>
      <c r="Q148" s="63">
        <v>80</v>
      </c>
      <c r="R148" s="63">
        <v>200</v>
      </c>
      <c r="S148" s="63">
        <v>3</v>
      </c>
      <c r="T148" s="63">
        <v>0</v>
      </c>
      <c r="U148" s="63">
        <v>11</v>
      </c>
      <c r="V148" s="63">
        <v>15</v>
      </c>
    </row>
    <row r="149" spans="1:22" x14ac:dyDescent="0.3">
      <c r="A149" s="63" t="s">
        <v>74</v>
      </c>
      <c r="B149" s="63" t="s">
        <v>281</v>
      </c>
      <c r="C149" s="63">
        <v>95.743443816900296</v>
      </c>
      <c r="D149" s="63">
        <v>1.1368936975486601</v>
      </c>
      <c r="E149" s="64">
        <v>0.24884073063731199</v>
      </c>
      <c r="F149" s="63">
        <v>7</v>
      </c>
      <c r="G149" s="63">
        <v>3.87</v>
      </c>
      <c r="H149" s="63">
        <v>19</v>
      </c>
      <c r="I149" s="63">
        <v>3</v>
      </c>
      <c r="J149" s="63" t="str">
        <f>VLOOKUP(A149,編號對照表!$B$1:$C$133,2,FALSE)</f>
        <v>FG1-31</v>
      </c>
      <c r="K149" s="63" t="s">
        <v>375</v>
      </c>
      <c r="L149" s="63" t="s">
        <v>325</v>
      </c>
      <c r="M149" s="63">
        <v>1.27</v>
      </c>
      <c r="N149" s="63">
        <v>10</v>
      </c>
      <c r="O149" s="63">
        <v>25</v>
      </c>
      <c r="P149" s="63">
        <v>15</v>
      </c>
      <c r="Q149" s="63">
        <v>80</v>
      </c>
      <c r="R149" s="63">
        <v>200</v>
      </c>
      <c r="S149" s="63">
        <v>10</v>
      </c>
      <c r="T149" s="63">
        <v>9</v>
      </c>
      <c r="U149" s="63">
        <v>3</v>
      </c>
      <c r="V149" s="63">
        <v>0</v>
      </c>
    </row>
    <row r="150" spans="1:22" x14ac:dyDescent="0.3">
      <c r="A150" s="63" t="s">
        <v>74</v>
      </c>
      <c r="B150" s="63" t="s">
        <v>285</v>
      </c>
      <c r="C150" s="63">
        <v>149.90693889558301</v>
      </c>
      <c r="D150" s="63">
        <v>1E-3</v>
      </c>
      <c r="E150" s="64">
        <v>0.28170105069875701</v>
      </c>
      <c r="F150" s="63">
        <v>7</v>
      </c>
      <c r="G150" s="63">
        <v>3.87</v>
      </c>
      <c r="H150" s="63">
        <v>30</v>
      </c>
      <c r="I150" s="63">
        <v>3</v>
      </c>
      <c r="J150" s="63" t="str">
        <f>VLOOKUP(A150,編號對照表!$B$1:$C$133,2,FALSE)</f>
        <v>FG1-31</v>
      </c>
      <c r="K150" s="63" t="s">
        <v>375</v>
      </c>
      <c r="L150" s="63" t="s">
        <v>325</v>
      </c>
      <c r="M150" s="63">
        <v>1.27</v>
      </c>
      <c r="N150" s="63">
        <v>25</v>
      </c>
      <c r="O150" s="63">
        <v>25</v>
      </c>
      <c r="P150" s="63">
        <v>15</v>
      </c>
      <c r="Q150" s="63">
        <v>80</v>
      </c>
      <c r="R150" s="63">
        <v>200</v>
      </c>
      <c r="S150" s="63">
        <v>10</v>
      </c>
      <c r="T150" s="63">
        <v>20</v>
      </c>
      <c r="U150" s="63">
        <v>3</v>
      </c>
      <c r="V150" s="63">
        <v>0</v>
      </c>
    </row>
    <row r="151" spans="1:22" x14ac:dyDescent="0.3">
      <c r="A151" s="63" t="s">
        <v>74</v>
      </c>
      <c r="B151" s="63" t="s">
        <v>286</v>
      </c>
      <c r="C151" s="63">
        <v>37.9774207249284</v>
      </c>
      <c r="D151" s="63">
        <v>118.32676827907601</v>
      </c>
      <c r="E151" s="64">
        <v>0.50919307395815805</v>
      </c>
      <c r="F151" s="63">
        <v>7</v>
      </c>
      <c r="G151" s="63">
        <v>3.87</v>
      </c>
      <c r="H151" s="63">
        <v>8</v>
      </c>
      <c r="I151" s="63">
        <v>31</v>
      </c>
      <c r="J151" s="63" t="str">
        <f>VLOOKUP(A151,編號對照表!$B$1:$C$133,2,FALSE)</f>
        <v>FG1-31</v>
      </c>
      <c r="K151" s="63" t="s">
        <v>375</v>
      </c>
      <c r="L151" s="63" t="s">
        <v>325</v>
      </c>
      <c r="M151" s="63">
        <v>1.27</v>
      </c>
      <c r="N151" s="63">
        <v>15</v>
      </c>
      <c r="O151" s="63">
        <v>25</v>
      </c>
      <c r="P151" s="63">
        <v>15</v>
      </c>
      <c r="Q151" s="63">
        <v>80</v>
      </c>
      <c r="R151" s="63">
        <v>200</v>
      </c>
      <c r="S151" s="63">
        <v>8</v>
      </c>
      <c r="T151" s="63">
        <v>0</v>
      </c>
      <c r="U151" s="63">
        <v>11</v>
      </c>
      <c r="V151" s="63">
        <v>20</v>
      </c>
    </row>
    <row r="152" spans="1:22" x14ac:dyDescent="0.3">
      <c r="A152" s="63" t="s">
        <v>76</v>
      </c>
      <c r="B152" s="63" t="s">
        <v>281</v>
      </c>
      <c r="C152" s="63">
        <v>1E-3</v>
      </c>
      <c r="D152" s="63">
        <v>93.718096613884001</v>
      </c>
      <c r="E152" s="64">
        <v>0.28330415952950699</v>
      </c>
      <c r="F152" s="63">
        <v>7</v>
      </c>
      <c r="G152" s="63">
        <v>3.87</v>
      </c>
      <c r="H152" s="63">
        <v>3</v>
      </c>
      <c r="I152" s="63">
        <v>25</v>
      </c>
      <c r="J152" s="63" t="str">
        <f>VLOOKUP(A152,編號對照表!$B$1:$C$133,2,FALSE)</f>
        <v>FG1-32</v>
      </c>
      <c r="K152" s="63" t="s">
        <v>376</v>
      </c>
      <c r="L152" s="63" t="s">
        <v>325</v>
      </c>
      <c r="M152" s="63">
        <v>1.27</v>
      </c>
      <c r="N152" s="63">
        <v>15</v>
      </c>
      <c r="O152" s="63">
        <v>25</v>
      </c>
      <c r="P152" s="63">
        <v>15</v>
      </c>
      <c r="Q152" s="63">
        <v>80</v>
      </c>
      <c r="R152" s="63">
        <v>200</v>
      </c>
      <c r="S152" s="63">
        <v>3</v>
      </c>
      <c r="T152" s="63">
        <v>0</v>
      </c>
      <c r="U152" s="63">
        <v>11</v>
      </c>
      <c r="V152" s="63">
        <v>14</v>
      </c>
    </row>
    <row r="153" spans="1:22" x14ac:dyDescent="0.3">
      <c r="A153" s="63" t="s">
        <v>76</v>
      </c>
      <c r="B153" s="63" t="s">
        <v>285</v>
      </c>
      <c r="C153" s="63">
        <v>19.609576556831598</v>
      </c>
      <c r="D153" s="63">
        <v>7.2181405266746896</v>
      </c>
      <c r="E153" s="64">
        <v>0.294449832290411</v>
      </c>
      <c r="F153" s="63">
        <v>7</v>
      </c>
      <c r="G153" s="63">
        <v>3.87</v>
      </c>
      <c r="H153" s="63">
        <v>4</v>
      </c>
      <c r="I153" s="63">
        <v>3</v>
      </c>
      <c r="J153" s="63" t="str">
        <f>VLOOKUP(A153,編號對照表!$B$1:$C$133,2,FALSE)</f>
        <v>FG1-32</v>
      </c>
      <c r="K153" s="63" t="s">
        <v>376</v>
      </c>
      <c r="L153" s="63" t="s">
        <v>325</v>
      </c>
      <c r="M153" s="63">
        <v>1.27</v>
      </c>
      <c r="N153" s="63">
        <v>25</v>
      </c>
      <c r="O153" s="63">
        <v>25</v>
      </c>
      <c r="P153" s="63">
        <v>15</v>
      </c>
      <c r="Q153" s="63">
        <v>80</v>
      </c>
      <c r="R153" s="63">
        <v>200</v>
      </c>
      <c r="S153" s="63">
        <v>4</v>
      </c>
      <c r="T153" s="63">
        <v>0</v>
      </c>
      <c r="U153" s="63">
        <v>3</v>
      </c>
      <c r="V153" s="63">
        <v>0</v>
      </c>
    </row>
    <row r="154" spans="1:22" x14ac:dyDescent="0.3">
      <c r="A154" s="63" t="s">
        <v>76</v>
      </c>
      <c r="B154" s="63" t="s">
        <v>286</v>
      </c>
      <c r="C154" s="63">
        <v>1E-3</v>
      </c>
      <c r="D154" s="63">
        <v>37.735279183834798</v>
      </c>
      <c r="E154" s="64">
        <v>6.6959013929590597E-2</v>
      </c>
      <c r="F154" s="63">
        <v>7</v>
      </c>
      <c r="G154" s="63">
        <v>3.87</v>
      </c>
      <c r="H154" s="63">
        <v>3</v>
      </c>
      <c r="I154" s="63">
        <v>10</v>
      </c>
      <c r="J154" s="63" t="str">
        <f>VLOOKUP(A154,編號對照表!$B$1:$C$133,2,FALSE)</f>
        <v>FG1-32</v>
      </c>
      <c r="K154" s="63" t="s">
        <v>376</v>
      </c>
      <c r="L154" s="63" t="s">
        <v>325</v>
      </c>
      <c r="M154" s="63">
        <v>1.27</v>
      </c>
      <c r="N154" s="63">
        <v>15</v>
      </c>
      <c r="O154" s="63">
        <v>25</v>
      </c>
      <c r="P154" s="63">
        <v>15</v>
      </c>
      <c r="Q154" s="63">
        <v>80</v>
      </c>
      <c r="R154" s="63">
        <v>200</v>
      </c>
      <c r="S154" s="63">
        <v>3</v>
      </c>
      <c r="T154" s="63">
        <v>0</v>
      </c>
      <c r="U154" s="63">
        <v>10</v>
      </c>
      <c r="V154" s="63">
        <v>0</v>
      </c>
    </row>
    <row r="155" spans="1:22" x14ac:dyDescent="0.3">
      <c r="A155" s="63" t="s">
        <v>78</v>
      </c>
      <c r="B155" s="63" t="s">
        <v>281</v>
      </c>
      <c r="C155" s="63">
        <v>1E-3</v>
      </c>
      <c r="D155" s="63">
        <v>48.041911795735402</v>
      </c>
      <c r="E155" s="64">
        <v>0.19479581387713599</v>
      </c>
      <c r="F155" s="63">
        <v>7</v>
      </c>
      <c r="G155" s="63">
        <v>3.87</v>
      </c>
      <c r="H155" s="63">
        <v>3</v>
      </c>
      <c r="I155" s="63">
        <v>13</v>
      </c>
      <c r="J155" s="63" t="str">
        <f>VLOOKUP(A155,編號對照表!$B$1:$C$133,2,FALSE)</f>
        <v>FG1-33</v>
      </c>
      <c r="K155" s="63" t="s">
        <v>377</v>
      </c>
      <c r="L155" s="63" t="s">
        <v>325</v>
      </c>
      <c r="M155" s="63">
        <v>1.27</v>
      </c>
      <c r="N155" s="63">
        <v>12</v>
      </c>
      <c r="O155" s="63">
        <v>25</v>
      </c>
      <c r="P155" s="63">
        <v>15</v>
      </c>
      <c r="Q155" s="63">
        <v>80</v>
      </c>
      <c r="R155" s="63">
        <v>200</v>
      </c>
      <c r="S155" s="63">
        <v>3</v>
      </c>
      <c r="T155" s="63">
        <v>0</v>
      </c>
      <c r="U155" s="63">
        <v>11</v>
      </c>
      <c r="V155" s="63">
        <v>2</v>
      </c>
    </row>
    <row r="156" spans="1:22" x14ac:dyDescent="0.3">
      <c r="A156" s="63" t="s">
        <v>78</v>
      </c>
      <c r="B156" s="63" t="s">
        <v>285</v>
      </c>
      <c r="C156" s="63">
        <v>45.424439013004303</v>
      </c>
      <c r="D156" s="63">
        <v>1E-3</v>
      </c>
      <c r="E156" s="64">
        <v>0.206289510242641</v>
      </c>
      <c r="F156" s="63">
        <v>7</v>
      </c>
      <c r="G156" s="63">
        <v>3.87</v>
      </c>
      <c r="H156" s="63">
        <v>9</v>
      </c>
      <c r="I156" s="63">
        <v>3</v>
      </c>
      <c r="J156" s="63" t="str">
        <f>VLOOKUP(A156,編號對照表!$B$1:$C$133,2,FALSE)</f>
        <v>FG1-33</v>
      </c>
      <c r="K156" s="63" t="s">
        <v>377</v>
      </c>
      <c r="L156" s="63" t="s">
        <v>325</v>
      </c>
      <c r="M156" s="63">
        <v>1.27</v>
      </c>
      <c r="N156" s="63">
        <v>12</v>
      </c>
      <c r="O156" s="63">
        <v>25</v>
      </c>
      <c r="P156" s="63">
        <v>15</v>
      </c>
      <c r="Q156" s="63">
        <v>80</v>
      </c>
      <c r="R156" s="63">
        <v>200</v>
      </c>
      <c r="S156" s="63">
        <v>9</v>
      </c>
      <c r="T156" s="63">
        <v>0</v>
      </c>
      <c r="U156" s="63">
        <v>3</v>
      </c>
      <c r="V156" s="63">
        <v>0</v>
      </c>
    </row>
    <row r="157" spans="1:22" x14ac:dyDescent="0.3">
      <c r="A157" s="63" t="s">
        <v>78</v>
      </c>
      <c r="B157" s="63" t="s">
        <v>286</v>
      </c>
      <c r="C157" s="63">
        <v>12.053890386596301</v>
      </c>
      <c r="D157" s="63">
        <v>32.185441814363003</v>
      </c>
      <c r="E157" s="64">
        <v>0.14987986069172601</v>
      </c>
      <c r="F157" s="63">
        <v>7</v>
      </c>
      <c r="G157" s="63">
        <v>3.87</v>
      </c>
      <c r="H157" s="63">
        <v>3</v>
      </c>
      <c r="I157" s="63">
        <v>9</v>
      </c>
      <c r="J157" s="63" t="str">
        <f>VLOOKUP(A157,編號對照表!$B$1:$C$133,2,FALSE)</f>
        <v>FG1-33</v>
      </c>
      <c r="K157" s="63" t="s">
        <v>377</v>
      </c>
      <c r="L157" s="63" t="s">
        <v>325</v>
      </c>
      <c r="M157" s="63">
        <v>1.27</v>
      </c>
      <c r="N157" s="63">
        <v>15</v>
      </c>
      <c r="O157" s="63">
        <v>25</v>
      </c>
      <c r="P157" s="63">
        <v>15</v>
      </c>
      <c r="Q157" s="63">
        <v>80</v>
      </c>
      <c r="R157" s="63">
        <v>200</v>
      </c>
      <c r="S157" s="63">
        <v>3</v>
      </c>
      <c r="T157" s="63">
        <v>0</v>
      </c>
      <c r="U157" s="63">
        <v>9</v>
      </c>
      <c r="V157" s="63">
        <v>0</v>
      </c>
    </row>
    <row r="158" spans="1:22" x14ac:dyDescent="0.3">
      <c r="A158" s="63" t="s">
        <v>80</v>
      </c>
      <c r="B158" s="63" t="s">
        <v>281</v>
      </c>
      <c r="C158" s="63">
        <v>5.2397092804312697</v>
      </c>
      <c r="D158" s="63">
        <v>33.057546243071599</v>
      </c>
      <c r="E158" s="64">
        <v>0</v>
      </c>
      <c r="F158" s="63">
        <v>7</v>
      </c>
      <c r="G158" s="63">
        <v>3.87</v>
      </c>
      <c r="H158" s="63">
        <v>3</v>
      </c>
      <c r="I158" s="63">
        <v>9</v>
      </c>
      <c r="J158" s="63" t="str">
        <f>VLOOKUP(A158,編號對照表!$B$1:$C$133,2,FALSE)</f>
        <v>FG1-34</v>
      </c>
      <c r="K158" s="63" t="s">
        <v>378</v>
      </c>
      <c r="L158" s="63" t="s">
        <v>325</v>
      </c>
      <c r="M158" s="63">
        <v>1.27</v>
      </c>
      <c r="N158" s="63">
        <v>15</v>
      </c>
      <c r="O158" s="63">
        <v>25</v>
      </c>
      <c r="P158" s="63">
        <v>15</v>
      </c>
      <c r="Q158" s="63">
        <v>80</v>
      </c>
      <c r="R158" s="63">
        <v>200</v>
      </c>
      <c r="S158" s="63">
        <v>3</v>
      </c>
      <c r="T158" s="63">
        <v>0</v>
      </c>
      <c r="U158" s="63">
        <v>9</v>
      </c>
      <c r="V158" s="63">
        <v>0</v>
      </c>
    </row>
    <row r="159" spans="1:22" x14ac:dyDescent="0.3">
      <c r="A159" s="63" t="s">
        <v>80</v>
      </c>
      <c r="B159" s="63" t="s">
        <v>285</v>
      </c>
      <c r="C159" s="63">
        <v>10.188107844442101</v>
      </c>
      <c r="D159" s="63">
        <v>26.252667885273699</v>
      </c>
      <c r="E159" s="64">
        <v>0</v>
      </c>
      <c r="F159" s="63">
        <v>7</v>
      </c>
      <c r="G159" s="63">
        <v>3.87</v>
      </c>
      <c r="H159" s="63">
        <v>3</v>
      </c>
      <c r="I159" s="63">
        <v>7</v>
      </c>
      <c r="J159" s="63" t="str">
        <f>VLOOKUP(A159,編號對照表!$B$1:$C$133,2,FALSE)</f>
        <v>FG1-34</v>
      </c>
      <c r="K159" s="63" t="s">
        <v>378</v>
      </c>
      <c r="L159" s="63" t="s">
        <v>325</v>
      </c>
      <c r="M159" s="63">
        <v>1.27</v>
      </c>
      <c r="N159" s="63">
        <v>25</v>
      </c>
      <c r="O159" s="63">
        <v>25</v>
      </c>
      <c r="P159" s="63">
        <v>15</v>
      </c>
      <c r="Q159" s="63">
        <v>80</v>
      </c>
      <c r="R159" s="63">
        <v>200</v>
      </c>
      <c r="S159" s="63">
        <v>3</v>
      </c>
      <c r="T159" s="63">
        <v>0</v>
      </c>
      <c r="U159" s="63">
        <v>7</v>
      </c>
      <c r="V159" s="63">
        <v>0</v>
      </c>
    </row>
    <row r="160" spans="1:22" x14ac:dyDescent="0.3">
      <c r="A160" s="63" t="s">
        <v>80</v>
      </c>
      <c r="B160" s="63" t="s">
        <v>286</v>
      </c>
      <c r="C160" s="63">
        <v>1E-3</v>
      </c>
      <c r="D160" s="63">
        <v>27.001830749213699</v>
      </c>
      <c r="E160" s="64">
        <v>0</v>
      </c>
      <c r="F160" s="63">
        <v>7</v>
      </c>
      <c r="G160" s="63">
        <v>3.87</v>
      </c>
      <c r="H160" s="63">
        <v>3</v>
      </c>
      <c r="I160" s="63">
        <v>7</v>
      </c>
      <c r="J160" s="63" t="str">
        <f>VLOOKUP(A160,編號對照表!$B$1:$C$133,2,FALSE)</f>
        <v>FG1-34</v>
      </c>
      <c r="K160" s="63" t="s">
        <v>378</v>
      </c>
      <c r="L160" s="63" t="s">
        <v>325</v>
      </c>
      <c r="M160" s="63">
        <v>1.27</v>
      </c>
      <c r="N160" s="63">
        <v>15</v>
      </c>
      <c r="O160" s="63">
        <v>25</v>
      </c>
      <c r="P160" s="63">
        <v>15</v>
      </c>
      <c r="Q160" s="63">
        <v>80</v>
      </c>
      <c r="R160" s="63">
        <v>200</v>
      </c>
      <c r="S160" s="63">
        <v>3</v>
      </c>
      <c r="T160" s="63">
        <v>0</v>
      </c>
      <c r="U160" s="63">
        <v>7</v>
      </c>
      <c r="V160" s="63">
        <v>0</v>
      </c>
    </row>
    <row r="161" spans="1:22" x14ac:dyDescent="0.3">
      <c r="A161" s="63" t="s">
        <v>82</v>
      </c>
      <c r="B161" s="63" t="s">
        <v>281</v>
      </c>
      <c r="C161" s="63">
        <v>5.8676308253779998</v>
      </c>
      <c r="D161" s="63">
        <v>18.238803604617701</v>
      </c>
      <c r="E161" s="64">
        <v>0</v>
      </c>
      <c r="F161" s="63">
        <v>7</v>
      </c>
      <c r="G161" s="63">
        <v>3.87</v>
      </c>
      <c r="H161" s="63">
        <v>3</v>
      </c>
      <c r="I161" s="63">
        <v>5</v>
      </c>
      <c r="J161" s="63" t="str">
        <f>VLOOKUP(A161,編號對照表!$B$1:$C$133,2,FALSE)</f>
        <v>FG1-3'4</v>
      </c>
      <c r="K161" s="63" t="s">
        <v>379</v>
      </c>
      <c r="L161" s="63" t="s">
        <v>325</v>
      </c>
      <c r="M161" s="63">
        <v>1.27</v>
      </c>
      <c r="N161" s="63">
        <v>15</v>
      </c>
      <c r="O161" s="63">
        <v>25</v>
      </c>
      <c r="P161" s="63">
        <v>15</v>
      </c>
      <c r="Q161" s="63">
        <v>80</v>
      </c>
      <c r="R161" s="63">
        <v>200</v>
      </c>
      <c r="S161" s="63">
        <v>3</v>
      </c>
      <c r="T161" s="63">
        <v>0</v>
      </c>
      <c r="U161" s="63">
        <v>5</v>
      </c>
      <c r="V161" s="63">
        <v>0</v>
      </c>
    </row>
    <row r="162" spans="1:22" x14ac:dyDescent="0.3">
      <c r="A162" s="63" t="s">
        <v>82</v>
      </c>
      <c r="B162" s="63" t="s">
        <v>285</v>
      </c>
      <c r="C162" s="63">
        <v>8.2745210966095293</v>
      </c>
      <c r="D162" s="63">
        <v>57.687475346028798</v>
      </c>
      <c r="E162" s="64">
        <v>6.6959013929590597E-2</v>
      </c>
      <c r="F162" s="63">
        <v>7</v>
      </c>
      <c r="G162" s="63">
        <v>3.87</v>
      </c>
      <c r="H162" s="63">
        <v>3</v>
      </c>
      <c r="I162" s="63">
        <v>15</v>
      </c>
      <c r="J162" s="63" t="str">
        <f>VLOOKUP(A162,編號對照表!$B$1:$C$133,2,FALSE)</f>
        <v>FG1-3'4</v>
      </c>
      <c r="K162" s="63" t="s">
        <v>379</v>
      </c>
      <c r="L162" s="63" t="s">
        <v>325</v>
      </c>
      <c r="M162" s="63">
        <v>1.27</v>
      </c>
      <c r="N162" s="63">
        <v>25</v>
      </c>
      <c r="O162" s="63">
        <v>25</v>
      </c>
      <c r="P162" s="63">
        <v>15</v>
      </c>
      <c r="Q162" s="63">
        <v>80</v>
      </c>
      <c r="R162" s="63">
        <v>200</v>
      </c>
      <c r="S162" s="63">
        <v>3</v>
      </c>
      <c r="T162" s="63">
        <v>0</v>
      </c>
      <c r="U162" s="63">
        <v>11</v>
      </c>
      <c r="V162" s="63">
        <v>4</v>
      </c>
    </row>
    <row r="163" spans="1:22" x14ac:dyDescent="0.3">
      <c r="A163" s="63" t="s">
        <v>82</v>
      </c>
      <c r="B163" s="63" t="s">
        <v>286</v>
      </c>
      <c r="C163" s="63">
        <v>1E-3</v>
      </c>
      <c r="D163" s="63">
        <v>100.76561011374</v>
      </c>
      <c r="E163" s="64">
        <v>0</v>
      </c>
      <c r="F163" s="63">
        <v>7</v>
      </c>
      <c r="G163" s="63">
        <v>3.87</v>
      </c>
      <c r="H163" s="63">
        <v>3</v>
      </c>
      <c r="I163" s="63">
        <v>27</v>
      </c>
      <c r="J163" s="63" t="str">
        <f>VLOOKUP(A163,編號對照表!$B$1:$C$133,2,FALSE)</f>
        <v>FG1-3'4</v>
      </c>
      <c r="K163" s="63" t="s">
        <v>379</v>
      </c>
      <c r="L163" s="63" t="s">
        <v>325</v>
      </c>
      <c r="M163" s="63">
        <v>1.27</v>
      </c>
      <c r="N163" s="63">
        <v>15</v>
      </c>
      <c r="O163" s="63">
        <v>25</v>
      </c>
      <c r="P163" s="63">
        <v>15</v>
      </c>
      <c r="Q163" s="63">
        <v>80</v>
      </c>
      <c r="R163" s="63">
        <v>200</v>
      </c>
      <c r="S163" s="63">
        <v>3</v>
      </c>
      <c r="T163" s="63">
        <v>0</v>
      </c>
      <c r="U163" s="63">
        <v>11</v>
      </c>
      <c r="V163" s="63">
        <v>16</v>
      </c>
    </row>
    <row r="164" spans="1:22" x14ac:dyDescent="0.3">
      <c r="A164" s="63" t="s">
        <v>84</v>
      </c>
      <c r="B164" s="63" t="s">
        <v>281</v>
      </c>
      <c r="C164" s="63">
        <v>43.330714106559803</v>
      </c>
      <c r="D164" s="63">
        <v>108.464686200023</v>
      </c>
      <c r="E164" s="64">
        <v>6.6959013929590597E-2</v>
      </c>
      <c r="F164" s="63">
        <v>7</v>
      </c>
      <c r="G164" s="63">
        <v>3.87</v>
      </c>
      <c r="H164" s="63">
        <v>9</v>
      </c>
      <c r="I164" s="63">
        <v>29</v>
      </c>
      <c r="J164" s="63" t="str">
        <f>VLOOKUP(A164,編號對照表!$B$1:$C$133,2,FALSE)</f>
        <v>FG1-3'5</v>
      </c>
      <c r="K164" s="63" t="s">
        <v>380</v>
      </c>
      <c r="L164" s="63" t="s">
        <v>325</v>
      </c>
      <c r="M164" s="63">
        <v>1.27</v>
      </c>
      <c r="N164" s="63">
        <v>15</v>
      </c>
      <c r="O164" s="63">
        <v>25</v>
      </c>
      <c r="P164" s="63">
        <v>15</v>
      </c>
      <c r="Q164" s="63">
        <v>80</v>
      </c>
      <c r="R164" s="63">
        <v>200</v>
      </c>
      <c r="S164" s="63">
        <v>9</v>
      </c>
      <c r="T164" s="63">
        <v>0</v>
      </c>
      <c r="U164" s="63">
        <v>11</v>
      </c>
      <c r="V164" s="63">
        <v>18</v>
      </c>
    </row>
    <row r="165" spans="1:22" x14ac:dyDescent="0.3">
      <c r="A165" s="63" t="s">
        <v>84</v>
      </c>
      <c r="B165" s="63" t="s">
        <v>285</v>
      </c>
      <c r="C165" s="63">
        <v>130.267459899187</v>
      </c>
      <c r="D165" s="63">
        <v>1E-3</v>
      </c>
      <c r="E165" s="64">
        <v>6.6959013929590597E-2</v>
      </c>
      <c r="F165" s="63">
        <v>7</v>
      </c>
      <c r="G165" s="63">
        <v>3.87</v>
      </c>
      <c r="H165" s="63">
        <v>26</v>
      </c>
      <c r="I165" s="63">
        <v>3</v>
      </c>
      <c r="J165" s="63" t="str">
        <f>VLOOKUP(A165,編號對照表!$B$1:$C$133,2,FALSE)</f>
        <v>FG1-3'5</v>
      </c>
      <c r="K165" s="63" t="s">
        <v>380</v>
      </c>
      <c r="L165" s="63" t="s">
        <v>325</v>
      </c>
      <c r="M165" s="63">
        <v>1.27</v>
      </c>
      <c r="N165" s="63">
        <v>25</v>
      </c>
      <c r="O165" s="63">
        <v>25</v>
      </c>
      <c r="P165" s="63">
        <v>15</v>
      </c>
      <c r="Q165" s="63">
        <v>80</v>
      </c>
      <c r="R165" s="63">
        <v>200</v>
      </c>
      <c r="S165" s="63">
        <v>10</v>
      </c>
      <c r="T165" s="63">
        <v>16</v>
      </c>
      <c r="U165" s="63">
        <v>3</v>
      </c>
      <c r="V165" s="63">
        <v>0</v>
      </c>
    </row>
    <row r="166" spans="1:22" x14ac:dyDescent="0.3">
      <c r="A166" s="63" t="s">
        <v>84</v>
      </c>
      <c r="B166" s="63" t="s">
        <v>286</v>
      </c>
      <c r="C166" s="63">
        <v>129.44945134222499</v>
      </c>
      <c r="D166" s="63">
        <v>4.3456139974296102</v>
      </c>
      <c r="E166" s="64">
        <v>0</v>
      </c>
      <c r="F166" s="63">
        <v>7</v>
      </c>
      <c r="G166" s="63">
        <v>3.87</v>
      </c>
      <c r="H166" s="63">
        <v>26</v>
      </c>
      <c r="I166" s="63">
        <v>3</v>
      </c>
      <c r="J166" s="63" t="str">
        <f>VLOOKUP(A166,編號對照表!$B$1:$C$133,2,FALSE)</f>
        <v>FG1-3'5</v>
      </c>
      <c r="K166" s="63" t="s">
        <v>380</v>
      </c>
      <c r="L166" s="63" t="s">
        <v>325</v>
      </c>
      <c r="M166" s="63">
        <v>1.27</v>
      </c>
      <c r="N166" s="63">
        <v>15</v>
      </c>
      <c r="O166" s="63">
        <v>25</v>
      </c>
      <c r="P166" s="63">
        <v>15</v>
      </c>
      <c r="Q166" s="63">
        <v>80</v>
      </c>
      <c r="R166" s="63">
        <v>200</v>
      </c>
      <c r="S166" s="63">
        <v>10</v>
      </c>
      <c r="T166" s="63">
        <v>16</v>
      </c>
      <c r="U166" s="63">
        <v>3</v>
      </c>
      <c r="V166" s="63">
        <v>0</v>
      </c>
    </row>
    <row r="167" spans="1:22" x14ac:dyDescent="0.3">
      <c r="A167" s="63" t="s">
        <v>8</v>
      </c>
      <c r="B167" s="63" t="s">
        <v>281</v>
      </c>
      <c r="C167" s="63">
        <v>73.105110786855207</v>
      </c>
      <c r="D167" s="63">
        <v>1E-3</v>
      </c>
      <c r="E167" s="64">
        <v>0.34039937891066102</v>
      </c>
      <c r="F167" s="63">
        <v>7</v>
      </c>
      <c r="G167" s="63">
        <v>3.87</v>
      </c>
      <c r="H167" s="63">
        <v>15</v>
      </c>
      <c r="I167" s="63">
        <v>3</v>
      </c>
      <c r="J167" s="63" t="str">
        <f>VLOOKUP(A167,編號對照表!$B$1:$C$133,2,FALSE)</f>
        <v>Fb1-21</v>
      </c>
      <c r="K167" s="63" t="s">
        <v>381</v>
      </c>
      <c r="L167" s="63" t="s">
        <v>808</v>
      </c>
      <c r="M167" s="63">
        <v>2.54</v>
      </c>
      <c r="N167" s="63">
        <v>12</v>
      </c>
      <c r="O167" s="63">
        <v>25</v>
      </c>
      <c r="P167" s="63">
        <v>15</v>
      </c>
      <c r="Q167" s="63">
        <v>60</v>
      </c>
      <c r="R167" s="63">
        <v>200</v>
      </c>
      <c r="S167" s="63">
        <v>7</v>
      </c>
      <c r="T167" s="63">
        <v>8</v>
      </c>
      <c r="U167" s="63">
        <v>3</v>
      </c>
      <c r="V167" s="63">
        <v>0</v>
      </c>
    </row>
    <row r="168" spans="1:22" x14ac:dyDescent="0.3">
      <c r="A168" s="63" t="s">
        <v>8</v>
      </c>
      <c r="B168" s="63" t="s">
        <v>285</v>
      </c>
      <c r="C168" s="63">
        <v>105.62106966972399</v>
      </c>
      <c r="D168" s="63">
        <v>1E-3</v>
      </c>
      <c r="E168" s="64">
        <v>0.101043714676052</v>
      </c>
      <c r="F168" s="63">
        <v>7</v>
      </c>
      <c r="G168" s="63">
        <v>3.87</v>
      </c>
      <c r="H168" s="63">
        <v>21</v>
      </c>
      <c r="I168" s="63">
        <v>3</v>
      </c>
      <c r="J168" s="63" t="str">
        <f>VLOOKUP(A168,編號對照表!$B$1:$C$133,2,FALSE)</f>
        <v>Fb1-21</v>
      </c>
      <c r="K168" s="63" t="s">
        <v>381</v>
      </c>
      <c r="L168" s="63" t="s">
        <v>325</v>
      </c>
      <c r="M168" s="63">
        <v>1.27</v>
      </c>
      <c r="N168" s="63">
        <v>15</v>
      </c>
      <c r="O168" s="63">
        <v>25</v>
      </c>
      <c r="P168" s="63">
        <v>15</v>
      </c>
      <c r="Q168" s="63">
        <v>60</v>
      </c>
      <c r="R168" s="63">
        <v>200</v>
      </c>
      <c r="S168" s="63">
        <v>7</v>
      </c>
      <c r="T168" s="63">
        <v>14</v>
      </c>
      <c r="U168" s="63">
        <v>3</v>
      </c>
      <c r="V168" s="63">
        <v>0</v>
      </c>
    </row>
    <row r="169" spans="1:22" x14ac:dyDescent="0.3">
      <c r="A169" s="63" t="s">
        <v>8</v>
      </c>
      <c r="B169" s="63" t="s">
        <v>286</v>
      </c>
      <c r="C169" s="63">
        <v>41.193938814103603</v>
      </c>
      <c r="D169" s="63">
        <v>15.7403526827693</v>
      </c>
      <c r="E169" s="64">
        <v>0.12942549074068699</v>
      </c>
      <c r="F169" s="63">
        <v>7</v>
      </c>
      <c r="G169" s="63">
        <v>3.87</v>
      </c>
      <c r="H169" s="63">
        <v>9</v>
      </c>
      <c r="I169" s="63">
        <v>5</v>
      </c>
      <c r="J169" s="63" t="str">
        <f>VLOOKUP(A169,編號對照表!$B$1:$C$133,2,FALSE)</f>
        <v>Fb1-21</v>
      </c>
      <c r="K169" s="63" t="s">
        <v>381</v>
      </c>
      <c r="L169" s="63" t="s">
        <v>325</v>
      </c>
      <c r="M169" s="63">
        <v>1.27</v>
      </c>
      <c r="N169" s="63">
        <v>15</v>
      </c>
      <c r="O169" s="63">
        <v>25</v>
      </c>
      <c r="P169" s="63">
        <v>15</v>
      </c>
      <c r="Q169" s="63">
        <v>60</v>
      </c>
      <c r="R169" s="63">
        <v>200</v>
      </c>
      <c r="S169" s="63">
        <v>7</v>
      </c>
      <c r="T169" s="63">
        <v>2</v>
      </c>
      <c r="U169" s="63">
        <v>5</v>
      </c>
      <c r="V169" s="63">
        <v>0</v>
      </c>
    </row>
    <row r="170" spans="1:22" x14ac:dyDescent="0.3">
      <c r="A170" s="63" t="s">
        <v>10</v>
      </c>
      <c r="B170" s="63" t="s">
        <v>281</v>
      </c>
      <c r="C170" s="63">
        <v>10.7253808528185</v>
      </c>
      <c r="D170" s="63">
        <v>6.9129368057474503</v>
      </c>
      <c r="E170" s="64">
        <v>5.02192589920014E-2</v>
      </c>
      <c r="F170" s="63">
        <v>7</v>
      </c>
      <c r="G170" s="63">
        <v>3.87</v>
      </c>
      <c r="H170" s="63">
        <v>3</v>
      </c>
      <c r="I170" s="63">
        <v>3</v>
      </c>
      <c r="J170" s="63" t="str">
        <f>VLOOKUP(A170,編號對照表!$B$1:$C$133,2,FALSE)</f>
        <v>Fb1-23</v>
      </c>
      <c r="K170" s="63" t="s">
        <v>382</v>
      </c>
      <c r="L170" s="63" t="s">
        <v>325</v>
      </c>
      <c r="M170" s="63">
        <v>1.27</v>
      </c>
      <c r="N170" s="63">
        <v>15</v>
      </c>
      <c r="O170" s="63">
        <v>25</v>
      </c>
      <c r="P170" s="63">
        <v>15</v>
      </c>
      <c r="Q170" s="63">
        <v>60</v>
      </c>
      <c r="R170" s="63">
        <v>200</v>
      </c>
      <c r="S170" s="63">
        <v>3</v>
      </c>
      <c r="T170" s="63">
        <v>0</v>
      </c>
      <c r="U170" s="63">
        <v>3</v>
      </c>
      <c r="V170" s="63">
        <v>0</v>
      </c>
    </row>
    <row r="171" spans="1:22" x14ac:dyDescent="0.3">
      <c r="A171" s="63" t="s">
        <v>10</v>
      </c>
      <c r="B171" s="63" t="s">
        <v>285</v>
      </c>
      <c r="C171" s="63">
        <v>34.919974859803901</v>
      </c>
      <c r="D171" s="63">
        <v>1E-3</v>
      </c>
      <c r="E171" s="64">
        <v>5.02192589920014E-2</v>
      </c>
      <c r="F171" s="63">
        <v>7</v>
      </c>
      <c r="G171" s="63">
        <v>3.87</v>
      </c>
      <c r="H171" s="63">
        <v>7</v>
      </c>
      <c r="I171" s="63">
        <v>3</v>
      </c>
      <c r="J171" s="63" t="str">
        <f>VLOOKUP(A171,編號對照表!$B$1:$C$133,2,FALSE)</f>
        <v>Fb1-23</v>
      </c>
      <c r="K171" s="63" t="s">
        <v>382</v>
      </c>
      <c r="L171" s="63" t="s">
        <v>325</v>
      </c>
      <c r="M171" s="63">
        <v>1.27</v>
      </c>
      <c r="N171" s="63">
        <v>15</v>
      </c>
      <c r="O171" s="63">
        <v>25</v>
      </c>
      <c r="P171" s="63">
        <v>15</v>
      </c>
      <c r="Q171" s="63">
        <v>60</v>
      </c>
      <c r="R171" s="63">
        <v>200</v>
      </c>
      <c r="S171" s="63">
        <v>7</v>
      </c>
      <c r="T171" s="63">
        <v>0</v>
      </c>
      <c r="U171" s="63">
        <v>3</v>
      </c>
      <c r="V171" s="63">
        <v>0</v>
      </c>
    </row>
    <row r="172" spans="1:22" x14ac:dyDescent="0.3">
      <c r="A172" s="63" t="s">
        <v>10</v>
      </c>
      <c r="B172" s="63" t="s">
        <v>286</v>
      </c>
      <c r="C172" s="63">
        <v>13.323242310434599</v>
      </c>
      <c r="D172" s="63">
        <v>20.743664354085901</v>
      </c>
      <c r="E172" s="64">
        <v>8.2497711991891307E-2</v>
      </c>
      <c r="F172" s="63">
        <v>7</v>
      </c>
      <c r="G172" s="63">
        <v>3.87</v>
      </c>
      <c r="H172" s="63">
        <v>3</v>
      </c>
      <c r="I172" s="63">
        <v>6</v>
      </c>
      <c r="J172" s="63" t="str">
        <f>VLOOKUP(A172,編號對照表!$B$1:$C$133,2,FALSE)</f>
        <v>Fb1-23</v>
      </c>
      <c r="K172" s="63" t="s">
        <v>382</v>
      </c>
      <c r="L172" s="63" t="s">
        <v>325</v>
      </c>
      <c r="M172" s="63">
        <v>1.27</v>
      </c>
      <c r="N172" s="63">
        <v>15</v>
      </c>
      <c r="O172" s="63">
        <v>25</v>
      </c>
      <c r="P172" s="63">
        <v>15</v>
      </c>
      <c r="Q172" s="63">
        <v>60</v>
      </c>
      <c r="R172" s="63">
        <v>200</v>
      </c>
      <c r="S172" s="63">
        <v>3</v>
      </c>
      <c r="T172" s="63">
        <v>0</v>
      </c>
      <c r="U172" s="63">
        <v>6</v>
      </c>
      <c r="V172" s="63">
        <v>0</v>
      </c>
    </row>
    <row r="173" spans="1:22" x14ac:dyDescent="0.3">
      <c r="A173" s="63" t="s">
        <v>12</v>
      </c>
      <c r="B173" s="63" t="s">
        <v>281</v>
      </c>
      <c r="C173" s="63">
        <v>9.6979842055588996</v>
      </c>
      <c r="D173" s="63">
        <v>19.048323156312101</v>
      </c>
      <c r="E173" s="64">
        <v>0</v>
      </c>
      <c r="F173" s="63">
        <v>7</v>
      </c>
      <c r="G173" s="63">
        <v>3.87</v>
      </c>
      <c r="H173" s="63">
        <v>3</v>
      </c>
      <c r="I173" s="63">
        <v>5</v>
      </c>
      <c r="J173" s="63" t="str">
        <f>VLOOKUP(A173,編號對照表!$B$1:$C$133,2,FALSE)</f>
        <v>Fb1-24</v>
      </c>
      <c r="K173" s="63" t="s">
        <v>383</v>
      </c>
      <c r="L173" s="63" t="s">
        <v>325</v>
      </c>
      <c r="M173" s="63">
        <v>1.27</v>
      </c>
      <c r="N173" s="63">
        <v>15</v>
      </c>
      <c r="O173" s="63">
        <v>25</v>
      </c>
      <c r="P173" s="63">
        <v>15</v>
      </c>
      <c r="Q173" s="63">
        <v>60</v>
      </c>
      <c r="R173" s="63">
        <v>200</v>
      </c>
      <c r="S173" s="63">
        <v>3</v>
      </c>
      <c r="T173" s="63">
        <v>0</v>
      </c>
      <c r="U173" s="63">
        <v>5</v>
      </c>
      <c r="V173" s="63">
        <v>0</v>
      </c>
    </row>
    <row r="174" spans="1:22" x14ac:dyDescent="0.3">
      <c r="A174" s="63" t="s">
        <v>12</v>
      </c>
      <c r="B174" s="63" t="s">
        <v>285</v>
      </c>
      <c r="C174" s="63">
        <v>9.8221108783036506</v>
      </c>
      <c r="D174" s="63">
        <v>4.6616862528026104</v>
      </c>
      <c r="E174" s="64">
        <v>0</v>
      </c>
      <c r="F174" s="63">
        <v>7</v>
      </c>
      <c r="G174" s="63">
        <v>3.87</v>
      </c>
      <c r="H174" s="63">
        <v>3</v>
      </c>
      <c r="I174" s="63">
        <v>3</v>
      </c>
      <c r="J174" s="63" t="str">
        <f>VLOOKUP(A174,編號對照表!$B$1:$C$133,2,FALSE)</f>
        <v>Fb1-24</v>
      </c>
      <c r="K174" s="63" t="s">
        <v>383</v>
      </c>
      <c r="L174" s="63" t="s">
        <v>325</v>
      </c>
      <c r="M174" s="63">
        <v>1.27</v>
      </c>
      <c r="N174" s="63">
        <v>15</v>
      </c>
      <c r="O174" s="63">
        <v>25</v>
      </c>
      <c r="P174" s="63">
        <v>15</v>
      </c>
      <c r="Q174" s="63">
        <v>60</v>
      </c>
      <c r="R174" s="63">
        <v>200</v>
      </c>
      <c r="S174" s="63">
        <v>3</v>
      </c>
      <c r="T174" s="63">
        <v>0</v>
      </c>
      <c r="U174" s="63">
        <v>3</v>
      </c>
      <c r="V174" s="63">
        <v>0</v>
      </c>
    </row>
    <row r="175" spans="1:22" x14ac:dyDescent="0.3">
      <c r="A175" s="63" t="s">
        <v>12</v>
      </c>
      <c r="B175" s="63" t="s">
        <v>286</v>
      </c>
      <c r="C175" s="63">
        <v>1E-3</v>
      </c>
      <c r="D175" s="63">
        <v>9.3007361283525807</v>
      </c>
      <c r="E175" s="64">
        <v>0</v>
      </c>
      <c r="F175" s="63">
        <v>7</v>
      </c>
      <c r="G175" s="63">
        <v>3.87</v>
      </c>
      <c r="H175" s="63">
        <v>3</v>
      </c>
      <c r="I175" s="63">
        <v>3</v>
      </c>
      <c r="J175" s="63" t="str">
        <f>VLOOKUP(A175,編號對照表!$B$1:$C$133,2,FALSE)</f>
        <v>Fb1-24</v>
      </c>
      <c r="K175" s="63" t="s">
        <v>383</v>
      </c>
      <c r="L175" s="63" t="s">
        <v>325</v>
      </c>
      <c r="M175" s="63">
        <v>1.27</v>
      </c>
      <c r="N175" s="63">
        <v>15</v>
      </c>
      <c r="O175" s="63">
        <v>25</v>
      </c>
      <c r="P175" s="63">
        <v>15</v>
      </c>
      <c r="Q175" s="63">
        <v>60</v>
      </c>
      <c r="R175" s="63">
        <v>200</v>
      </c>
      <c r="S175" s="63">
        <v>3</v>
      </c>
      <c r="T175" s="63">
        <v>0</v>
      </c>
      <c r="U175" s="63">
        <v>3</v>
      </c>
      <c r="V175" s="63">
        <v>0</v>
      </c>
    </row>
    <row r="176" spans="1:22" x14ac:dyDescent="0.3">
      <c r="A176" s="63" t="s">
        <v>65</v>
      </c>
      <c r="B176" s="63" t="s">
        <v>281</v>
      </c>
      <c r="C176" s="63">
        <v>49.104145728051698</v>
      </c>
      <c r="D176" s="63">
        <v>4.60793700767681</v>
      </c>
      <c r="E176" s="64">
        <v>0.17891795141622399</v>
      </c>
      <c r="F176" s="63">
        <v>7</v>
      </c>
      <c r="G176" s="63">
        <v>3.87</v>
      </c>
      <c r="H176" s="63">
        <v>10</v>
      </c>
      <c r="I176" s="63">
        <v>3</v>
      </c>
      <c r="J176" s="63" t="str">
        <f>VLOOKUP(A176,編號對照表!$B$1:$C$133,2,FALSE)</f>
        <v>FG1-21</v>
      </c>
      <c r="K176" s="63" t="s">
        <v>384</v>
      </c>
      <c r="L176" s="63" t="s">
        <v>325</v>
      </c>
      <c r="M176" s="63">
        <v>1.27</v>
      </c>
      <c r="N176" s="63">
        <v>15</v>
      </c>
      <c r="O176" s="63">
        <v>25</v>
      </c>
      <c r="P176" s="63">
        <v>15</v>
      </c>
      <c r="Q176" s="63">
        <v>80</v>
      </c>
      <c r="R176" s="63">
        <v>200</v>
      </c>
      <c r="S176" s="63">
        <v>10</v>
      </c>
      <c r="T176" s="63">
        <v>0</v>
      </c>
      <c r="U176" s="63">
        <v>3</v>
      </c>
      <c r="V176" s="63">
        <v>0</v>
      </c>
    </row>
    <row r="177" spans="1:22" x14ac:dyDescent="0.3">
      <c r="A177" s="63" t="s">
        <v>65</v>
      </c>
      <c r="B177" s="63" t="s">
        <v>285</v>
      </c>
      <c r="C177" s="63">
        <v>119.126811623573</v>
      </c>
      <c r="D177" s="63">
        <v>1E-3</v>
      </c>
      <c r="E177" s="64">
        <v>0.25720109697431298</v>
      </c>
      <c r="F177" s="63">
        <v>7</v>
      </c>
      <c r="G177" s="63">
        <v>3.87</v>
      </c>
      <c r="H177" s="63">
        <v>24</v>
      </c>
      <c r="I177" s="63">
        <v>3</v>
      </c>
      <c r="J177" s="63" t="str">
        <f>VLOOKUP(A177,編號對照表!$B$1:$C$133,2,FALSE)</f>
        <v>FG1-21</v>
      </c>
      <c r="K177" s="63" t="s">
        <v>384</v>
      </c>
      <c r="L177" s="63" t="s">
        <v>325</v>
      </c>
      <c r="M177" s="63">
        <v>1.27</v>
      </c>
      <c r="N177" s="63">
        <v>25</v>
      </c>
      <c r="O177" s="63">
        <v>25</v>
      </c>
      <c r="P177" s="63">
        <v>15</v>
      </c>
      <c r="Q177" s="63">
        <v>80</v>
      </c>
      <c r="R177" s="63">
        <v>200</v>
      </c>
      <c r="S177" s="63">
        <v>10</v>
      </c>
      <c r="T177" s="63">
        <v>14</v>
      </c>
      <c r="U177" s="63">
        <v>3</v>
      </c>
      <c r="V177" s="63">
        <v>0</v>
      </c>
    </row>
    <row r="178" spans="1:22" x14ac:dyDescent="0.3">
      <c r="A178" s="63" t="s">
        <v>65</v>
      </c>
      <c r="B178" s="63" t="s">
        <v>286</v>
      </c>
      <c r="C178" s="63">
        <v>50.0105414539576</v>
      </c>
      <c r="D178" s="63">
        <v>109.15760882198801</v>
      </c>
      <c r="E178" s="64">
        <v>0.52590882405638695</v>
      </c>
      <c r="F178" s="63">
        <v>7</v>
      </c>
      <c r="G178" s="63">
        <v>3.87</v>
      </c>
      <c r="H178" s="63">
        <v>10</v>
      </c>
      <c r="I178" s="63">
        <v>29</v>
      </c>
      <c r="J178" s="63" t="str">
        <f>VLOOKUP(A178,編號對照表!$B$1:$C$133,2,FALSE)</f>
        <v>FG1-21</v>
      </c>
      <c r="K178" s="63" t="s">
        <v>384</v>
      </c>
      <c r="L178" s="63" t="s">
        <v>325</v>
      </c>
      <c r="M178" s="63">
        <v>1.27</v>
      </c>
      <c r="N178" s="63">
        <v>15</v>
      </c>
      <c r="O178" s="63">
        <v>25</v>
      </c>
      <c r="P178" s="63">
        <v>15</v>
      </c>
      <c r="Q178" s="63">
        <v>80</v>
      </c>
      <c r="R178" s="63">
        <v>200</v>
      </c>
      <c r="S178" s="63">
        <v>10</v>
      </c>
      <c r="T178" s="63">
        <v>0</v>
      </c>
      <c r="U178" s="63">
        <v>11</v>
      </c>
      <c r="V178" s="63">
        <v>18</v>
      </c>
    </row>
    <row r="179" spans="1:22" x14ac:dyDescent="0.3">
      <c r="A179" s="63" t="s">
        <v>67</v>
      </c>
      <c r="B179" s="63" t="s">
        <v>281</v>
      </c>
      <c r="C179" s="63">
        <v>1E-3</v>
      </c>
      <c r="D179" s="63">
        <v>87.471157312393203</v>
      </c>
      <c r="E179" s="64">
        <v>0.279907742515206</v>
      </c>
      <c r="F179" s="63">
        <v>7</v>
      </c>
      <c r="G179" s="63">
        <v>3.87</v>
      </c>
      <c r="H179" s="63">
        <v>3</v>
      </c>
      <c r="I179" s="63">
        <v>23</v>
      </c>
      <c r="J179" s="63" t="str">
        <f>VLOOKUP(A179,編號對照表!$B$1:$C$133,2,FALSE)</f>
        <v>FG1-22</v>
      </c>
      <c r="K179" s="63" t="s">
        <v>385</v>
      </c>
      <c r="L179" s="63" t="s">
        <v>325</v>
      </c>
      <c r="M179" s="63">
        <v>1.27</v>
      </c>
      <c r="N179" s="63">
        <v>15</v>
      </c>
      <c r="O179" s="63">
        <v>25</v>
      </c>
      <c r="P179" s="63">
        <v>15</v>
      </c>
      <c r="Q179" s="63">
        <v>80</v>
      </c>
      <c r="R179" s="63">
        <v>200</v>
      </c>
      <c r="S179" s="63">
        <v>3</v>
      </c>
      <c r="T179" s="63">
        <v>0</v>
      </c>
      <c r="U179" s="63">
        <v>11</v>
      </c>
      <c r="V179" s="63">
        <v>12</v>
      </c>
    </row>
    <row r="180" spans="1:22" x14ac:dyDescent="0.3">
      <c r="A180" s="63" t="s">
        <v>67</v>
      </c>
      <c r="B180" s="63" t="s">
        <v>285</v>
      </c>
      <c r="C180" s="63">
        <v>22.949420381337401</v>
      </c>
      <c r="D180" s="63">
        <v>10.5726125184447</v>
      </c>
      <c r="E180" s="64">
        <v>0.29105341527611001</v>
      </c>
      <c r="F180" s="63">
        <v>7</v>
      </c>
      <c r="G180" s="63">
        <v>3.87</v>
      </c>
      <c r="H180" s="63">
        <v>5</v>
      </c>
      <c r="I180" s="63">
        <v>3</v>
      </c>
      <c r="J180" s="63" t="str">
        <f>VLOOKUP(A180,編號對照表!$B$1:$C$133,2,FALSE)</f>
        <v>FG1-22</v>
      </c>
      <c r="K180" s="63" t="s">
        <v>385</v>
      </c>
      <c r="L180" s="63" t="s">
        <v>325</v>
      </c>
      <c r="M180" s="63">
        <v>1.27</v>
      </c>
      <c r="N180" s="63">
        <v>25</v>
      </c>
      <c r="O180" s="63">
        <v>25</v>
      </c>
      <c r="P180" s="63">
        <v>15</v>
      </c>
      <c r="Q180" s="63">
        <v>80</v>
      </c>
      <c r="R180" s="63">
        <v>200</v>
      </c>
      <c r="S180" s="63">
        <v>5</v>
      </c>
      <c r="T180" s="63">
        <v>0</v>
      </c>
      <c r="U180" s="63">
        <v>3</v>
      </c>
      <c r="V180" s="63">
        <v>0</v>
      </c>
    </row>
    <row r="181" spans="1:22" x14ac:dyDescent="0.3">
      <c r="A181" s="63" t="s">
        <v>67</v>
      </c>
      <c r="B181" s="63" t="s">
        <v>286</v>
      </c>
      <c r="C181" s="63">
        <v>1E-3</v>
      </c>
      <c r="D181" s="63">
        <v>43.284874409437201</v>
      </c>
      <c r="E181" s="64">
        <v>8.2453514914959697E-2</v>
      </c>
      <c r="F181" s="63">
        <v>7</v>
      </c>
      <c r="G181" s="63">
        <v>3.87</v>
      </c>
      <c r="H181" s="63">
        <v>3</v>
      </c>
      <c r="I181" s="63">
        <v>12</v>
      </c>
      <c r="J181" s="63" t="str">
        <f>VLOOKUP(A181,編號對照表!$B$1:$C$133,2,FALSE)</f>
        <v>FG1-22</v>
      </c>
      <c r="K181" s="63" t="s">
        <v>385</v>
      </c>
      <c r="L181" s="63" t="s">
        <v>325</v>
      </c>
      <c r="M181" s="63">
        <v>1.27</v>
      </c>
      <c r="N181" s="63">
        <v>15</v>
      </c>
      <c r="O181" s="63">
        <v>25</v>
      </c>
      <c r="P181" s="63">
        <v>15</v>
      </c>
      <c r="Q181" s="63">
        <v>80</v>
      </c>
      <c r="R181" s="63">
        <v>200</v>
      </c>
      <c r="S181" s="63">
        <v>3</v>
      </c>
      <c r="T181" s="63">
        <v>0</v>
      </c>
      <c r="U181" s="63">
        <v>10</v>
      </c>
      <c r="V181" s="63">
        <v>2</v>
      </c>
    </row>
    <row r="182" spans="1:22" x14ac:dyDescent="0.3">
      <c r="A182" s="63" t="s">
        <v>69</v>
      </c>
      <c r="B182" s="63" t="s">
        <v>281</v>
      </c>
      <c r="C182" s="63">
        <v>1E-3</v>
      </c>
      <c r="D182" s="63">
        <v>50.827912054956002</v>
      </c>
      <c r="E182" s="64">
        <v>0.230906554497778</v>
      </c>
      <c r="F182" s="63">
        <v>7</v>
      </c>
      <c r="G182" s="63">
        <v>3.87</v>
      </c>
      <c r="H182" s="63">
        <v>3</v>
      </c>
      <c r="I182" s="63">
        <v>14</v>
      </c>
      <c r="J182" s="63" t="str">
        <f>VLOOKUP(A182,編號對照表!$B$1:$C$133,2,FALSE)</f>
        <v>FG1-23</v>
      </c>
      <c r="K182" s="63" t="s">
        <v>386</v>
      </c>
      <c r="L182" s="63" t="s">
        <v>325</v>
      </c>
      <c r="M182" s="63">
        <v>1.27</v>
      </c>
      <c r="N182" s="63">
        <v>12</v>
      </c>
      <c r="O182" s="63">
        <v>25</v>
      </c>
      <c r="P182" s="63">
        <v>15</v>
      </c>
      <c r="Q182" s="63">
        <v>80</v>
      </c>
      <c r="R182" s="63">
        <v>200</v>
      </c>
      <c r="S182" s="63">
        <v>3</v>
      </c>
      <c r="T182" s="63">
        <v>0</v>
      </c>
      <c r="U182" s="63">
        <v>11</v>
      </c>
      <c r="V182" s="63">
        <v>3</v>
      </c>
    </row>
    <row r="183" spans="1:22" x14ac:dyDescent="0.3">
      <c r="A183" s="63" t="s">
        <v>69</v>
      </c>
      <c r="B183" s="63" t="s">
        <v>285</v>
      </c>
      <c r="C183" s="63">
        <v>51.651657558977597</v>
      </c>
      <c r="D183" s="63">
        <v>1E-3</v>
      </c>
      <c r="E183" s="64">
        <v>0.242400262504816</v>
      </c>
      <c r="F183" s="63">
        <v>7</v>
      </c>
      <c r="G183" s="63">
        <v>3.87</v>
      </c>
      <c r="H183" s="63">
        <v>11</v>
      </c>
      <c r="I183" s="63">
        <v>3</v>
      </c>
      <c r="J183" s="63" t="str">
        <f>VLOOKUP(A183,編號對照表!$B$1:$C$133,2,FALSE)</f>
        <v>FG1-23</v>
      </c>
      <c r="K183" s="63" t="s">
        <v>386</v>
      </c>
      <c r="L183" s="63" t="s">
        <v>325</v>
      </c>
      <c r="M183" s="63">
        <v>1.27</v>
      </c>
      <c r="N183" s="63">
        <v>10</v>
      </c>
      <c r="O183" s="63">
        <v>25</v>
      </c>
      <c r="P183" s="63">
        <v>15</v>
      </c>
      <c r="Q183" s="63">
        <v>80</v>
      </c>
      <c r="R183" s="63">
        <v>200</v>
      </c>
      <c r="S183" s="63">
        <v>9</v>
      </c>
      <c r="T183" s="63">
        <v>2</v>
      </c>
      <c r="U183" s="63">
        <v>3</v>
      </c>
      <c r="V183" s="63">
        <v>0</v>
      </c>
    </row>
    <row r="184" spans="1:22" x14ac:dyDescent="0.3">
      <c r="A184" s="63" t="s">
        <v>69</v>
      </c>
      <c r="B184" s="63" t="s">
        <v>286</v>
      </c>
      <c r="C184" s="63">
        <v>25.242688134312601</v>
      </c>
      <c r="D184" s="63">
        <v>39.4900655373931</v>
      </c>
      <c r="E184" s="64">
        <v>0.18028117483481801</v>
      </c>
      <c r="F184" s="63">
        <v>7</v>
      </c>
      <c r="G184" s="63">
        <v>3.87</v>
      </c>
      <c r="H184" s="63">
        <v>5</v>
      </c>
      <c r="I184" s="63">
        <v>11</v>
      </c>
      <c r="J184" s="63" t="str">
        <f>VLOOKUP(A184,編號對照表!$B$1:$C$133,2,FALSE)</f>
        <v>FG1-23</v>
      </c>
      <c r="K184" s="63" t="s">
        <v>386</v>
      </c>
      <c r="L184" s="63" t="s">
        <v>325</v>
      </c>
      <c r="M184" s="63">
        <v>1.27</v>
      </c>
      <c r="N184" s="63">
        <v>15</v>
      </c>
      <c r="O184" s="63">
        <v>25</v>
      </c>
      <c r="P184" s="63">
        <v>15</v>
      </c>
      <c r="Q184" s="63">
        <v>80</v>
      </c>
      <c r="R184" s="63">
        <v>200</v>
      </c>
      <c r="S184" s="63">
        <v>5</v>
      </c>
      <c r="T184" s="63">
        <v>0</v>
      </c>
      <c r="U184" s="63">
        <v>11</v>
      </c>
      <c r="V184" s="63">
        <v>0</v>
      </c>
    </row>
    <row r="185" spans="1:22" x14ac:dyDescent="0.3">
      <c r="A185" s="63" t="s">
        <v>70</v>
      </c>
      <c r="B185" s="63" t="s">
        <v>281</v>
      </c>
      <c r="C185" s="63">
        <v>1.2503174366429399</v>
      </c>
      <c r="D185" s="63">
        <v>40.169437415897796</v>
      </c>
      <c r="E185" s="64">
        <v>6.6959013929590597E-2</v>
      </c>
      <c r="F185" s="63">
        <v>7</v>
      </c>
      <c r="G185" s="63">
        <v>3.87</v>
      </c>
      <c r="H185" s="63">
        <v>3</v>
      </c>
      <c r="I185" s="63">
        <v>11</v>
      </c>
      <c r="J185" s="63" t="str">
        <f>VLOOKUP(A185,編號對照表!$B$1:$C$133,2,FALSE)</f>
        <v>FG1-24</v>
      </c>
      <c r="K185" s="63" t="s">
        <v>387</v>
      </c>
      <c r="L185" s="63" t="s">
        <v>325</v>
      </c>
      <c r="M185" s="63">
        <v>1.27</v>
      </c>
      <c r="N185" s="63">
        <v>15</v>
      </c>
      <c r="O185" s="63">
        <v>25</v>
      </c>
      <c r="P185" s="63">
        <v>15</v>
      </c>
      <c r="Q185" s="63">
        <v>80</v>
      </c>
      <c r="R185" s="63">
        <v>200</v>
      </c>
      <c r="S185" s="63">
        <v>3</v>
      </c>
      <c r="T185" s="63">
        <v>0</v>
      </c>
      <c r="U185" s="63">
        <v>11</v>
      </c>
      <c r="V185" s="63">
        <v>0</v>
      </c>
    </row>
    <row r="186" spans="1:22" x14ac:dyDescent="0.3">
      <c r="A186" s="63" t="s">
        <v>70</v>
      </c>
      <c r="B186" s="63" t="s">
        <v>285</v>
      </c>
      <c r="C186" s="63">
        <v>1E-3</v>
      </c>
      <c r="D186" s="63">
        <v>67.7523715421557</v>
      </c>
      <c r="E186" s="64">
        <v>0.21630139090120801</v>
      </c>
      <c r="F186" s="63">
        <v>7</v>
      </c>
      <c r="G186" s="63">
        <v>3.87</v>
      </c>
      <c r="H186" s="63">
        <v>3</v>
      </c>
      <c r="I186" s="63">
        <v>18</v>
      </c>
      <c r="J186" s="63" t="str">
        <f>VLOOKUP(A186,編號對照表!$B$1:$C$133,2,FALSE)</f>
        <v>FG1-24</v>
      </c>
      <c r="K186" s="63" t="s">
        <v>387</v>
      </c>
      <c r="L186" s="63" t="s">
        <v>325</v>
      </c>
      <c r="M186" s="63">
        <v>1.27</v>
      </c>
      <c r="N186" s="63">
        <v>12</v>
      </c>
      <c r="O186" s="63">
        <v>25</v>
      </c>
      <c r="P186" s="63">
        <v>15</v>
      </c>
      <c r="Q186" s="63">
        <v>80</v>
      </c>
      <c r="R186" s="63">
        <v>200</v>
      </c>
      <c r="S186" s="63">
        <v>3</v>
      </c>
      <c r="T186" s="63">
        <v>0</v>
      </c>
      <c r="U186" s="63">
        <v>11</v>
      </c>
      <c r="V186" s="63">
        <v>7</v>
      </c>
    </row>
    <row r="187" spans="1:22" x14ac:dyDescent="0.3">
      <c r="A187" s="63" t="s">
        <v>70</v>
      </c>
      <c r="B187" s="63" t="s">
        <v>286</v>
      </c>
      <c r="C187" s="63">
        <v>1E-3</v>
      </c>
      <c r="D187" s="63">
        <v>98.917679861187906</v>
      </c>
      <c r="E187" s="64">
        <v>0.208898866549134</v>
      </c>
      <c r="F187" s="63">
        <v>7</v>
      </c>
      <c r="G187" s="63">
        <v>3.87</v>
      </c>
      <c r="H187" s="63">
        <v>3</v>
      </c>
      <c r="I187" s="63">
        <v>26</v>
      </c>
      <c r="J187" s="63" t="str">
        <f>VLOOKUP(A187,編號對照表!$B$1:$C$133,2,FALSE)</f>
        <v>FG1-24</v>
      </c>
      <c r="K187" s="63" t="s">
        <v>387</v>
      </c>
      <c r="L187" s="63" t="s">
        <v>325</v>
      </c>
      <c r="M187" s="63">
        <v>1.27</v>
      </c>
      <c r="N187" s="63">
        <v>12</v>
      </c>
      <c r="O187" s="63">
        <v>25</v>
      </c>
      <c r="P187" s="63">
        <v>15</v>
      </c>
      <c r="Q187" s="63">
        <v>80</v>
      </c>
      <c r="R187" s="63">
        <v>200</v>
      </c>
      <c r="S187" s="63">
        <v>3</v>
      </c>
      <c r="T187" s="63">
        <v>0</v>
      </c>
      <c r="U187" s="63">
        <v>11</v>
      </c>
      <c r="V187" s="63">
        <v>15</v>
      </c>
    </row>
    <row r="188" spans="1:22" x14ac:dyDescent="0.3">
      <c r="A188" s="63" t="s">
        <v>72</v>
      </c>
      <c r="B188" s="63" t="s">
        <v>281</v>
      </c>
      <c r="C188" s="63">
        <v>38.055542390793597</v>
      </c>
      <c r="D188" s="63">
        <v>187.187995761633</v>
      </c>
      <c r="E188" s="64">
        <v>0.28546696994453702</v>
      </c>
      <c r="F188" s="63">
        <v>7</v>
      </c>
      <c r="G188" s="63">
        <v>3.87</v>
      </c>
      <c r="H188" s="63">
        <v>8</v>
      </c>
      <c r="I188" s="63">
        <v>49</v>
      </c>
      <c r="J188" s="63" t="str">
        <f>VLOOKUP(A188,編號對照表!$B$1:$C$133,2,FALSE)</f>
        <v>FG1-2'5</v>
      </c>
      <c r="K188" s="63" t="s">
        <v>388</v>
      </c>
      <c r="L188" s="63" t="s">
        <v>325</v>
      </c>
      <c r="M188" s="63">
        <v>1.27</v>
      </c>
      <c r="N188" s="63">
        <v>15</v>
      </c>
      <c r="O188" s="63">
        <v>25</v>
      </c>
      <c r="P188" s="63">
        <v>15</v>
      </c>
      <c r="Q188" s="63">
        <v>80</v>
      </c>
      <c r="R188" s="63">
        <v>200</v>
      </c>
      <c r="S188" s="63">
        <v>8</v>
      </c>
      <c r="T188" s="63">
        <v>0</v>
      </c>
      <c r="U188" s="63">
        <v>11</v>
      </c>
      <c r="V188" s="63">
        <v>38</v>
      </c>
    </row>
    <row r="189" spans="1:22" x14ac:dyDescent="0.3">
      <c r="A189" s="63" t="s">
        <v>72</v>
      </c>
      <c r="B189" s="63" t="s">
        <v>285</v>
      </c>
      <c r="C189" s="63">
        <v>123.969279229641</v>
      </c>
      <c r="D189" s="63">
        <v>1E-3</v>
      </c>
      <c r="E189" s="64">
        <v>6.6959013929590597E-2</v>
      </c>
      <c r="F189" s="63">
        <v>7</v>
      </c>
      <c r="G189" s="63">
        <v>3.87</v>
      </c>
      <c r="H189" s="63">
        <v>25</v>
      </c>
      <c r="I189" s="63">
        <v>3</v>
      </c>
      <c r="J189" s="63" t="str">
        <f>VLOOKUP(A189,編號對照表!$B$1:$C$133,2,FALSE)</f>
        <v>FG1-2'5</v>
      </c>
      <c r="K189" s="63" t="s">
        <v>388</v>
      </c>
      <c r="L189" s="63" t="s">
        <v>325</v>
      </c>
      <c r="M189" s="63">
        <v>1.27</v>
      </c>
      <c r="N189" s="63">
        <v>25</v>
      </c>
      <c r="O189" s="63">
        <v>25</v>
      </c>
      <c r="P189" s="63">
        <v>15</v>
      </c>
      <c r="Q189" s="63">
        <v>80</v>
      </c>
      <c r="R189" s="63">
        <v>200</v>
      </c>
      <c r="S189" s="63">
        <v>10</v>
      </c>
      <c r="T189" s="63">
        <v>15</v>
      </c>
      <c r="U189" s="63">
        <v>3</v>
      </c>
      <c r="V189" s="63">
        <v>0</v>
      </c>
    </row>
    <row r="190" spans="1:22" x14ac:dyDescent="0.3">
      <c r="A190" s="63" t="s">
        <v>72</v>
      </c>
      <c r="B190" s="63" t="s">
        <v>286</v>
      </c>
      <c r="C190" s="63">
        <v>119.430599734187</v>
      </c>
      <c r="D190" s="63">
        <v>11.289898538961999</v>
      </c>
      <c r="E190" s="64">
        <v>6.6959013929590597E-2</v>
      </c>
      <c r="F190" s="63">
        <v>7</v>
      </c>
      <c r="G190" s="63">
        <v>3.87</v>
      </c>
      <c r="H190" s="63">
        <v>24</v>
      </c>
      <c r="I190" s="63">
        <v>3</v>
      </c>
      <c r="J190" s="63" t="str">
        <f>VLOOKUP(A190,編號對照表!$B$1:$C$133,2,FALSE)</f>
        <v>FG1-2'5</v>
      </c>
      <c r="K190" s="63" t="s">
        <v>388</v>
      </c>
      <c r="L190" s="63" t="s">
        <v>325</v>
      </c>
      <c r="M190" s="63">
        <v>1.27</v>
      </c>
      <c r="N190" s="63">
        <v>15</v>
      </c>
      <c r="O190" s="63">
        <v>25</v>
      </c>
      <c r="P190" s="63">
        <v>15</v>
      </c>
      <c r="Q190" s="63">
        <v>80</v>
      </c>
      <c r="R190" s="63">
        <v>200</v>
      </c>
      <c r="S190" s="63">
        <v>10</v>
      </c>
      <c r="T190" s="63">
        <v>14</v>
      </c>
      <c r="U190" s="63">
        <v>3</v>
      </c>
      <c r="V190" s="63">
        <v>0</v>
      </c>
    </row>
    <row r="191" spans="1:22" x14ac:dyDescent="0.3">
      <c r="A191" s="63" t="s">
        <v>263</v>
      </c>
      <c r="B191" s="63" t="s">
        <v>281</v>
      </c>
      <c r="C191" s="63">
        <v>33.328458666801502</v>
      </c>
      <c r="D191" s="63">
        <v>4.3543404899537599</v>
      </c>
      <c r="E191" s="64">
        <v>0.151797325816005</v>
      </c>
      <c r="F191" s="63">
        <v>7</v>
      </c>
      <c r="G191" s="63">
        <v>3.87</v>
      </c>
      <c r="H191" s="63">
        <v>7</v>
      </c>
      <c r="I191" s="63">
        <v>3</v>
      </c>
      <c r="J191" s="63" t="str">
        <f>VLOOKUP(A191,編號對照表!$B$1:$C$133,2,FALSE)</f>
        <v>Fb1-11</v>
      </c>
      <c r="K191" s="63" t="s">
        <v>389</v>
      </c>
      <c r="L191" s="63" t="s">
        <v>325</v>
      </c>
      <c r="M191" s="63">
        <v>1.27</v>
      </c>
      <c r="N191" s="63">
        <v>15</v>
      </c>
      <c r="O191" s="63">
        <v>25</v>
      </c>
      <c r="P191" s="63">
        <v>15</v>
      </c>
      <c r="Q191" s="63">
        <v>60</v>
      </c>
      <c r="R191" s="63">
        <v>200</v>
      </c>
      <c r="S191" s="63">
        <v>7</v>
      </c>
      <c r="T191" s="63">
        <v>0</v>
      </c>
      <c r="U191" s="63">
        <v>3</v>
      </c>
      <c r="V191" s="63">
        <v>0</v>
      </c>
    </row>
    <row r="192" spans="1:22" x14ac:dyDescent="0.3">
      <c r="A192" s="63" t="s">
        <v>263</v>
      </c>
      <c r="B192" s="63" t="s">
        <v>285</v>
      </c>
      <c r="C192" s="63">
        <v>83.787282928824396</v>
      </c>
      <c r="D192" s="63">
        <v>1E-3</v>
      </c>
      <c r="E192" s="64">
        <v>0.10663352441042701</v>
      </c>
      <c r="F192" s="63">
        <v>7</v>
      </c>
      <c r="G192" s="63">
        <v>3.87</v>
      </c>
      <c r="H192" s="63">
        <v>17</v>
      </c>
      <c r="I192" s="63">
        <v>3</v>
      </c>
      <c r="J192" s="63" t="str">
        <f>VLOOKUP(A192,編號對照表!$B$1:$C$133,2,FALSE)</f>
        <v>Fb1-11</v>
      </c>
      <c r="K192" s="63" t="s">
        <v>389</v>
      </c>
      <c r="L192" s="63" t="s">
        <v>325</v>
      </c>
      <c r="M192" s="63">
        <v>1.27</v>
      </c>
      <c r="N192" s="63">
        <v>15</v>
      </c>
      <c r="O192" s="63">
        <v>25</v>
      </c>
      <c r="P192" s="63">
        <v>15</v>
      </c>
      <c r="Q192" s="63">
        <v>60</v>
      </c>
      <c r="R192" s="63">
        <v>200</v>
      </c>
      <c r="S192" s="63">
        <v>7</v>
      </c>
      <c r="T192" s="63">
        <v>10</v>
      </c>
      <c r="U192" s="63">
        <v>3</v>
      </c>
      <c r="V192" s="63">
        <v>0</v>
      </c>
    </row>
    <row r="193" spans="1:22" x14ac:dyDescent="0.3">
      <c r="A193" s="63" t="s">
        <v>263</v>
      </c>
      <c r="B193" s="63" t="s">
        <v>286</v>
      </c>
      <c r="C193" s="63">
        <v>42.531578801572302</v>
      </c>
      <c r="D193" s="63">
        <v>34.886721987277298</v>
      </c>
      <c r="E193" s="64">
        <v>0.15847854083403901</v>
      </c>
      <c r="F193" s="63">
        <v>7</v>
      </c>
      <c r="G193" s="63">
        <v>3.87</v>
      </c>
      <c r="H193" s="63">
        <v>9</v>
      </c>
      <c r="I193" s="63">
        <v>10</v>
      </c>
      <c r="J193" s="63" t="str">
        <f>VLOOKUP(A193,編號對照表!$B$1:$C$133,2,FALSE)</f>
        <v>Fb1-11</v>
      </c>
      <c r="K193" s="63" t="s">
        <v>389</v>
      </c>
      <c r="L193" s="63" t="s">
        <v>325</v>
      </c>
      <c r="M193" s="63">
        <v>1.27</v>
      </c>
      <c r="N193" s="63">
        <v>15</v>
      </c>
      <c r="O193" s="63">
        <v>25</v>
      </c>
      <c r="P193" s="63">
        <v>15</v>
      </c>
      <c r="Q193" s="63">
        <v>60</v>
      </c>
      <c r="R193" s="63">
        <v>200</v>
      </c>
      <c r="S193" s="63">
        <v>7</v>
      </c>
      <c r="T193" s="63">
        <v>2</v>
      </c>
      <c r="U193" s="63">
        <v>8</v>
      </c>
      <c r="V193" s="63">
        <v>2</v>
      </c>
    </row>
    <row r="194" spans="1:22" x14ac:dyDescent="0.3">
      <c r="A194" s="63" t="s">
        <v>0</v>
      </c>
      <c r="B194" s="63" t="s">
        <v>281</v>
      </c>
      <c r="C194" s="63">
        <v>1E-3</v>
      </c>
      <c r="D194" s="63">
        <v>36.433236673474298</v>
      </c>
      <c r="E194" s="64">
        <v>5.99926279392093E-2</v>
      </c>
      <c r="F194" s="63">
        <v>7</v>
      </c>
      <c r="G194" s="63">
        <v>3.87</v>
      </c>
      <c r="H194" s="63">
        <v>3</v>
      </c>
      <c r="I194" s="63">
        <v>10</v>
      </c>
      <c r="J194" s="63" t="str">
        <f>VLOOKUP(A194,編號對照表!$B$1:$C$133,2,FALSE)</f>
        <v>Fb1-12</v>
      </c>
      <c r="K194" s="63" t="s">
        <v>390</v>
      </c>
      <c r="L194" s="63" t="s">
        <v>325</v>
      </c>
      <c r="M194" s="63">
        <v>1.27</v>
      </c>
      <c r="N194" s="63">
        <v>15</v>
      </c>
      <c r="O194" s="63">
        <v>25</v>
      </c>
      <c r="P194" s="63">
        <v>15</v>
      </c>
      <c r="Q194" s="63">
        <v>60</v>
      </c>
      <c r="R194" s="63">
        <v>200</v>
      </c>
      <c r="S194" s="63">
        <v>3</v>
      </c>
      <c r="T194" s="63">
        <v>0</v>
      </c>
      <c r="U194" s="63">
        <v>8</v>
      </c>
      <c r="V194" s="63">
        <v>2</v>
      </c>
    </row>
    <row r="195" spans="1:22" x14ac:dyDescent="0.3">
      <c r="A195" s="63" t="s">
        <v>0</v>
      </c>
      <c r="B195" s="63" t="s">
        <v>285</v>
      </c>
      <c r="C195" s="63">
        <v>11.574964737519601</v>
      </c>
      <c r="D195" s="63">
        <v>0.55688578868284799</v>
      </c>
      <c r="E195" s="64">
        <v>5.02192589920014E-2</v>
      </c>
      <c r="F195" s="63">
        <v>7</v>
      </c>
      <c r="G195" s="63">
        <v>3.87</v>
      </c>
      <c r="H195" s="63">
        <v>3</v>
      </c>
      <c r="I195" s="63">
        <v>3</v>
      </c>
      <c r="J195" s="63" t="str">
        <f>VLOOKUP(A195,編號對照表!$B$1:$C$133,2,FALSE)</f>
        <v>Fb1-12</v>
      </c>
      <c r="K195" s="63" t="s">
        <v>390</v>
      </c>
      <c r="L195" s="63" t="s">
        <v>325</v>
      </c>
      <c r="M195" s="63">
        <v>1.27</v>
      </c>
      <c r="N195" s="63">
        <v>15</v>
      </c>
      <c r="O195" s="63">
        <v>25</v>
      </c>
      <c r="P195" s="63">
        <v>15</v>
      </c>
      <c r="Q195" s="63">
        <v>60</v>
      </c>
      <c r="R195" s="63">
        <v>200</v>
      </c>
      <c r="S195" s="63">
        <v>3</v>
      </c>
      <c r="T195" s="63">
        <v>0</v>
      </c>
      <c r="U195" s="63">
        <v>3</v>
      </c>
      <c r="V195" s="63">
        <v>0</v>
      </c>
    </row>
    <row r="196" spans="1:22" x14ac:dyDescent="0.3">
      <c r="A196" s="63" t="s">
        <v>0</v>
      </c>
      <c r="B196" s="63" t="s">
        <v>286</v>
      </c>
      <c r="C196" s="63">
        <v>0.23731994588160901</v>
      </c>
      <c r="D196" s="63">
        <v>26.1638103984296</v>
      </c>
      <c r="E196" s="64">
        <v>5.02192589920014E-2</v>
      </c>
      <c r="F196" s="63">
        <v>7</v>
      </c>
      <c r="G196" s="63">
        <v>3.87</v>
      </c>
      <c r="H196" s="63">
        <v>3</v>
      </c>
      <c r="I196" s="63">
        <v>7</v>
      </c>
      <c r="J196" s="63" t="str">
        <f>VLOOKUP(A196,編號對照表!$B$1:$C$133,2,FALSE)</f>
        <v>Fb1-12</v>
      </c>
      <c r="K196" s="63" t="s">
        <v>390</v>
      </c>
      <c r="L196" s="63" t="s">
        <v>325</v>
      </c>
      <c r="M196" s="63">
        <v>1.27</v>
      </c>
      <c r="N196" s="63">
        <v>15</v>
      </c>
      <c r="O196" s="63">
        <v>25</v>
      </c>
      <c r="P196" s="63">
        <v>15</v>
      </c>
      <c r="Q196" s="63">
        <v>60</v>
      </c>
      <c r="R196" s="63">
        <v>200</v>
      </c>
      <c r="S196" s="63">
        <v>3</v>
      </c>
      <c r="T196" s="63">
        <v>0</v>
      </c>
      <c r="U196" s="63">
        <v>7</v>
      </c>
      <c r="V196" s="63">
        <v>0</v>
      </c>
    </row>
    <row r="197" spans="1:22" x14ac:dyDescent="0.3">
      <c r="A197" s="63" t="s">
        <v>190</v>
      </c>
      <c r="B197" s="63" t="s">
        <v>281</v>
      </c>
      <c r="C197" s="63">
        <v>26.7551885917783</v>
      </c>
      <c r="D197" s="63">
        <v>111.293774098158</v>
      </c>
      <c r="E197" s="64">
        <v>0.49619195051491299</v>
      </c>
      <c r="F197" s="63">
        <v>7</v>
      </c>
      <c r="G197" s="63">
        <v>3.87</v>
      </c>
      <c r="H197" s="63">
        <v>6</v>
      </c>
      <c r="I197" s="63">
        <v>29</v>
      </c>
      <c r="J197" s="63" t="str">
        <f>VLOOKUP(A197,編號對照表!$B$1:$C$133,2,FALSE)</f>
        <v>FB1-C8</v>
      </c>
      <c r="K197" s="63" t="s">
        <v>391</v>
      </c>
      <c r="L197" s="63" t="s">
        <v>808</v>
      </c>
      <c r="M197" s="63">
        <v>2.54</v>
      </c>
      <c r="N197" s="63">
        <v>10</v>
      </c>
      <c r="O197" s="63">
        <v>25</v>
      </c>
      <c r="P197" s="63">
        <v>15</v>
      </c>
      <c r="Q197" s="63">
        <v>80</v>
      </c>
      <c r="R197" s="63">
        <v>200</v>
      </c>
      <c r="S197" s="63">
        <v>6</v>
      </c>
      <c r="T197" s="63">
        <v>0</v>
      </c>
      <c r="U197" s="63">
        <v>11</v>
      </c>
      <c r="V197" s="63">
        <v>18</v>
      </c>
    </row>
    <row r="198" spans="1:22" x14ac:dyDescent="0.3">
      <c r="A198" s="63" t="s">
        <v>190</v>
      </c>
      <c r="B198" s="63" t="s">
        <v>285</v>
      </c>
      <c r="C198" s="63">
        <v>151.70529484748801</v>
      </c>
      <c r="D198" s="63">
        <v>1E-3</v>
      </c>
      <c r="E198" s="64">
        <v>0.316640292294323</v>
      </c>
      <c r="F198" s="63">
        <v>7</v>
      </c>
      <c r="G198" s="63">
        <v>3.87</v>
      </c>
      <c r="H198" s="63">
        <v>30</v>
      </c>
      <c r="I198" s="63">
        <v>3</v>
      </c>
      <c r="J198" s="63" t="str">
        <f>VLOOKUP(A198,編號對照表!$B$1:$C$133,2,FALSE)</f>
        <v>FB1-C8</v>
      </c>
      <c r="K198" s="63" t="s">
        <v>391</v>
      </c>
      <c r="L198" s="63" t="s">
        <v>808</v>
      </c>
      <c r="M198" s="63">
        <v>2.54</v>
      </c>
      <c r="N198" s="63">
        <v>15</v>
      </c>
      <c r="O198" s="63">
        <v>25</v>
      </c>
      <c r="P198" s="63">
        <v>15</v>
      </c>
      <c r="Q198" s="63">
        <v>80</v>
      </c>
      <c r="R198" s="63">
        <v>200</v>
      </c>
      <c r="S198" s="63">
        <v>10</v>
      </c>
      <c r="T198" s="63">
        <v>20</v>
      </c>
      <c r="U198" s="63">
        <v>3</v>
      </c>
      <c r="V198" s="63">
        <v>0</v>
      </c>
    </row>
    <row r="199" spans="1:22" x14ac:dyDescent="0.3">
      <c r="A199" s="63" t="s">
        <v>190</v>
      </c>
      <c r="B199" s="63" t="s">
        <v>286</v>
      </c>
      <c r="C199" s="63">
        <v>75.608585029840498</v>
      </c>
      <c r="D199" s="63">
        <v>7.7882898040115798</v>
      </c>
      <c r="E199" s="64">
        <v>0.31783452723175298</v>
      </c>
      <c r="F199" s="63">
        <v>7</v>
      </c>
      <c r="G199" s="63">
        <v>3.87</v>
      </c>
      <c r="H199" s="63">
        <v>15</v>
      </c>
      <c r="I199" s="63">
        <v>3</v>
      </c>
      <c r="J199" s="63" t="str">
        <f>VLOOKUP(A199,編號對照表!$B$1:$C$133,2,FALSE)</f>
        <v>FB1-C8</v>
      </c>
      <c r="K199" s="63" t="s">
        <v>391</v>
      </c>
      <c r="L199" s="63" t="s">
        <v>808</v>
      </c>
      <c r="M199" s="63">
        <v>2.54</v>
      </c>
      <c r="N199" s="63">
        <v>15</v>
      </c>
      <c r="O199" s="63">
        <v>25</v>
      </c>
      <c r="P199" s="63">
        <v>15</v>
      </c>
      <c r="Q199" s="63">
        <v>80</v>
      </c>
      <c r="R199" s="63">
        <v>200</v>
      </c>
      <c r="S199" s="63">
        <v>10</v>
      </c>
      <c r="T199" s="63">
        <v>5</v>
      </c>
      <c r="U199" s="63">
        <v>3</v>
      </c>
      <c r="V199" s="63">
        <v>0</v>
      </c>
    </row>
    <row r="200" spans="1:22" x14ac:dyDescent="0.3">
      <c r="A200" s="63" t="s">
        <v>2</v>
      </c>
      <c r="B200" s="63" t="s">
        <v>281</v>
      </c>
      <c r="C200" s="63">
        <v>0.91843692644033603</v>
      </c>
      <c r="D200" s="63">
        <v>25.276804808527199</v>
      </c>
      <c r="E200" s="64">
        <v>5.02192589920014E-2</v>
      </c>
      <c r="F200" s="63">
        <v>7</v>
      </c>
      <c r="G200" s="63">
        <v>3.87</v>
      </c>
      <c r="H200" s="63">
        <v>3</v>
      </c>
      <c r="I200" s="63">
        <v>7</v>
      </c>
      <c r="J200" s="63" t="str">
        <f>VLOOKUP(A200,編號對照表!$B$1:$C$133,2,FALSE)</f>
        <v>Fb1-13</v>
      </c>
      <c r="K200" s="63" t="s">
        <v>392</v>
      </c>
      <c r="L200" s="63" t="s">
        <v>325</v>
      </c>
      <c r="M200" s="63">
        <v>1.27</v>
      </c>
      <c r="N200" s="63">
        <v>15</v>
      </c>
      <c r="O200" s="63">
        <v>25</v>
      </c>
      <c r="P200" s="63">
        <v>15</v>
      </c>
      <c r="Q200" s="63">
        <v>60</v>
      </c>
      <c r="R200" s="63">
        <v>200</v>
      </c>
      <c r="S200" s="63">
        <v>3</v>
      </c>
      <c r="T200" s="63">
        <v>0</v>
      </c>
      <c r="U200" s="63">
        <v>7</v>
      </c>
      <c r="V200" s="63">
        <v>0</v>
      </c>
    </row>
    <row r="201" spans="1:22" x14ac:dyDescent="0.3">
      <c r="A201" s="63" t="s">
        <v>2</v>
      </c>
      <c r="B201" s="63" t="s">
        <v>285</v>
      </c>
      <c r="C201" s="63">
        <v>24.776728823780999</v>
      </c>
      <c r="D201" s="63">
        <v>1E-3</v>
      </c>
      <c r="E201" s="64">
        <v>5.02192589920014E-2</v>
      </c>
      <c r="F201" s="63">
        <v>7</v>
      </c>
      <c r="G201" s="63">
        <v>3.87</v>
      </c>
      <c r="H201" s="63">
        <v>5</v>
      </c>
      <c r="I201" s="63">
        <v>3</v>
      </c>
      <c r="J201" s="63" t="str">
        <f>VLOOKUP(A201,編號對照表!$B$1:$C$133,2,FALSE)</f>
        <v>Fb1-13</v>
      </c>
      <c r="K201" s="63" t="s">
        <v>392</v>
      </c>
      <c r="L201" s="63" t="s">
        <v>325</v>
      </c>
      <c r="M201" s="63">
        <v>1.27</v>
      </c>
      <c r="N201" s="63">
        <v>15</v>
      </c>
      <c r="O201" s="63">
        <v>25</v>
      </c>
      <c r="P201" s="63">
        <v>15</v>
      </c>
      <c r="Q201" s="63">
        <v>60</v>
      </c>
      <c r="R201" s="63">
        <v>200</v>
      </c>
      <c r="S201" s="63">
        <v>5</v>
      </c>
      <c r="T201" s="63">
        <v>0</v>
      </c>
      <c r="U201" s="63">
        <v>3</v>
      </c>
      <c r="V201" s="63">
        <v>0</v>
      </c>
    </row>
    <row r="202" spans="1:22" x14ac:dyDescent="0.3">
      <c r="A202" s="63" t="s">
        <v>2</v>
      </c>
      <c r="B202" s="63" t="s">
        <v>286</v>
      </c>
      <c r="C202" s="63">
        <v>2.7022711583413201</v>
      </c>
      <c r="D202" s="63">
        <v>21.024302113801198</v>
      </c>
      <c r="E202" s="64">
        <v>5.2068429067730897E-2</v>
      </c>
      <c r="F202" s="63">
        <v>7</v>
      </c>
      <c r="G202" s="63">
        <v>3.87</v>
      </c>
      <c r="H202" s="63">
        <v>3</v>
      </c>
      <c r="I202" s="63">
        <v>6</v>
      </c>
      <c r="J202" s="63" t="str">
        <f>VLOOKUP(A202,編號對照表!$B$1:$C$133,2,FALSE)</f>
        <v>Fb1-13</v>
      </c>
      <c r="K202" s="63" t="s">
        <v>392</v>
      </c>
      <c r="L202" s="63" t="s">
        <v>325</v>
      </c>
      <c r="M202" s="63">
        <v>1.27</v>
      </c>
      <c r="N202" s="63">
        <v>15</v>
      </c>
      <c r="O202" s="63">
        <v>25</v>
      </c>
      <c r="P202" s="63">
        <v>15</v>
      </c>
      <c r="Q202" s="63">
        <v>60</v>
      </c>
      <c r="R202" s="63">
        <v>200</v>
      </c>
      <c r="S202" s="63">
        <v>3</v>
      </c>
      <c r="T202" s="63">
        <v>0</v>
      </c>
      <c r="U202" s="63">
        <v>6</v>
      </c>
      <c r="V202" s="63">
        <v>0</v>
      </c>
    </row>
    <row r="203" spans="1:22" x14ac:dyDescent="0.3">
      <c r="A203" s="63" t="s">
        <v>220</v>
      </c>
      <c r="B203" s="63" t="s">
        <v>281</v>
      </c>
      <c r="C203" s="63">
        <v>24.2478074505925</v>
      </c>
      <c r="D203" s="63">
        <v>114.851668477058</v>
      </c>
      <c r="E203" s="64">
        <v>0.488457316532731</v>
      </c>
      <c r="F203" s="63">
        <v>7</v>
      </c>
      <c r="G203" s="63">
        <v>3.87</v>
      </c>
      <c r="H203" s="63">
        <v>5</v>
      </c>
      <c r="I203" s="63">
        <v>30</v>
      </c>
      <c r="J203" s="63" t="str">
        <f>VLOOKUP(A203,編號對照表!$B$1:$C$133,2,FALSE)</f>
        <v>FB1-D8</v>
      </c>
      <c r="K203" s="63" t="s">
        <v>393</v>
      </c>
      <c r="L203" s="63" t="s">
        <v>808</v>
      </c>
      <c r="M203" s="63">
        <v>2.54</v>
      </c>
      <c r="N203" s="63">
        <v>10</v>
      </c>
      <c r="O203" s="63">
        <v>25</v>
      </c>
      <c r="P203" s="63">
        <v>15</v>
      </c>
      <c r="Q203" s="63">
        <v>80</v>
      </c>
      <c r="R203" s="63">
        <v>200</v>
      </c>
      <c r="S203" s="63">
        <v>5</v>
      </c>
      <c r="T203" s="63">
        <v>0</v>
      </c>
      <c r="U203" s="63">
        <v>11</v>
      </c>
      <c r="V203" s="63">
        <v>19</v>
      </c>
    </row>
    <row r="204" spans="1:22" x14ac:dyDescent="0.3">
      <c r="A204" s="63" t="s">
        <v>220</v>
      </c>
      <c r="B204" s="63" t="s">
        <v>285</v>
      </c>
      <c r="C204" s="63">
        <v>142.730036750436</v>
      </c>
      <c r="D204" s="63">
        <v>1E-3</v>
      </c>
      <c r="E204" s="64">
        <v>0.29412764124572299</v>
      </c>
      <c r="F204" s="63">
        <v>7</v>
      </c>
      <c r="G204" s="63">
        <v>3.87</v>
      </c>
      <c r="H204" s="63">
        <v>29</v>
      </c>
      <c r="I204" s="63">
        <v>3</v>
      </c>
      <c r="J204" s="63" t="str">
        <f>VLOOKUP(A204,編號對照表!$B$1:$C$133,2,FALSE)</f>
        <v>FB1-D8</v>
      </c>
      <c r="K204" s="63" t="s">
        <v>393</v>
      </c>
      <c r="L204" s="63" t="s">
        <v>808</v>
      </c>
      <c r="M204" s="63">
        <v>2.54</v>
      </c>
      <c r="N204" s="63">
        <v>15</v>
      </c>
      <c r="O204" s="63">
        <v>25</v>
      </c>
      <c r="P204" s="63">
        <v>15</v>
      </c>
      <c r="Q204" s="63">
        <v>80</v>
      </c>
      <c r="R204" s="63">
        <v>200</v>
      </c>
      <c r="S204" s="63">
        <v>10</v>
      </c>
      <c r="T204" s="63">
        <v>19</v>
      </c>
      <c r="U204" s="63">
        <v>3</v>
      </c>
      <c r="V204" s="63">
        <v>0</v>
      </c>
    </row>
    <row r="205" spans="1:22" x14ac:dyDescent="0.3">
      <c r="A205" s="63" t="s">
        <v>220</v>
      </c>
      <c r="B205" s="63" t="s">
        <v>286</v>
      </c>
      <c r="C205" s="63">
        <v>72.834575548768001</v>
      </c>
      <c r="D205" s="63">
        <v>5.0698756240308303</v>
      </c>
      <c r="E205" s="64">
        <v>0.29576069209724698</v>
      </c>
      <c r="F205" s="63">
        <v>7</v>
      </c>
      <c r="G205" s="63">
        <v>3.87</v>
      </c>
      <c r="H205" s="63">
        <v>15</v>
      </c>
      <c r="I205" s="63">
        <v>3</v>
      </c>
      <c r="J205" s="63" t="str">
        <f>VLOOKUP(A205,編號對照表!$B$1:$C$133,2,FALSE)</f>
        <v>FB1-D8</v>
      </c>
      <c r="K205" s="63" t="s">
        <v>393</v>
      </c>
      <c r="L205" s="63" t="s">
        <v>808</v>
      </c>
      <c r="M205" s="63">
        <v>2.54</v>
      </c>
      <c r="N205" s="63">
        <v>15</v>
      </c>
      <c r="O205" s="63">
        <v>25</v>
      </c>
      <c r="P205" s="63">
        <v>15</v>
      </c>
      <c r="Q205" s="63">
        <v>80</v>
      </c>
      <c r="R205" s="63">
        <v>200</v>
      </c>
      <c r="S205" s="63">
        <v>10</v>
      </c>
      <c r="T205" s="63">
        <v>5</v>
      </c>
      <c r="U205" s="63">
        <v>3</v>
      </c>
      <c r="V205" s="63">
        <v>0</v>
      </c>
    </row>
    <row r="206" spans="1:22" x14ac:dyDescent="0.3">
      <c r="A206" s="63" t="s">
        <v>4</v>
      </c>
      <c r="B206" s="63" t="s">
        <v>281</v>
      </c>
      <c r="C206" s="63">
        <v>1E-3</v>
      </c>
      <c r="D206" s="63">
        <v>22.640132810920498</v>
      </c>
      <c r="E206" s="64">
        <v>0</v>
      </c>
      <c r="F206" s="63">
        <v>7</v>
      </c>
      <c r="G206" s="63">
        <v>3.87</v>
      </c>
      <c r="H206" s="63">
        <v>3</v>
      </c>
      <c r="I206" s="63">
        <v>6</v>
      </c>
      <c r="J206" s="63" t="str">
        <f>VLOOKUP(A206,編號對照表!$B$1:$C$133,2,FALSE)</f>
        <v>Fb1-14</v>
      </c>
      <c r="K206" s="63" t="s">
        <v>394</v>
      </c>
      <c r="L206" s="63" t="s">
        <v>325</v>
      </c>
      <c r="M206" s="63">
        <v>1.27</v>
      </c>
      <c r="N206" s="63">
        <v>15</v>
      </c>
      <c r="O206" s="63">
        <v>25</v>
      </c>
      <c r="P206" s="63">
        <v>15</v>
      </c>
      <c r="Q206" s="63">
        <v>60</v>
      </c>
      <c r="R206" s="63">
        <v>200</v>
      </c>
      <c r="S206" s="63">
        <v>3</v>
      </c>
      <c r="T206" s="63">
        <v>0</v>
      </c>
      <c r="U206" s="63">
        <v>6</v>
      </c>
      <c r="V206" s="63">
        <v>0</v>
      </c>
    </row>
    <row r="207" spans="1:22" x14ac:dyDescent="0.3">
      <c r="A207" s="63" t="s">
        <v>4</v>
      </c>
      <c r="B207" s="63" t="s">
        <v>285</v>
      </c>
      <c r="C207" s="63">
        <v>1E-3</v>
      </c>
      <c r="D207" s="63">
        <v>15.988240484148299</v>
      </c>
      <c r="E207" s="64">
        <v>5.02192589920014E-2</v>
      </c>
      <c r="F207" s="63">
        <v>7</v>
      </c>
      <c r="G207" s="63">
        <v>3.87</v>
      </c>
      <c r="H207" s="63">
        <v>3</v>
      </c>
      <c r="I207" s="63">
        <v>5</v>
      </c>
      <c r="J207" s="63" t="str">
        <f>VLOOKUP(A207,編號對照表!$B$1:$C$133,2,FALSE)</f>
        <v>Fb1-14</v>
      </c>
      <c r="K207" s="63" t="s">
        <v>394</v>
      </c>
      <c r="L207" s="63" t="s">
        <v>325</v>
      </c>
      <c r="M207" s="63">
        <v>1.27</v>
      </c>
      <c r="N207" s="63">
        <v>15</v>
      </c>
      <c r="O207" s="63">
        <v>25</v>
      </c>
      <c r="P207" s="63">
        <v>15</v>
      </c>
      <c r="Q207" s="63">
        <v>60</v>
      </c>
      <c r="R207" s="63">
        <v>200</v>
      </c>
      <c r="S207" s="63">
        <v>3</v>
      </c>
      <c r="T207" s="63">
        <v>0</v>
      </c>
      <c r="U207" s="63">
        <v>5</v>
      </c>
      <c r="V207" s="63">
        <v>0</v>
      </c>
    </row>
    <row r="208" spans="1:22" x14ac:dyDescent="0.3">
      <c r="A208" s="63" t="s">
        <v>4</v>
      </c>
      <c r="B208" s="63" t="s">
        <v>286</v>
      </c>
      <c r="C208" s="63">
        <v>1E-3</v>
      </c>
      <c r="D208" s="63">
        <v>24.957195855677099</v>
      </c>
      <c r="E208" s="64">
        <v>5.02192589920014E-2</v>
      </c>
      <c r="F208" s="63">
        <v>7</v>
      </c>
      <c r="G208" s="63">
        <v>3.87</v>
      </c>
      <c r="H208" s="63">
        <v>3</v>
      </c>
      <c r="I208" s="63">
        <v>7</v>
      </c>
      <c r="J208" s="63" t="str">
        <f>VLOOKUP(A208,編號對照表!$B$1:$C$133,2,FALSE)</f>
        <v>Fb1-14</v>
      </c>
      <c r="K208" s="63" t="s">
        <v>394</v>
      </c>
      <c r="L208" s="63" t="s">
        <v>325</v>
      </c>
      <c r="M208" s="63">
        <v>1.27</v>
      </c>
      <c r="N208" s="63">
        <v>15</v>
      </c>
      <c r="O208" s="63">
        <v>25</v>
      </c>
      <c r="P208" s="63">
        <v>15</v>
      </c>
      <c r="Q208" s="63">
        <v>60</v>
      </c>
      <c r="R208" s="63">
        <v>200</v>
      </c>
      <c r="S208" s="63">
        <v>3</v>
      </c>
      <c r="T208" s="63">
        <v>0</v>
      </c>
      <c r="U208" s="63">
        <v>7</v>
      </c>
      <c r="V208" s="63">
        <v>0</v>
      </c>
    </row>
    <row r="209" spans="1:22" x14ac:dyDescent="0.3">
      <c r="A209" s="63" t="s">
        <v>41</v>
      </c>
      <c r="B209" s="63" t="s">
        <v>281</v>
      </c>
      <c r="C209" s="63">
        <v>54.586189799010803</v>
      </c>
      <c r="D209" s="63">
        <v>25.487234815955201</v>
      </c>
      <c r="E209" s="64">
        <v>5.02192589920014E-2</v>
      </c>
      <c r="F209" s="63">
        <v>7</v>
      </c>
      <c r="G209" s="63">
        <v>3.87</v>
      </c>
      <c r="H209" s="63">
        <v>11</v>
      </c>
      <c r="I209" s="63">
        <v>7</v>
      </c>
      <c r="J209" s="63" t="str">
        <f>VLOOKUP(A209,編號對照表!$B$1:$C$133,2,FALSE)</f>
        <v>Fb1-56</v>
      </c>
      <c r="K209" s="63" t="s">
        <v>395</v>
      </c>
      <c r="L209" s="63" t="s">
        <v>325</v>
      </c>
      <c r="M209" s="63">
        <v>1.27</v>
      </c>
      <c r="N209" s="63">
        <v>15</v>
      </c>
      <c r="O209" s="63">
        <v>25</v>
      </c>
      <c r="P209" s="63">
        <v>15</v>
      </c>
      <c r="Q209" s="63">
        <v>60</v>
      </c>
      <c r="R209" s="63">
        <v>200</v>
      </c>
      <c r="S209" s="63">
        <v>7</v>
      </c>
      <c r="T209" s="63">
        <v>4</v>
      </c>
      <c r="U209" s="63">
        <v>7</v>
      </c>
      <c r="V209" s="63">
        <v>0</v>
      </c>
    </row>
    <row r="210" spans="1:22" x14ac:dyDescent="0.3">
      <c r="A210" s="63" t="s">
        <v>41</v>
      </c>
      <c r="B210" s="63" t="s">
        <v>285</v>
      </c>
      <c r="C210" s="63">
        <v>94.780996441841097</v>
      </c>
      <c r="D210" s="63">
        <v>1E-3</v>
      </c>
      <c r="E210" s="64">
        <v>5.02192589920014E-2</v>
      </c>
      <c r="F210" s="63">
        <v>7</v>
      </c>
      <c r="G210" s="63">
        <v>3.87</v>
      </c>
      <c r="H210" s="63">
        <v>19</v>
      </c>
      <c r="I210" s="63">
        <v>3</v>
      </c>
      <c r="J210" s="63" t="str">
        <f>VLOOKUP(A210,編號對照表!$B$1:$C$133,2,FALSE)</f>
        <v>Fb1-56</v>
      </c>
      <c r="K210" s="63" t="s">
        <v>395</v>
      </c>
      <c r="L210" s="63" t="s">
        <v>325</v>
      </c>
      <c r="M210" s="63">
        <v>1.27</v>
      </c>
      <c r="N210" s="63">
        <v>15</v>
      </c>
      <c r="O210" s="63">
        <v>25</v>
      </c>
      <c r="P210" s="63">
        <v>15</v>
      </c>
      <c r="Q210" s="63">
        <v>60</v>
      </c>
      <c r="R210" s="63">
        <v>200</v>
      </c>
      <c r="S210" s="63">
        <v>7</v>
      </c>
      <c r="T210" s="63">
        <v>12</v>
      </c>
      <c r="U210" s="63">
        <v>3</v>
      </c>
      <c r="V210" s="63">
        <v>0</v>
      </c>
    </row>
    <row r="211" spans="1:22" x14ac:dyDescent="0.3">
      <c r="A211" s="63" t="s">
        <v>41</v>
      </c>
      <c r="B211" s="63" t="s">
        <v>286</v>
      </c>
      <c r="C211" s="63">
        <v>88.806282728910404</v>
      </c>
      <c r="D211" s="63">
        <v>1E-3</v>
      </c>
      <c r="E211" s="64">
        <v>5.02192589920014E-2</v>
      </c>
      <c r="F211" s="63">
        <v>7</v>
      </c>
      <c r="G211" s="63">
        <v>3.87</v>
      </c>
      <c r="H211" s="63">
        <v>18</v>
      </c>
      <c r="I211" s="63">
        <v>3</v>
      </c>
      <c r="J211" s="63" t="str">
        <f>VLOOKUP(A211,編號對照表!$B$1:$C$133,2,FALSE)</f>
        <v>Fb1-56</v>
      </c>
      <c r="K211" s="63" t="s">
        <v>395</v>
      </c>
      <c r="L211" s="63" t="s">
        <v>325</v>
      </c>
      <c r="M211" s="63">
        <v>1.27</v>
      </c>
      <c r="N211" s="63">
        <v>15</v>
      </c>
      <c r="O211" s="63">
        <v>25</v>
      </c>
      <c r="P211" s="63">
        <v>15</v>
      </c>
      <c r="Q211" s="63">
        <v>60</v>
      </c>
      <c r="R211" s="63">
        <v>200</v>
      </c>
      <c r="S211" s="63">
        <v>7</v>
      </c>
      <c r="T211" s="63">
        <v>11</v>
      </c>
      <c r="U211" s="63">
        <v>3</v>
      </c>
      <c r="V211" s="63">
        <v>0</v>
      </c>
    </row>
    <row r="212" spans="1:22" x14ac:dyDescent="0.3">
      <c r="A212" s="63" t="s">
        <v>116</v>
      </c>
      <c r="B212" s="63" t="s">
        <v>281</v>
      </c>
      <c r="C212" s="63">
        <v>122.63262644410101</v>
      </c>
      <c r="D212" s="63">
        <v>135.24729758501101</v>
      </c>
      <c r="E212" s="64">
        <v>0.18657246837392399</v>
      </c>
      <c r="F212" s="63">
        <v>7</v>
      </c>
      <c r="G212" s="63">
        <v>3.87</v>
      </c>
      <c r="H212" s="63">
        <v>25</v>
      </c>
      <c r="I212" s="63">
        <v>35</v>
      </c>
      <c r="J212" s="63" t="str">
        <f>VLOOKUP(A212,編號對照表!$B$1:$C$133,2,FALSE)</f>
        <v>FG2-73</v>
      </c>
      <c r="K212" s="63" t="s">
        <v>396</v>
      </c>
      <c r="L212" s="63" t="s">
        <v>325</v>
      </c>
      <c r="M212" s="63">
        <v>1.27</v>
      </c>
      <c r="N212" s="63">
        <v>12</v>
      </c>
      <c r="O212" s="63">
        <v>25</v>
      </c>
      <c r="P212" s="63">
        <v>15</v>
      </c>
      <c r="Q212" s="63">
        <v>120</v>
      </c>
      <c r="R212" s="63">
        <v>280</v>
      </c>
      <c r="S212" s="63">
        <v>16</v>
      </c>
      <c r="T212" s="63">
        <v>9</v>
      </c>
      <c r="U212" s="63">
        <v>19</v>
      </c>
      <c r="V212" s="63">
        <v>16</v>
      </c>
    </row>
    <row r="213" spans="1:22" x14ac:dyDescent="0.3">
      <c r="A213" s="63" t="s">
        <v>116</v>
      </c>
      <c r="B213" s="63" t="s">
        <v>285</v>
      </c>
      <c r="C213" s="63">
        <v>132.74627737700899</v>
      </c>
      <c r="D213" s="63">
        <v>16.8413645587862</v>
      </c>
      <c r="E213" s="64">
        <v>0.100438517984003</v>
      </c>
      <c r="F213" s="63">
        <v>7</v>
      </c>
      <c r="G213" s="63">
        <v>3.87</v>
      </c>
      <c r="H213" s="63">
        <v>27</v>
      </c>
      <c r="I213" s="63">
        <v>5</v>
      </c>
      <c r="J213" s="63" t="str">
        <f>VLOOKUP(A213,編號對照表!$B$1:$C$133,2,FALSE)</f>
        <v>FG2-73</v>
      </c>
      <c r="K213" s="63" t="s">
        <v>396</v>
      </c>
      <c r="L213" s="63" t="s">
        <v>325</v>
      </c>
      <c r="M213" s="63">
        <v>1.27</v>
      </c>
      <c r="N213" s="63">
        <v>25</v>
      </c>
      <c r="O213" s="63">
        <v>25</v>
      </c>
      <c r="P213" s="63">
        <v>15</v>
      </c>
      <c r="Q213" s="63">
        <v>120</v>
      </c>
      <c r="R213" s="63">
        <v>280</v>
      </c>
      <c r="S213" s="63">
        <v>16</v>
      </c>
      <c r="T213" s="63">
        <v>11</v>
      </c>
      <c r="U213" s="63">
        <v>5</v>
      </c>
      <c r="V213" s="63">
        <v>0</v>
      </c>
    </row>
    <row r="214" spans="1:22" x14ac:dyDescent="0.3">
      <c r="A214" s="63" t="s">
        <v>116</v>
      </c>
      <c r="B214" s="63" t="s">
        <v>286</v>
      </c>
      <c r="C214" s="63">
        <v>105.40403425693501</v>
      </c>
      <c r="D214" s="63">
        <v>40.663736872374997</v>
      </c>
      <c r="E214" s="64">
        <v>0</v>
      </c>
      <c r="F214" s="63">
        <v>7</v>
      </c>
      <c r="G214" s="63">
        <v>3.87</v>
      </c>
      <c r="H214" s="63">
        <v>21</v>
      </c>
      <c r="I214" s="63">
        <v>11</v>
      </c>
      <c r="J214" s="63" t="str">
        <f>VLOOKUP(A214,編號對照表!$B$1:$C$133,2,FALSE)</f>
        <v>FG2-73</v>
      </c>
      <c r="K214" s="63" t="s">
        <v>396</v>
      </c>
      <c r="L214" s="63" t="s">
        <v>325</v>
      </c>
      <c r="M214" s="63">
        <v>1.27</v>
      </c>
      <c r="N214" s="63">
        <v>15</v>
      </c>
      <c r="O214" s="63">
        <v>25</v>
      </c>
      <c r="P214" s="63">
        <v>15</v>
      </c>
      <c r="Q214" s="63">
        <v>120</v>
      </c>
      <c r="R214" s="63">
        <v>280</v>
      </c>
      <c r="S214" s="63">
        <v>16</v>
      </c>
      <c r="T214" s="63">
        <v>5</v>
      </c>
      <c r="U214" s="63">
        <v>11</v>
      </c>
      <c r="V214" s="63">
        <v>0</v>
      </c>
    </row>
    <row r="215" spans="1:22" x14ac:dyDescent="0.3">
      <c r="A215" s="63" t="s">
        <v>118</v>
      </c>
      <c r="B215" s="63" t="s">
        <v>281</v>
      </c>
      <c r="C215" s="63">
        <v>99.597098305821405</v>
      </c>
      <c r="D215" s="63">
        <v>42.980122379958601</v>
      </c>
      <c r="E215" s="64">
        <v>0</v>
      </c>
      <c r="F215" s="63">
        <v>7</v>
      </c>
      <c r="G215" s="63">
        <v>3.87</v>
      </c>
      <c r="H215" s="63">
        <v>20</v>
      </c>
      <c r="I215" s="63">
        <v>12</v>
      </c>
      <c r="J215" s="63" t="str">
        <f>VLOOKUP(A215,編號對照表!$B$1:$C$133,2,FALSE)</f>
        <v>FG2-74</v>
      </c>
      <c r="K215" s="63" t="s">
        <v>397</v>
      </c>
      <c r="L215" s="63" t="s">
        <v>325</v>
      </c>
      <c r="M215" s="63">
        <v>1.27</v>
      </c>
      <c r="N215" s="63">
        <v>15</v>
      </c>
      <c r="O215" s="63">
        <v>25</v>
      </c>
      <c r="P215" s="63">
        <v>15</v>
      </c>
      <c r="Q215" s="63">
        <v>120</v>
      </c>
      <c r="R215" s="63">
        <v>280</v>
      </c>
      <c r="S215" s="63">
        <v>16</v>
      </c>
      <c r="T215" s="63">
        <v>4</v>
      </c>
      <c r="U215" s="63">
        <v>12</v>
      </c>
      <c r="V215" s="63">
        <v>0</v>
      </c>
    </row>
    <row r="216" spans="1:22" x14ac:dyDescent="0.3">
      <c r="A216" s="63" t="s">
        <v>118</v>
      </c>
      <c r="B216" s="63" t="s">
        <v>285</v>
      </c>
      <c r="C216" s="63">
        <v>125.24696066975601</v>
      </c>
      <c r="D216" s="63">
        <v>71.405484341085</v>
      </c>
      <c r="E216" s="64">
        <v>0.100438517984003</v>
      </c>
      <c r="F216" s="63">
        <v>7</v>
      </c>
      <c r="G216" s="63">
        <v>3.87</v>
      </c>
      <c r="H216" s="63">
        <v>25</v>
      </c>
      <c r="I216" s="63">
        <v>19</v>
      </c>
      <c r="J216" s="63" t="str">
        <f>VLOOKUP(A216,編號對照表!$B$1:$C$133,2,FALSE)</f>
        <v>FG2-74</v>
      </c>
      <c r="K216" s="63" t="s">
        <v>397</v>
      </c>
      <c r="L216" s="63" t="s">
        <v>325</v>
      </c>
      <c r="M216" s="63">
        <v>1.27</v>
      </c>
      <c r="N216" s="63">
        <v>25</v>
      </c>
      <c r="O216" s="63">
        <v>25</v>
      </c>
      <c r="P216" s="63">
        <v>15</v>
      </c>
      <c r="Q216" s="63">
        <v>120</v>
      </c>
      <c r="R216" s="63">
        <v>280</v>
      </c>
      <c r="S216" s="63">
        <v>16</v>
      </c>
      <c r="T216" s="63">
        <v>9</v>
      </c>
      <c r="U216" s="63">
        <v>19</v>
      </c>
      <c r="V216" s="63">
        <v>0</v>
      </c>
    </row>
    <row r="217" spans="1:22" x14ac:dyDescent="0.3">
      <c r="A217" s="63" t="s">
        <v>118</v>
      </c>
      <c r="B217" s="63" t="s">
        <v>286</v>
      </c>
      <c r="C217" s="63">
        <v>77.506797388196006</v>
      </c>
      <c r="D217" s="63">
        <v>181.543920189142</v>
      </c>
      <c r="E217" s="64">
        <v>0.100438517984003</v>
      </c>
      <c r="F217" s="63">
        <v>7</v>
      </c>
      <c r="G217" s="63">
        <v>3.87</v>
      </c>
      <c r="H217" s="63">
        <v>16</v>
      </c>
      <c r="I217" s="63">
        <v>47</v>
      </c>
      <c r="J217" s="63" t="str">
        <f>VLOOKUP(A217,編號對照表!$B$1:$C$133,2,FALSE)</f>
        <v>FG2-74</v>
      </c>
      <c r="K217" s="63" t="s">
        <v>397</v>
      </c>
      <c r="L217" s="63" t="s">
        <v>325</v>
      </c>
      <c r="M217" s="63">
        <v>1.27</v>
      </c>
      <c r="N217" s="63">
        <v>15</v>
      </c>
      <c r="O217" s="63">
        <v>25</v>
      </c>
      <c r="P217" s="63">
        <v>15</v>
      </c>
      <c r="Q217" s="63">
        <v>120</v>
      </c>
      <c r="R217" s="63">
        <v>280</v>
      </c>
      <c r="S217" s="63">
        <v>16</v>
      </c>
      <c r="T217" s="63">
        <v>0</v>
      </c>
      <c r="U217" s="63">
        <v>19</v>
      </c>
      <c r="V217" s="63">
        <v>28</v>
      </c>
    </row>
    <row r="218" spans="1:22" x14ac:dyDescent="0.3">
      <c r="A218" s="63" t="s">
        <v>212</v>
      </c>
      <c r="B218" s="63" t="s">
        <v>281</v>
      </c>
      <c r="C218" s="63">
        <v>14.3346725963056</v>
      </c>
      <c r="D218" s="63">
        <v>59.4167038798332</v>
      </c>
      <c r="E218" s="64">
        <v>0</v>
      </c>
      <c r="F218" s="63">
        <v>7</v>
      </c>
      <c r="G218" s="63">
        <v>3.87</v>
      </c>
      <c r="H218" s="63">
        <v>3</v>
      </c>
      <c r="I218" s="63">
        <v>16</v>
      </c>
      <c r="J218" s="63" t="str">
        <f>VLOOKUP(A218,編號對照表!$B$1:$C$133,2,FALSE)</f>
        <v>FB2-D4</v>
      </c>
      <c r="K218" s="63" t="s">
        <v>398</v>
      </c>
      <c r="L218" s="63" t="s">
        <v>808</v>
      </c>
      <c r="M218" s="63">
        <v>2.54</v>
      </c>
      <c r="N218" s="63">
        <v>15</v>
      </c>
      <c r="O218" s="63">
        <v>25</v>
      </c>
      <c r="P218" s="63">
        <v>15</v>
      </c>
      <c r="Q218" s="63">
        <v>120</v>
      </c>
      <c r="R218" s="63">
        <v>280</v>
      </c>
      <c r="S218" s="63">
        <v>3</v>
      </c>
      <c r="T218" s="63">
        <v>0</v>
      </c>
      <c r="U218" s="63">
        <v>16</v>
      </c>
      <c r="V218" s="63">
        <v>0</v>
      </c>
    </row>
    <row r="219" spans="1:22" x14ac:dyDescent="0.3">
      <c r="A219" s="63" t="s">
        <v>212</v>
      </c>
      <c r="B219" s="63" t="s">
        <v>285</v>
      </c>
      <c r="C219" s="63">
        <v>61.072125099599397</v>
      </c>
      <c r="D219" s="63">
        <v>17.176619730889801</v>
      </c>
      <c r="E219" s="64">
        <v>0.100438517984003</v>
      </c>
      <c r="F219" s="63">
        <v>7</v>
      </c>
      <c r="G219" s="63">
        <v>3.87</v>
      </c>
      <c r="H219" s="63">
        <v>13</v>
      </c>
      <c r="I219" s="63">
        <v>5</v>
      </c>
      <c r="J219" s="63" t="str">
        <f>VLOOKUP(A219,編號對照表!$B$1:$C$133,2,FALSE)</f>
        <v>FB2-D4</v>
      </c>
      <c r="K219" s="63" t="s">
        <v>398</v>
      </c>
      <c r="L219" s="63" t="s">
        <v>808</v>
      </c>
      <c r="M219" s="63">
        <v>2.54</v>
      </c>
      <c r="N219" s="63">
        <v>15</v>
      </c>
      <c r="O219" s="63">
        <v>25</v>
      </c>
      <c r="P219" s="63">
        <v>15</v>
      </c>
      <c r="Q219" s="63">
        <v>120</v>
      </c>
      <c r="R219" s="63">
        <v>280</v>
      </c>
      <c r="S219" s="63">
        <v>13</v>
      </c>
      <c r="T219" s="63">
        <v>0</v>
      </c>
      <c r="U219" s="63">
        <v>5</v>
      </c>
      <c r="V219" s="63">
        <v>0</v>
      </c>
    </row>
    <row r="220" spans="1:22" x14ac:dyDescent="0.3">
      <c r="A220" s="63" t="s">
        <v>212</v>
      </c>
      <c r="B220" s="63" t="s">
        <v>286</v>
      </c>
      <c r="C220" s="63">
        <v>54.686423391103702</v>
      </c>
      <c r="D220" s="63">
        <v>63.911965116858497</v>
      </c>
      <c r="E220" s="64">
        <v>0.100438517984003</v>
      </c>
      <c r="F220" s="63">
        <v>7</v>
      </c>
      <c r="G220" s="63">
        <v>3.87</v>
      </c>
      <c r="H220" s="63">
        <v>11</v>
      </c>
      <c r="I220" s="63">
        <v>17</v>
      </c>
      <c r="J220" s="63" t="str">
        <f>VLOOKUP(A220,編號對照表!$B$1:$C$133,2,FALSE)</f>
        <v>FB2-D4</v>
      </c>
      <c r="K220" s="63" t="s">
        <v>398</v>
      </c>
      <c r="L220" s="63" t="s">
        <v>808</v>
      </c>
      <c r="M220" s="63">
        <v>2.54</v>
      </c>
      <c r="N220" s="63">
        <v>15</v>
      </c>
      <c r="O220" s="63">
        <v>25</v>
      </c>
      <c r="P220" s="63">
        <v>15</v>
      </c>
      <c r="Q220" s="63">
        <v>120</v>
      </c>
      <c r="R220" s="63">
        <v>280</v>
      </c>
      <c r="S220" s="63">
        <v>11</v>
      </c>
      <c r="T220" s="63">
        <v>0</v>
      </c>
      <c r="U220" s="63">
        <v>17</v>
      </c>
      <c r="V220" s="63">
        <v>0</v>
      </c>
    </row>
    <row r="221" spans="1:22" x14ac:dyDescent="0.3">
      <c r="A221" s="63" t="s">
        <v>154</v>
      </c>
      <c r="B221" s="63" t="s">
        <v>281</v>
      </c>
      <c r="C221" s="63">
        <v>3.7394309765659299</v>
      </c>
      <c r="D221" s="63">
        <v>18.354882486164598</v>
      </c>
      <c r="E221" s="64">
        <v>5.02192589920014E-2</v>
      </c>
      <c r="F221" s="63">
        <v>7</v>
      </c>
      <c r="G221" s="63">
        <v>3.87</v>
      </c>
      <c r="H221" s="63">
        <v>3</v>
      </c>
      <c r="I221" s="63">
        <v>5</v>
      </c>
      <c r="J221" s="63" t="str">
        <f>VLOOKUP(A221,編號對照表!$B$1:$C$133,2,FALSE)</f>
        <v>Fb1-22</v>
      </c>
      <c r="K221" s="63" t="s">
        <v>399</v>
      </c>
      <c r="L221" s="63" t="s">
        <v>325</v>
      </c>
      <c r="M221" s="63">
        <v>1.27</v>
      </c>
      <c r="N221" s="63">
        <v>15</v>
      </c>
      <c r="O221" s="63">
        <v>25</v>
      </c>
      <c r="P221" s="63">
        <v>15</v>
      </c>
      <c r="Q221" s="63">
        <v>60</v>
      </c>
      <c r="R221" s="63">
        <v>200</v>
      </c>
      <c r="S221" s="63">
        <v>3</v>
      </c>
      <c r="T221" s="63">
        <v>0</v>
      </c>
      <c r="U221" s="63">
        <v>5</v>
      </c>
      <c r="V221" s="63">
        <v>0</v>
      </c>
    </row>
    <row r="222" spans="1:22" x14ac:dyDescent="0.3">
      <c r="A222" s="63" t="s">
        <v>154</v>
      </c>
      <c r="B222" s="63" t="s">
        <v>285</v>
      </c>
      <c r="C222" s="63">
        <v>23.502169642597401</v>
      </c>
      <c r="D222" s="63">
        <v>1E-3</v>
      </c>
      <c r="E222" s="64">
        <v>5.02192589920014E-2</v>
      </c>
      <c r="F222" s="63">
        <v>7</v>
      </c>
      <c r="G222" s="63">
        <v>3.87</v>
      </c>
      <c r="H222" s="63">
        <v>5</v>
      </c>
      <c r="I222" s="63">
        <v>3</v>
      </c>
      <c r="J222" s="63" t="str">
        <f>VLOOKUP(A222,編號對照表!$B$1:$C$133,2,FALSE)</f>
        <v>Fb1-22</v>
      </c>
      <c r="K222" s="63" t="s">
        <v>399</v>
      </c>
      <c r="L222" s="63" t="s">
        <v>325</v>
      </c>
      <c r="M222" s="63">
        <v>1.27</v>
      </c>
      <c r="N222" s="63">
        <v>15</v>
      </c>
      <c r="O222" s="63">
        <v>25</v>
      </c>
      <c r="P222" s="63">
        <v>15</v>
      </c>
      <c r="Q222" s="63">
        <v>60</v>
      </c>
      <c r="R222" s="63">
        <v>200</v>
      </c>
      <c r="S222" s="63">
        <v>5</v>
      </c>
      <c r="T222" s="63">
        <v>0</v>
      </c>
      <c r="U222" s="63">
        <v>3</v>
      </c>
      <c r="V222" s="63">
        <v>0</v>
      </c>
    </row>
    <row r="223" spans="1:22" x14ac:dyDescent="0.3">
      <c r="A223" s="63" t="s">
        <v>154</v>
      </c>
      <c r="B223" s="63" t="s">
        <v>286</v>
      </c>
      <c r="C223" s="63">
        <v>10.570976883173</v>
      </c>
      <c r="D223" s="63">
        <v>8.9386099716648495</v>
      </c>
      <c r="E223" s="64">
        <v>5.02192589920014E-2</v>
      </c>
      <c r="F223" s="63">
        <v>7</v>
      </c>
      <c r="G223" s="63">
        <v>3.87</v>
      </c>
      <c r="H223" s="63">
        <v>3</v>
      </c>
      <c r="I223" s="63">
        <v>3</v>
      </c>
      <c r="J223" s="63" t="str">
        <f>VLOOKUP(A223,編號對照表!$B$1:$C$133,2,FALSE)</f>
        <v>Fb1-22</v>
      </c>
      <c r="K223" s="63" t="s">
        <v>399</v>
      </c>
      <c r="L223" s="63" t="s">
        <v>325</v>
      </c>
      <c r="M223" s="63">
        <v>1.27</v>
      </c>
      <c r="N223" s="63">
        <v>15</v>
      </c>
      <c r="O223" s="63">
        <v>25</v>
      </c>
      <c r="P223" s="63">
        <v>15</v>
      </c>
      <c r="Q223" s="63">
        <v>60</v>
      </c>
      <c r="R223" s="63">
        <v>200</v>
      </c>
      <c r="S223" s="63">
        <v>3</v>
      </c>
      <c r="T223" s="63">
        <v>0</v>
      </c>
      <c r="U223" s="63">
        <v>3</v>
      </c>
      <c r="V223" s="63">
        <v>0</v>
      </c>
    </row>
    <row r="224" spans="1:22" x14ac:dyDescent="0.3">
      <c r="A224" s="63" t="s">
        <v>156</v>
      </c>
      <c r="B224" s="63" t="s">
        <v>281</v>
      </c>
      <c r="C224" s="63">
        <v>2.0662738825194502</v>
      </c>
      <c r="D224" s="63">
        <v>15.500064473599201</v>
      </c>
      <c r="E224" s="64">
        <v>5.02192589920014E-2</v>
      </c>
      <c r="F224" s="63">
        <v>7</v>
      </c>
      <c r="G224" s="63">
        <v>3.87</v>
      </c>
      <c r="H224" s="63">
        <v>3</v>
      </c>
      <c r="I224" s="63">
        <v>5</v>
      </c>
      <c r="J224" s="63" t="str">
        <f>VLOOKUP(A224,編號對照表!$B$1:$C$133,2,FALSE)</f>
        <v>Fb1-35</v>
      </c>
      <c r="K224" s="63" t="s">
        <v>400</v>
      </c>
      <c r="L224" s="63" t="s">
        <v>325</v>
      </c>
      <c r="M224" s="63">
        <v>1.27</v>
      </c>
      <c r="N224" s="63">
        <v>15</v>
      </c>
      <c r="O224" s="63">
        <v>25</v>
      </c>
      <c r="P224" s="63">
        <v>15</v>
      </c>
      <c r="Q224" s="63">
        <v>60</v>
      </c>
      <c r="R224" s="63">
        <v>200</v>
      </c>
      <c r="S224" s="63">
        <v>3</v>
      </c>
      <c r="T224" s="63">
        <v>0</v>
      </c>
      <c r="U224" s="63">
        <v>5</v>
      </c>
      <c r="V224" s="63">
        <v>0</v>
      </c>
    </row>
    <row r="225" spans="1:22" x14ac:dyDescent="0.3">
      <c r="A225" s="63" t="s">
        <v>156</v>
      </c>
      <c r="B225" s="63" t="s">
        <v>285</v>
      </c>
      <c r="C225" s="63">
        <v>21.138582378625902</v>
      </c>
      <c r="D225" s="63">
        <v>1E-3</v>
      </c>
      <c r="E225" s="64">
        <v>5.02192589920014E-2</v>
      </c>
      <c r="F225" s="63">
        <v>7</v>
      </c>
      <c r="G225" s="63">
        <v>3.87</v>
      </c>
      <c r="H225" s="63">
        <v>5</v>
      </c>
      <c r="I225" s="63">
        <v>3</v>
      </c>
      <c r="J225" s="63" t="str">
        <f>VLOOKUP(A225,編號對照表!$B$1:$C$133,2,FALSE)</f>
        <v>Fb1-35</v>
      </c>
      <c r="K225" s="63" t="s">
        <v>400</v>
      </c>
      <c r="L225" s="63" t="s">
        <v>325</v>
      </c>
      <c r="M225" s="63">
        <v>1.27</v>
      </c>
      <c r="N225" s="63">
        <v>15</v>
      </c>
      <c r="O225" s="63">
        <v>25</v>
      </c>
      <c r="P225" s="63">
        <v>15</v>
      </c>
      <c r="Q225" s="63">
        <v>60</v>
      </c>
      <c r="R225" s="63">
        <v>200</v>
      </c>
      <c r="S225" s="63">
        <v>5</v>
      </c>
      <c r="T225" s="63">
        <v>0</v>
      </c>
      <c r="U225" s="63">
        <v>3</v>
      </c>
      <c r="V225" s="63">
        <v>0</v>
      </c>
    </row>
    <row r="226" spans="1:22" x14ac:dyDescent="0.3">
      <c r="A226" s="63" t="s">
        <v>156</v>
      </c>
      <c r="B226" s="63" t="s">
        <v>286</v>
      </c>
      <c r="C226" s="63">
        <v>9.3097845092415792</v>
      </c>
      <c r="D226" s="63">
        <v>8.5191673133522308</v>
      </c>
      <c r="E226" s="64">
        <v>5.02192589920014E-2</v>
      </c>
      <c r="F226" s="63">
        <v>7</v>
      </c>
      <c r="G226" s="63">
        <v>3.87</v>
      </c>
      <c r="H226" s="63">
        <v>3</v>
      </c>
      <c r="I226" s="63">
        <v>3</v>
      </c>
      <c r="J226" s="63" t="str">
        <f>VLOOKUP(A226,編號對照表!$B$1:$C$133,2,FALSE)</f>
        <v>Fb1-35</v>
      </c>
      <c r="K226" s="63" t="s">
        <v>400</v>
      </c>
      <c r="L226" s="63" t="s">
        <v>325</v>
      </c>
      <c r="M226" s="63">
        <v>1.27</v>
      </c>
      <c r="N226" s="63">
        <v>15</v>
      </c>
      <c r="O226" s="63">
        <v>25</v>
      </c>
      <c r="P226" s="63">
        <v>15</v>
      </c>
      <c r="Q226" s="63">
        <v>60</v>
      </c>
      <c r="R226" s="63">
        <v>200</v>
      </c>
      <c r="S226" s="63">
        <v>3</v>
      </c>
      <c r="T226" s="63">
        <v>0</v>
      </c>
      <c r="U226" s="63">
        <v>3</v>
      </c>
      <c r="V226" s="63">
        <v>0</v>
      </c>
    </row>
    <row r="227" spans="1:22" x14ac:dyDescent="0.3">
      <c r="A227" s="63" t="s">
        <v>256</v>
      </c>
      <c r="B227" s="63" t="s">
        <v>281</v>
      </c>
      <c r="C227" s="63">
        <v>7.1558088529855004</v>
      </c>
      <c r="D227" s="63">
        <v>10.847072117030599</v>
      </c>
      <c r="E227" s="64">
        <v>0</v>
      </c>
      <c r="F227" s="63">
        <v>7</v>
      </c>
      <c r="G227" s="63">
        <v>3.87</v>
      </c>
      <c r="H227" s="63">
        <v>3</v>
      </c>
      <c r="I227" s="63">
        <v>3</v>
      </c>
      <c r="J227" s="63" t="str">
        <f>VLOOKUP(A227,編號對照表!$B$1:$C$133,2,FALSE)</f>
        <v>FB1-E'7</v>
      </c>
      <c r="K227" s="63" t="s">
        <v>401</v>
      </c>
      <c r="L227" s="63" t="s">
        <v>325</v>
      </c>
      <c r="M227" s="63">
        <v>1.27</v>
      </c>
      <c r="N227" s="63">
        <v>12</v>
      </c>
      <c r="O227" s="63">
        <v>25</v>
      </c>
      <c r="P227" s="63">
        <v>15</v>
      </c>
      <c r="Q227" s="63">
        <v>80</v>
      </c>
      <c r="R227" s="63">
        <v>200</v>
      </c>
      <c r="S227" s="63">
        <v>3</v>
      </c>
      <c r="T227" s="63">
        <v>0</v>
      </c>
      <c r="U227" s="63">
        <v>3</v>
      </c>
      <c r="V227" s="63">
        <v>0</v>
      </c>
    </row>
    <row r="228" spans="1:22" x14ac:dyDescent="0.3">
      <c r="A228" s="63" t="s">
        <v>256</v>
      </c>
      <c r="B228" s="63" t="s">
        <v>285</v>
      </c>
      <c r="C228" s="63">
        <v>14.1018361318856</v>
      </c>
      <c r="D228" s="63">
        <v>4.63020842289552</v>
      </c>
      <c r="E228" s="64">
        <v>0</v>
      </c>
      <c r="F228" s="63">
        <v>7</v>
      </c>
      <c r="G228" s="63">
        <v>3.87</v>
      </c>
      <c r="H228" s="63">
        <v>3</v>
      </c>
      <c r="I228" s="63">
        <v>3</v>
      </c>
      <c r="J228" s="63" t="str">
        <f>VLOOKUP(A228,編號對照表!$B$1:$C$133,2,FALSE)</f>
        <v>FB1-E'7</v>
      </c>
      <c r="K228" s="63" t="s">
        <v>401</v>
      </c>
      <c r="L228" s="63" t="s">
        <v>325</v>
      </c>
      <c r="M228" s="63">
        <v>1.27</v>
      </c>
      <c r="N228" s="63">
        <v>12</v>
      </c>
      <c r="O228" s="63">
        <v>25</v>
      </c>
      <c r="P228" s="63">
        <v>15</v>
      </c>
      <c r="Q228" s="63">
        <v>80</v>
      </c>
      <c r="R228" s="63">
        <v>200</v>
      </c>
      <c r="S228" s="63">
        <v>3</v>
      </c>
      <c r="T228" s="63">
        <v>0</v>
      </c>
      <c r="U228" s="63">
        <v>3</v>
      </c>
      <c r="V228" s="63">
        <v>0</v>
      </c>
    </row>
    <row r="229" spans="1:22" x14ac:dyDescent="0.3">
      <c r="A229" s="63" t="s">
        <v>256</v>
      </c>
      <c r="B229" s="63" t="s">
        <v>286</v>
      </c>
      <c r="C229" s="63">
        <v>1.28031941130757</v>
      </c>
      <c r="D229" s="63">
        <v>15.5748904217035</v>
      </c>
      <c r="E229" s="64">
        <v>0</v>
      </c>
      <c r="F229" s="63">
        <v>7</v>
      </c>
      <c r="G229" s="63">
        <v>3.87</v>
      </c>
      <c r="H229" s="63">
        <v>3</v>
      </c>
      <c r="I229" s="63">
        <v>5</v>
      </c>
      <c r="J229" s="63" t="str">
        <f>VLOOKUP(A229,編號對照表!$B$1:$C$133,2,FALSE)</f>
        <v>FB1-E'7</v>
      </c>
      <c r="K229" s="63" t="s">
        <v>401</v>
      </c>
      <c r="L229" s="63" t="s">
        <v>325</v>
      </c>
      <c r="M229" s="63">
        <v>1.27</v>
      </c>
      <c r="N229" s="63">
        <v>12</v>
      </c>
      <c r="O229" s="63">
        <v>25</v>
      </c>
      <c r="P229" s="63">
        <v>15</v>
      </c>
      <c r="Q229" s="63">
        <v>80</v>
      </c>
      <c r="R229" s="63">
        <v>200</v>
      </c>
      <c r="S229" s="63">
        <v>3</v>
      </c>
      <c r="T229" s="63">
        <v>0</v>
      </c>
      <c r="U229" s="63">
        <v>5</v>
      </c>
      <c r="V229" s="63">
        <v>0</v>
      </c>
    </row>
    <row r="230" spans="1:22" x14ac:dyDescent="0.3">
      <c r="A230" s="63" t="s">
        <v>13</v>
      </c>
      <c r="B230" s="63" t="s">
        <v>281</v>
      </c>
      <c r="C230" s="63">
        <v>10.988253634423</v>
      </c>
      <c r="D230" s="63">
        <v>9.0453017037361896</v>
      </c>
      <c r="E230" s="64">
        <v>0</v>
      </c>
      <c r="F230" s="63">
        <v>7</v>
      </c>
      <c r="G230" s="63">
        <v>3.87</v>
      </c>
      <c r="H230" s="63">
        <v>3</v>
      </c>
      <c r="I230" s="63">
        <v>3</v>
      </c>
      <c r="J230" s="63" t="str">
        <f>VLOOKUP(A230,編號對照表!$B$1:$C$133,2,FALSE)</f>
        <v>Fb1-26</v>
      </c>
      <c r="K230" s="63" t="s">
        <v>402</v>
      </c>
      <c r="L230" s="63" t="s">
        <v>325</v>
      </c>
      <c r="M230" s="63">
        <v>1.27</v>
      </c>
      <c r="N230" s="63">
        <v>15</v>
      </c>
      <c r="O230" s="63">
        <v>25</v>
      </c>
      <c r="P230" s="63">
        <v>15</v>
      </c>
      <c r="Q230" s="63">
        <v>60</v>
      </c>
      <c r="R230" s="63">
        <v>200</v>
      </c>
      <c r="S230" s="63">
        <v>3</v>
      </c>
      <c r="T230" s="63">
        <v>0</v>
      </c>
      <c r="U230" s="63">
        <v>3</v>
      </c>
      <c r="V230" s="63">
        <v>0</v>
      </c>
    </row>
    <row r="231" spans="1:22" x14ac:dyDescent="0.3">
      <c r="A231" s="63" t="s">
        <v>13</v>
      </c>
      <c r="B231" s="63" t="s">
        <v>285</v>
      </c>
      <c r="C231" s="63">
        <v>16.993364552035899</v>
      </c>
      <c r="D231" s="63">
        <v>3.4307606983929899</v>
      </c>
      <c r="E231" s="64">
        <v>0</v>
      </c>
      <c r="F231" s="63">
        <v>7</v>
      </c>
      <c r="G231" s="63">
        <v>3.87</v>
      </c>
      <c r="H231" s="63">
        <v>4</v>
      </c>
      <c r="I231" s="63">
        <v>3</v>
      </c>
      <c r="J231" s="63" t="str">
        <f>VLOOKUP(A231,編號對照表!$B$1:$C$133,2,FALSE)</f>
        <v>Fb1-26</v>
      </c>
      <c r="K231" s="63" t="s">
        <v>402</v>
      </c>
      <c r="L231" s="63" t="s">
        <v>325</v>
      </c>
      <c r="M231" s="63">
        <v>1.27</v>
      </c>
      <c r="N231" s="63">
        <v>15</v>
      </c>
      <c r="O231" s="63">
        <v>25</v>
      </c>
      <c r="P231" s="63">
        <v>15</v>
      </c>
      <c r="Q231" s="63">
        <v>60</v>
      </c>
      <c r="R231" s="63">
        <v>200</v>
      </c>
      <c r="S231" s="63">
        <v>4</v>
      </c>
      <c r="T231" s="63">
        <v>0</v>
      </c>
      <c r="U231" s="63">
        <v>3</v>
      </c>
      <c r="V231" s="63">
        <v>0</v>
      </c>
    </row>
    <row r="232" spans="1:22" x14ac:dyDescent="0.3">
      <c r="A232" s="63" t="s">
        <v>13</v>
      </c>
      <c r="B232" s="63" t="s">
        <v>286</v>
      </c>
      <c r="C232" s="63">
        <v>2.7988286456093201</v>
      </c>
      <c r="D232" s="63">
        <v>19.551285076886401</v>
      </c>
      <c r="E232" s="64">
        <v>0</v>
      </c>
      <c r="F232" s="63">
        <v>7</v>
      </c>
      <c r="G232" s="63">
        <v>3.87</v>
      </c>
      <c r="H232" s="63">
        <v>3</v>
      </c>
      <c r="I232" s="63">
        <v>6</v>
      </c>
      <c r="J232" s="63" t="str">
        <f>VLOOKUP(A232,編號對照表!$B$1:$C$133,2,FALSE)</f>
        <v>Fb1-26</v>
      </c>
      <c r="K232" s="63" t="s">
        <v>402</v>
      </c>
      <c r="L232" s="63" t="s">
        <v>325</v>
      </c>
      <c r="M232" s="63">
        <v>1.27</v>
      </c>
      <c r="N232" s="63">
        <v>15</v>
      </c>
      <c r="O232" s="63">
        <v>25</v>
      </c>
      <c r="P232" s="63">
        <v>15</v>
      </c>
      <c r="Q232" s="63">
        <v>60</v>
      </c>
      <c r="R232" s="63">
        <v>200</v>
      </c>
      <c r="S232" s="63">
        <v>3</v>
      </c>
      <c r="T232" s="63">
        <v>0</v>
      </c>
      <c r="U232" s="63">
        <v>6</v>
      </c>
      <c r="V232" s="63">
        <v>0</v>
      </c>
    </row>
    <row r="233" spans="1:22" x14ac:dyDescent="0.3">
      <c r="A233" s="63" t="s">
        <v>240</v>
      </c>
      <c r="B233" s="63" t="s">
        <v>281</v>
      </c>
      <c r="C233" s="63">
        <v>23.5012802295387</v>
      </c>
      <c r="D233" s="63">
        <v>26.178967673331499</v>
      </c>
      <c r="E233" s="64">
        <v>0</v>
      </c>
      <c r="F233" s="63">
        <v>7</v>
      </c>
      <c r="G233" s="63">
        <v>3.87</v>
      </c>
      <c r="H233" s="63">
        <v>5</v>
      </c>
      <c r="I233" s="63">
        <v>7</v>
      </c>
      <c r="J233" s="63" t="str">
        <f>VLOOKUP(A233,編號對照表!$B$1:$C$133,2,FALSE)</f>
        <v>FB1-E7</v>
      </c>
      <c r="K233" s="63" t="s">
        <v>403</v>
      </c>
      <c r="L233" s="63" t="s">
        <v>325</v>
      </c>
      <c r="M233" s="63">
        <v>1.27</v>
      </c>
      <c r="N233" s="63">
        <v>12</v>
      </c>
      <c r="O233" s="63">
        <v>25</v>
      </c>
      <c r="P233" s="63">
        <v>15</v>
      </c>
      <c r="Q233" s="63">
        <v>80</v>
      </c>
      <c r="R233" s="63">
        <v>200</v>
      </c>
      <c r="S233" s="63">
        <v>5</v>
      </c>
      <c r="T233" s="63">
        <v>0</v>
      </c>
      <c r="U233" s="63">
        <v>7</v>
      </c>
      <c r="V233" s="63">
        <v>0</v>
      </c>
    </row>
    <row r="234" spans="1:22" x14ac:dyDescent="0.3">
      <c r="A234" s="63" t="s">
        <v>240</v>
      </c>
      <c r="B234" s="63" t="s">
        <v>285</v>
      </c>
      <c r="C234" s="63">
        <v>64.234081655740695</v>
      </c>
      <c r="D234" s="63">
        <v>10.035480372607701</v>
      </c>
      <c r="E234" s="64">
        <v>6.6959013929590597E-2</v>
      </c>
      <c r="F234" s="63">
        <v>7</v>
      </c>
      <c r="G234" s="63">
        <v>3.87</v>
      </c>
      <c r="H234" s="63">
        <v>13</v>
      </c>
      <c r="I234" s="63">
        <v>3</v>
      </c>
      <c r="J234" s="63" t="str">
        <f>VLOOKUP(A234,編號對照表!$B$1:$C$133,2,FALSE)</f>
        <v>FB1-E7</v>
      </c>
      <c r="K234" s="63" t="s">
        <v>403</v>
      </c>
      <c r="L234" s="63" t="s">
        <v>325</v>
      </c>
      <c r="M234" s="63">
        <v>1.27</v>
      </c>
      <c r="N234" s="63">
        <v>12</v>
      </c>
      <c r="O234" s="63">
        <v>25</v>
      </c>
      <c r="P234" s="63">
        <v>15</v>
      </c>
      <c r="Q234" s="63">
        <v>80</v>
      </c>
      <c r="R234" s="63">
        <v>200</v>
      </c>
      <c r="S234" s="63">
        <v>10</v>
      </c>
      <c r="T234" s="63">
        <v>3</v>
      </c>
      <c r="U234" s="63">
        <v>3</v>
      </c>
      <c r="V234" s="63">
        <v>0</v>
      </c>
    </row>
    <row r="235" spans="1:22" x14ac:dyDescent="0.3">
      <c r="A235" s="63" t="s">
        <v>240</v>
      </c>
      <c r="B235" s="63" t="s">
        <v>286</v>
      </c>
      <c r="C235" s="63">
        <v>3.75669653294608</v>
      </c>
      <c r="D235" s="63">
        <v>79.701105132698999</v>
      </c>
      <c r="E235" s="64">
        <v>0</v>
      </c>
      <c r="F235" s="63">
        <v>7</v>
      </c>
      <c r="G235" s="63">
        <v>3.87</v>
      </c>
      <c r="H235" s="63">
        <v>3</v>
      </c>
      <c r="I235" s="63">
        <v>21</v>
      </c>
      <c r="J235" s="63" t="str">
        <f>VLOOKUP(A235,編號對照表!$B$1:$C$133,2,FALSE)</f>
        <v>FB1-E7</v>
      </c>
      <c r="K235" s="63" t="s">
        <v>403</v>
      </c>
      <c r="L235" s="63" t="s">
        <v>325</v>
      </c>
      <c r="M235" s="63">
        <v>1.27</v>
      </c>
      <c r="N235" s="63">
        <v>12</v>
      </c>
      <c r="O235" s="63">
        <v>25</v>
      </c>
      <c r="P235" s="63">
        <v>15</v>
      </c>
      <c r="Q235" s="63">
        <v>80</v>
      </c>
      <c r="R235" s="63">
        <v>200</v>
      </c>
      <c r="S235" s="63">
        <v>3</v>
      </c>
      <c r="T235" s="63">
        <v>0</v>
      </c>
      <c r="U235" s="63">
        <v>11</v>
      </c>
      <c r="V235" s="63">
        <v>10</v>
      </c>
    </row>
    <row r="236" spans="1:22" x14ac:dyDescent="0.3">
      <c r="A236" s="63" t="s">
        <v>164</v>
      </c>
      <c r="B236" s="63" t="s">
        <v>281</v>
      </c>
      <c r="C236" s="63">
        <v>48.320335336029501</v>
      </c>
      <c r="D236" s="63">
        <v>5.1732885185629103</v>
      </c>
      <c r="E236" s="64">
        <v>5.02192589920014E-2</v>
      </c>
      <c r="F236" s="63">
        <v>7</v>
      </c>
      <c r="G236" s="63">
        <v>3.87</v>
      </c>
      <c r="H236" s="63">
        <v>10</v>
      </c>
      <c r="I236" s="63">
        <v>3</v>
      </c>
      <c r="J236" s="63" t="str">
        <f>VLOOKUP(A236,編號對照表!$B$1:$C$133,2,FALSE)</f>
        <v>FB1-B0</v>
      </c>
      <c r="K236" s="63" t="s">
        <v>404</v>
      </c>
      <c r="L236" s="63" t="s">
        <v>325</v>
      </c>
      <c r="M236" s="63">
        <v>1.27</v>
      </c>
      <c r="N236" s="63">
        <v>12</v>
      </c>
      <c r="O236" s="63">
        <v>25</v>
      </c>
      <c r="P236" s="63">
        <v>15</v>
      </c>
      <c r="Q236" s="63">
        <v>80</v>
      </c>
      <c r="R236" s="63">
        <v>200</v>
      </c>
      <c r="S236" s="63">
        <v>10</v>
      </c>
      <c r="T236" s="63">
        <v>0</v>
      </c>
      <c r="U236" s="63">
        <v>3</v>
      </c>
      <c r="V236" s="63">
        <v>0</v>
      </c>
    </row>
    <row r="237" spans="1:22" x14ac:dyDescent="0.3">
      <c r="A237" s="63" t="s">
        <v>164</v>
      </c>
      <c r="B237" s="63" t="s">
        <v>285</v>
      </c>
      <c r="C237" s="63">
        <v>98.670041188597693</v>
      </c>
      <c r="D237" s="63">
        <v>1E-3</v>
      </c>
      <c r="E237" s="64">
        <v>0</v>
      </c>
      <c r="F237" s="63">
        <v>7</v>
      </c>
      <c r="G237" s="63">
        <v>3.87</v>
      </c>
      <c r="H237" s="63">
        <v>20</v>
      </c>
      <c r="I237" s="63">
        <v>3</v>
      </c>
      <c r="J237" s="63" t="str">
        <f>VLOOKUP(A237,編號對照表!$B$1:$C$133,2,FALSE)</f>
        <v>FB1-B0</v>
      </c>
      <c r="K237" s="63" t="s">
        <v>404</v>
      </c>
      <c r="L237" s="63" t="s">
        <v>325</v>
      </c>
      <c r="M237" s="63">
        <v>1.27</v>
      </c>
      <c r="N237" s="63">
        <v>12</v>
      </c>
      <c r="O237" s="63">
        <v>25</v>
      </c>
      <c r="P237" s="63">
        <v>15</v>
      </c>
      <c r="Q237" s="63">
        <v>80</v>
      </c>
      <c r="R237" s="63">
        <v>200</v>
      </c>
      <c r="S237" s="63">
        <v>10</v>
      </c>
      <c r="T237" s="63">
        <v>10</v>
      </c>
      <c r="U237" s="63">
        <v>3</v>
      </c>
      <c r="V237" s="63">
        <v>0</v>
      </c>
    </row>
    <row r="238" spans="1:22" x14ac:dyDescent="0.3">
      <c r="A238" s="63" t="s">
        <v>164</v>
      </c>
      <c r="B238" s="63" t="s">
        <v>286</v>
      </c>
      <c r="C238" s="63">
        <v>93.653835356235504</v>
      </c>
      <c r="D238" s="63">
        <v>1E-3</v>
      </c>
      <c r="E238" s="64">
        <v>5.02192589920014E-2</v>
      </c>
      <c r="F238" s="63">
        <v>7</v>
      </c>
      <c r="G238" s="63">
        <v>3.87</v>
      </c>
      <c r="H238" s="63">
        <v>19</v>
      </c>
      <c r="I238" s="63">
        <v>3</v>
      </c>
      <c r="J238" s="63" t="str">
        <f>VLOOKUP(A238,編號對照表!$B$1:$C$133,2,FALSE)</f>
        <v>FB1-B0</v>
      </c>
      <c r="K238" s="63" t="s">
        <v>404</v>
      </c>
      <c r="L238" s="63" t="s">
        <v>325</v>
      </c>
      <c r="M238" s="63">
        <v>1.27</v>
      </c>
      <c r="N238" s="63">
        <v>12</v>
      </c>
      <c r="O238" s="63">
        <v>25</v>
      </c>
      <c r="P238" s="63">
        <v>15</v>
      </c>
      <c r="Q238" s="63">
        <v>80</v>
      </c>
      <c r="R238" s="63">
        <v>200</v>
      </c>
      <c r="S238" s="63">
        <v>10</v>
      </c>
      <c r="T238" s="63">
        <v>9</v>
      </c>
      <c r="U238" s="63">
        <v>3</v>
      </c>
      <c r="V238" s="63">
        <v>0</v>
      </c>
    </row>
    <row r="239" spans="1:22" x14ac:dyDescent="0.3">
      <c r="A239" s="63" t="s">
        <v>182</v>
      </c>
      <c r="B239" s="63" t="s">
        <v>281</v>
      </c>
      <c r="C239" s="63">
        <v>2.28203105507419</v>
      </c>
      <c r="D239" s="63">
        <v>85.416082292795195</v>
      </c>
      <c r="E239" s="64">
        <v>6.6959013929590597E-2</v>
      </c>
      <c r="F239" s="63">
        <v>7</v>
      </c>
      <c r="G239" s="63">
        <v>3.87</v>
      </c>
      <c r="H239" s="63">
        <v>3</v>
      </c>
      <c r="I239" s="63">
        <v>23</v>
      </c>
      <c r="J239" s="63" t="str">
        <f>VLOOKUP(A239,編號對照表!$B$1:$C$133,2,FALSE)</f>
        <v>FB1-C1</v>
      </c>
      <c r="K239" s="63" t="s">
        <v>405</v>
      </c>
      <c r="L239" s="63" t="s">
        <v>325</v>
      </c>
      <c r="M239" s="63">
        <v>1.27</v>
      </c>
      <c r="N239" s="63">
        <v>12</v>
      </c>
      <c r="O239" s="63">
        <v>25</v>
      </c>
      <c r="P239" s="63">
        <v>15</v>
      </c>
      <c r="Q239" s="63">
        <v>80</v>
      </c>
      <c r="R239" s="63">
        <v>200</v>
      </c>
      <c r="S239" s="63">
        <v>3</v>
      </c>
      <c r="T239" s="63">
        <v>0</v>
      </c>
      <c r="U239" s="63">
        <v>11</v>
      </c>
      <c r="V239" s="63">
        <v>12</v>
      </c>
    </row>
    <row r="240" spans="1:22" x14ac:dyDescent="0.3">
      <c r="A240" s="63" t="s">
        <v>182</v>
      </c>
      <c r="B240" s="63" t="s">
        <v>285</v>
      </c>
      <c r="C240" s="63">
        <v>43.3600367978215</v>
      </c>
      <c r="D240" s="63">
        <v>20.2054088003933</v>
      </c>
      <c r="E240" s="64">
        <v>6.6959013929590597E-2</v>
      </c>
      <c r="F240" s="63">
        <v>7</v>
      </c>
      <c r="G240" s="63">
        <v>3.87</v>
      </c>
      <c r="H240" s="63">
        <v>9</v>
      </c>
      <c r="I240" s="63">
        <v>6</v>
      </c>
      <c r="J240" s="63" t="str">
        <f>VLOOKUP(A240,編號對照表!$B$1:$C$133,2,FALSE)</f>
        <v>FB1-C1</v>
      </c>
      <c r="K240" s="63" t="s">
        <v>405</v>
      </c>
      <c r="L240" s="63" t="s">
        <v>325</v>
      </c>
      <c r="M240" s="63">
        <v>1.27</v>
      </c>
      <c r="N240" s="63">
        <v>12</v>
      </c>
      <c r="O240" s="63">
        <v>25</v>
      </c>
      <c r="P240" s="63">
        <v>15</v>
      </c>
      <c r="Q240" s="63">
        <v>80</v>
      </c>
      <c r="R240" s="63">
        <v>200</v>
      </c>
      <c r="S240" s="63">
        <v>9</v>
      </c>
      <c r="T240" s="63">
        <v>0</v>
      </c>
      <c r="U240" s="63">
        <v>6</v>
      </c>
      <c r="V240" s="63">
        <v>0</v>
      </c>
    </row>
    <row r="241" spans="1:22" x14ac:dyDescent="0.3">
      <c r="A241" s="63" t="s">
        <v>182</v>
      </c>
      <c r="B241" s="63" t="s">
        <v>286</v>
      </c>
      <c r="C241" s="63">
        <v>1E-3</v>
      </c>
      <c r="D241" s="63">
        <v>145.490495488048</v>
      </c>
      <c r="E241" s="64">
        <v>6.6959013929590597E-2</v>
      </c>
      <c r="F241" s="63">
        <v>7</v>
      </c>
      <c r="G241" s="63">
        <v>3.87</v>
      </c>
      <c r="H241" s="63">
        <v>3</v>
      </c>
      <c r="I241" s="63">
        <v>38</v>
      </c>
      <c r="J241" s="63" t="str">
        <f>VLOOKUP(A241,編號對照表!$B$1:$C$133,2,FALSE)</f>
        <v>FB1-C1</v>
      </c>
      <c r="K241" s="63" t="s">
        <v>405</v>
      </c>
      <c r="L241" s="63" t="s">
        <v>325</v>
      </c>
      <c r="M241" s="63">
        <v>1.27</v>
      </c>
      <c r="N241" s="63">
        <v>12</v>
      </c>
      <c r="O241" s="63">
        <v>25</v>
      </c>
      <c r="P241" s="63">
        <v>15</v>
      </c>
      <c r="Q241" s="63">
        <v>80</v>
      </c>
      <c r="R241" s="63">
        <v>200</v>
      </c>
      <c r="S241" s="63">
        <v>3</v>
      </c>
      <c r="T241" s="63">
        <v>0</v>
      </c>
      <c r="U241" s="63">
        <v>11</v>
      </c>
      <c r="V241" s="63">
        <v>27</v>
      </c>
    </row>
    <row r="242" spans="1:22" x14ac:dyDescent="0.3">
      <c r="A242" s="63" t="s">
        <v>144</v>
      </c>
      <c r="B242" s="63" t="s">
        <v>281</v>
      </c>
      <c r="C242" s="63">
        <v>99.705029278993607</v>
      </c>
      <c r="D242" s="63">
        <v>8.6276821093633806</v>
      </c>
      <c r="E242" s="64">
        <v>6.6959013929590597E-2</v>
      </c>
      <c r="F242" s="63">
        <v>7</v>
      </c>
      <c r="G242" s="63">
        <v>3.87</v>
      </c>
      <c r="H242" s="63">
        <v>20</v>
      </c>
      <c r="I242" s="63">
        <v>3</v>
      </c>
      <c r="J242" s="63" t="str">
        <f>VLOOKUP(A242,編號對照表!$B$1:$C$133,2,FALSE)</f>
        <v>FG1-92</v>
      </c>
      <c r="K242" s="63" t="s">
        <v>406</v>
      </c>
      <c r="L242" s="63" t="s">
        <v>325</v>
      </c>
      <c r="M242" s="63">
        <v>1.27</v>
      </c>
      <c r="N242" s="63">
        <v>12</v>
      </c>
      <c r="O242" s="63">
        <v>25</v>
      </c>
      <c r="P242" s="63">
        <v>15</v>
      </c>
      <c r="Q242" s="63">
        <v>80</v>
      </c>
      <c r="R242" s="63">
        <v>200</v>
      </c>
      <c r="S242" s="63">
        <v>10</v>
      </c>
      <c r="T242" s="63">
        <v>10</v>
      </c>
      <c r="U242" s="63">
        <v>3</v>
      </c>
      <c r="V242" s="63">
        <v>0</v>
      </c>
    </row>
    <row r="243" spans="1:22" x14ac:dyDescent="0.3">
      <c r="A243" s="63" t="s">
        <v>144</v>
      </c>
      <c r="B243" s="63" t="s">
        <v>285</v>
      </c>
      <c r="C243" s="63">
        <v>161.12484037876101</v>
      </c>
      <c r="D243" s="63">
        <v>1E-3</v>
      </c>
      <c r="E243" s="64">
        <v>0.27346063870936599</v>
      </c>
      <c r="F243" s="63">
        <v>7</v>
      </c>
      <c r="G243" s="63">
        <v>3.87</v>
      </c>
      <c r="H243" s="63">
        <v>32</v>
      </c>
      <c r="I243" s="63">
        <v>3</v>
      </c>
      <c r="J243" s="63" t="str">
        <f>VLOOKUP(A243,編號對照表!$B$1:$C$133,2,FALSE)</f>
        <v>FG1-92</v>
      </c>
      <c r="K243" s="63" t="s">
        <v>406</v>
      </c>
      <c r="L243" s="63" t="s">
        <v>808</v>
      </c>
      <c r="M243" s="63">
        <v>2.54</v>
      </c>
      <c r="N243" s="63">
        <v>18</v>
      </c>
      <c r="O243" s="63">
        <v>25</v>
      </c>
      <c r="P243" s="63">
        <v>15</v>
      </c>
      <c r="Q243" s="63">
        <v>80</v>
      </c>
      <c r="R243" s="63">
        <v>200</v>
      </c>
      <c r="S243" s="63">
        <v>10</v>
      </c>
      <c r="T243" s="63">
        <v>22</v>
      </c>
      <c r="U243" s="63">
        <v>3</v>
      </c>
      <c r="V243" s="63">
        <v>0</v>
      </c>
    </row>
    <row r="244" spans="1:22" x14ac:dyDescent="0.3">
      <c r="A244" s="63" t="s">
        <v>144</v>
      </c>
      <c r="B244" s="63" t="s">
        <v>286</v>
      </c>
      <c r="C244" s="63">
        <v>145.18861658871199</v>
      </c>
      <c r="D244" s="63">
        <v>125.686414539814</v>
      </c>
      <c r="E244" s="64">
        <v>0.46163746155798402</v>
      </c>
      <c r="F244" s="63">
        <v>7</v>
      </c>
      <c r="G244" s="63">
        <v>3.87</v>
      </c>
      <c r="H244" s="63">
        <v>29</v>
      </c>
      <c r="I244" s="63">
        <v>33</v>
      </c>
      <c r="J244" s="63" t="str">
        <f>VLOOKUP(A244,編號對照表!$B$1:$C$133,2,FALSE)</f>
        <v>FG1-92</v>
      </c>
      <c r="K244" s="63" t="s">
        <v>406</v>
      </c>
      <c r="L244" s="63" t="s">
        <v>808</v>
      </c>
      <c r="M244" s="63">
        <v>2.54</v>
      </c>
      <c r="N244" s="63">
        <v>10</v>
      </c>
      <c r="O244" s="63">
        <v>25</v>
      </c>
      <c r="P244" s="63">
        <v>15</v>
      </c>
      <c r="Q244" s="63">
        <v>80</v>
      </c>
      <c r="R244" s="63">
        <v>200</v>
      </c>
      <c r="S244" s="63">
        <v>10</v>
      </c>
      <c r="T244" s="63">
        <v>19</v>
      </c>
      <c r="U244" s="63">
        <v>11</v>
      </c>
      <c r="V244" s="63">
        <v>22</v>
      </c>
    </row>
    <row r="245" spans="1:22" x14ac:dyDescent="0.3">
      <c r="A245" s="63" t="s">
        <v>162</v>
      </c>
      <c r="B245" s="63" t="s">
        <v>281</v>
      </c>
      <c r="C245" s="63">
        <v>112.937651574612</v>
      </c>
      <c r="D245" s="63">
        <v>1E-3</v>
      </c>
      <c r="E245" s="64">
        <v>6.6959013929590597E-2</v>
      </c>
      <c r="F245" s="63">
        <v>7</v>
      </c>
      <c r="G245" s="63">
        <v>3.87</v>
      </c>
      <c r="H245" s="63">
        <v>23</v>
      </c>
      <c r="I245" s="63">
        <v>3</v>
      </c>
      <c r="J245" s="63" t="str">
        <f>VLOOKUP(A245,編號對照表!$B$1:$C$133,2,FALSE)</f>
        <v>FG1-102</v>
      </c>
      <c r="K245" s="63" t="s">
        <v>407</v>
      </c>
      <c r="L245" s="63" t="s">
        <v>325</v>
      </c>
      <c r="M245" s="63">
        <v>1.27</v>
      </c>
      <c r="N245" s="63">
        <v>12</v>
      </c>
      <c r="O245" s="63">
        <v>25</v>
      </c>
      <c r="P245" s="63">
        <v>15</v>
      </c>
      <c r="Q245" s="63">
        <v>80</v>
      </c>
      <c r="R245" s="63">
        <v>200</v>
      </c>
      <c r="S245" s="63">
        <v>10</v>
      </c>
      <c r="T245" s="63">
        <v>13</v>
      </c>
      <c r="U245" s="63">
        <v>3</v>
      </c>
      <c r="V245" s="63">
        <v>0</v>
      </c>
    </row>
    <row r="246" spans="1:22" x14ac:dyDescent="0.3">
      <c r="A246" s="63" t="s">
        <v>162</v>
      </c>
      <c r="B246" s="63" t="s">
        <v>285</v>
      </c>
      <c r="C246" s="63">
        <v>132.971657440066</v>
      </c>
      <c r="D246" s="63">
        <v>1E-3</v>
      </c>
      <c r="E246" s="64">
        <v>0.20108812022954201</v>
      </c>
      <c r="F246" s="63">
        <v>7</v>
      </c>
      <c r="G246" s="63">
        <v>3.87</v>
      </c>
      <c r="H246" s="63">
        <v>27</v>
      </c>
      <c r="I246" s="63">
        <v>3</v>
      </c>
      <c r="J246" s="63" t="str">
        <f>VLOOKUP(A246,編號對照表!$B$1:$C$133,2,FALSE)</f>
        <v>FG1-102</v>
      </c>
      <c r="K246" s="63" t="s">
        <v>407</v>
      </c>
      <c r="L246" s="63" t="s">
        <v>325</v>
      </c>
      <c r="M246" s="63">
        <v>1.27</v>
      </c>
      <c r="N246" s="63">
        <v>12</v>
      </c>
      <c r="O246" s="63">
        <v>25</v>
      </c>
      <c r="P246" s="63">
        <v>15</v>
      </c>
      <c r="Q246" s="63">
        <v>80</v>
      </c>
      <c r="R246" s="63">
        <v>200</v>
      </c>
      <c r="S246" s="63">
        <v>10</v>
      </c>
      <c r="T246" s="63">
        <v>17</v>
      </c>
      <c r="U246" s="63">
        <v>3</v>
      </c>
      <c r="V246" s="63">
        <v>0</v>
      </c>
    </row>
    <row r="247" spans="1:22" x14ac:dyDescent="0.3">
      <c r="A247" s="63" t="s">
        <v>162</v>
      </c>
      <c r="B247" s="63" t="s">
        <v>286</v>
      </c>
      <c r="C247" s="63">
        <v>49.044084735214703</v>
      </c>
      <c r="D247" s="63">
        <v>125.766322016716</v>
      </c>
      <c r="E247" s="64">
        <v>0.32804824877530298</v>
      </c>
      <c r="F247" s="63">
        <v>7</v>
      </c>
      <c r="G247" s="63">
        <v>3.87</v>
      </c>
      <c r="H247" s="63">
        <v>10</v>
      </c>
      <c r="I247" s="63">
        <v>33</v>
      </c>
      <c r="J247" s="63" t="str">
        <f>VLOOKUP(A247,編號對照表!$B$1:$C$133,2,FALSE)</f>
        <v>FG1-102</v>
      </c>
      <c r="K247" s="63" t="s">
        <v>407</v>
      </c>
      <c r="L247" s="63" t="s">
        <v>808</v>
      </c>
      <c r="M247" s="63">
        <v>2.54</v>
      </c>
      <c r="N247" s="63">
        <v>15</v>
      </c>
      <c r="O247" s="63">
        <v>25</v>
      </c>
      <c r="P247" s="63">
        <v>15</v>
      </c>
      <c r="Q247" s="63">
        <v>80</v>
      </c>
      <c r="R247" s="63">
        <v>200</v>
      </c>
      <c r="S247" s="63">
        <v>10</v>
      </c>
      <c r="T247" s="63">
        <v>0</v>
      </c>
      <c r="U247" s="63">
        <v>11</v>
      </c>
      <c r="V247" s="63">
        <v>22</v>
      </c>
    </row>
    <row r="248" spans="1:22" x14ac:dyDescent="0.3">
      <c r="A248" s="63" t="s">
        <v>160</v>
      </c>
      <c r="B248" s="63" t="s">
        <v>281</v>
      </c>
      <c r="C248" s="63">
        <v>5.9368013171479097</v>
      </c>
      <c r="D248" s="63">
        <v>133.29696841538001</v>
      </c>
      <c r="E248" s="64">
        <v>0.36094544921070298</v>
      </c>
      <c r="F248" s="63">
        <v>7</v>
      </c>
      <c r="G248" s="63">
        <v>3.87</v>
      </c>
      <c r="H248" s="63">
        <v>3</v>
      </c>
      <c r="I248" s="63">
        <v>35</v>
      </c>
      <c r="J248" s="63" t="str">
        <f>VLOOKUP(A248,編號對照表!$B$1:$C$133,2,FALSE)</f>
        <v>FG1-101</v>
      </c>
      <c r="K248" s="63" t="s">
        <v>408</v>
      </c>
      <c r="L248" s="63" t="s">
        <v>808</v>
      </c>
      <c r="M248" s="63">
        <v>2.54</v>
      </c>
      <c r="N248" s="63">
        <v>12</v>
      </c>
      <c r="O248" s="63">
        <v>25</v>
      </c>
      <c r="P248" s="63">
        <v>15</v>
      </c>
      <c r="Q248" s="63">
        <v>80</v>
      </c>
      <c r="R248" s="63">
        <v>200</v>
      </c>
      <c r="S248" s="63">
        <v>3</v>
      </c>
      <c r="T248" s="63">
        <v>0</v>
      </c>
      <c r="U248" s="63">
        <v>11</v>
      </c>
      <c r="V248" s="63">
        <v>24</v>
      </c>
    </row>
    <row r="249" spans="1:22" x14ac:dyDescent="0.3">
      <c r="A249" s="63" t="s">
        <v>160</v>
      </c>
      <c r="B249" s="63" t="s">
        <v>285</v>
      </c>
      <c r="C249" s="63">
        <v>39.821811951696901</v>
      </c>
      <c r="D249" s="63">
        <v>30.115628615021699</v>
      </c>
      <c r="E249" s="64">
        <v>0.37209112197160699</v>
      </c>
      <c r="F249" s="63">
        <v>7</v>
      </c>
      <c r="G249" s="63">
        <v>3.87</v>
      </c>
      <c r="H249" s="63">
        <v>8</v>
      </c>
      <c r="I249" s="63">
        <v>8</v>
      </c>
      <c r="J249" s="63" t="str">
        <f>VLOOKUP(A249,編號對照表!$B$1:$C$133,2,FALSE)</f>
        <v>FG1-101</v>
      </c>
      <c r="K249" s="63" t="s">
        <v>408</v>
      </c>
      <c r="L249" s="63" t="s">
        <v>808</v>
      </c>
      <c r="M249" s="63">
        <v>2.54</v>
      </c>
      <c r="N249" s="63">
        <v>12</v>
      </c>
      <c r="O249" s="63">
        <v>25</v>
      </c>
      <c r="P249" s="63">
        <v>15</v>
      </c>
      <c r="Q249" s="63">
        <v>80</v>
      </c>
      <c r="R249" s="63">
        <v>200</v>
      </c>
      <c r="S249" s="63">
        <v>8</v>
      </c>
      <c r="T249" s="63">
        <v>0</v>
      </c>
      <c r="U249" s="63">
        <v>8</v>
      </c>
      <c r="V249" s="63">
        <v>0</v>
      </c>
    </row>
    <row r="250" spans="1:22" x14ac:dyDescent="0.3">
      <c r="A250" s="63" t="s">
        <v>160</v>
      </c>
      <c r="B250" s="63" t="s">
        <v>286</v>
      </c>
      <c r="C250" s="63">
        <v>65.502510406076894</v>
      </c>
      <c r="D250" s="63">
        <v>1.34034737129696</v>
      </c>
      <c r="E250" s="64">
        <v>6.6959013929590597E-2</v>
      </c>
      <c r="F250" s="63">
        <v>7</v>
      </c>
      <c r="G250" s="63">
        <v>3.87</v>
      </c>
      <c r="H250" s="63">
        <v>13</v>
      </c>
      <c r="I250" s="63">
        <v>3</v>
      </c>
      <c r="J250" s="63" t="str">
        <f>VLOOKUP(A250,編號對照表!$B$1:$C$133,2,FALSE)</f>
        <v>FG1-101</v>
      </c>
      <c r="K250" s="63" t="s">
        <v>408</v>
      </c>
      <c r="L250" s="63" t="s">
        <v>325</v>
      </c>
      <c r="M250" s="63">
        <v>1.27</v>
      </c>
      <c r="N250" s="63">
        <v>12</v>
      </c>
      <c r="O250" s="63">
        <v>25</v>
      </c>
      <c r="P250" s="63">
        <v>15</v>
      </c>
      <c r="Q250" s="63">
        <v>80</v>
      </c>
      <c r="R250" s="63">
        <v>200</v>
      </c>
      <c r="S250" s="63">
        <v>10</v>
      </c>
      <c r="T250" s="63">
        <v>3</v>
      </c>
      <c r="U250" s="63">
        <v>3</v>
      </c>
      <c r="V250" s="63">
        <v>0</v>
      </c>
    </row>
    <row r="251" spans="1:22" x14ac:dyDescent="0.3">
      <c r="A251" s="63" t="s">
        <v>138</v>
      </c>
      <c r="B251" s="63" t="s">
        <v>281</v>
      </c>
      <c r="C251" s="63">
        <v>76.242340728640599</v>
      </c>
      <c r="D251" s="63">
        <v>1E-3</v>
      </c>
      <c r="E251" s="64">
        <v>0</v>
      </c>
      <c r="F251" s="63">
        <v>7</v>
      </c>
      <c r="G251" s="63">
        <v>3.87</v>
      </c>
      <c r="H251" s="63">
        <v>16</v>
      </c>
      <c r="I251" s="63">
        <v>3</v>
      </c>
      <c r="J251" s="63" t="str">
        <f>VLOOKUP(A251,編號對照表!$B$1:$C$133,2,FALSE)</f>
        <v>Fb1-A1</v>
      </c>
      <c r="K251" s="63" t="s">
        <v>409</v>
      </c>
      <c r="L251" s="63" t="s">
        <v>325</v>
      </c>
      <c r="M251" s="63">
        <v>1.27</v>
      </c>
      <c r="N251" s="63">
        <v>15</v>
      </c>
      <c r="O251" s="63">
        <v>25</v>
      </c>
      <c r="P251" s="63">
        <v>15</v>
      </c>
      <c r="Q251" s="63">
        <v>60</v>
      </c>
      <c r="R251" s="63">
        <v>200</v>
      </c>
      <c r="S251" s="63">
        <v>7</v>
      </c>
      <c r="T251" s="63">
        <v>9</v>
      </c>
      <c r="U251" s="63">
        <v>3</v>
      </c>
      <c r="V251" s="63">
        <v>0</v>
      </c>
    </row>
    <row r="252" spans="1:22" x14ac:dyDescent="0.3">
      <c r="A252" s="63" t="s">
        <v>138</v>
      </c>
      <c r="B252" s="63" t="s">
        <v>285</v>
      </c>
      <c r="C252" s="63">
        <v>62.538813799619703</v>
      </c>
      <c r="D252" s="63">
        <v>6.40022743027657</v>
      </c>
      <c r="E252" s="64">
        <v>0</v>
      </c>
      <c r="F252" s="63">
        <v>7</v>
      </c>
      <c r="G252" s="63">
        <v>3.87</v>
      </c>
      <c r="H252" s="63">
        <v>13</v>
      </c>
      <c r="I252" s="63">
        <v>3</v>
      </c>
      <c r="J252" s="63" t="str">
        <f>VLOOKUP(A252,編號對照表!$B$1:$C$133,2,FALSE)</f>
        <v>Fb1-A1</v>
      </c>
      <c r="K252" s="63" t="s">
        <v>409</v>
      </c>
      <c r="L252" s="63" t="s">
        <v>325</v>
      </c>
      <c r="M252" s="63">
        <v>1.27</v>
      </c>
      <c r="N252" s="63">
        <v>15</v>
      </c>
      <c r="O252" s="63">
        <v>25</v>
      </c>
      <c r="P252" s="63">
        <v>15</v>
      </c>
      <c r="Q252" s="63">
        <v>60</v>
      </c>
      <c r="R252" s="63">
        <v>200</v>
      </c>
      <c r="S252" s="63">
        <v>7</v>
      </c>
      <c r="T252" s="63">
        <v>6</v>
      </c>
      <c r="U252" s="63">
        <v>3</v>
      </c>
      <c r="V252" s="63">
        <v>0</v>
      </c>
    </row>
    <row r="253" spans="1:22" x14ac:dyDescent="0.3">
      <c r="A253" s="63" t="s">
        <v>138</v>
      </c>
      <c r="B253" s="63" t="s">
        <v>286</v>
      </c>
      <c r="C253" s="63">
        <v>17.219351138919599</v>
      </c>
      <c r="D253" s="63">
        <v>46.473369002342203</v>
      </c>
      <c r="E253" s="64">
        <v>0</v>
      </c>
      <c r="F253" s="63">
        <v>7</v>
      </c>
      <c r="G253" s="63">
        <v>3.87</v>
      </c>
      <c r="H253" s="63">
        <v>4</v>
      </c>
      <c r="I253" s="63">
        <v>13</v>
      </c>
      <c r="J253" s="63" t="str">
        <f>VLOOKUP(A253,編號對照表!$B$1:$C$133,2,FALSE)</f>
        <v>Fb1-A1</v>
      </c>
      <c r="K253" s="63" t="s">
        <v>409</v>
      </c>
      <c r="L253" s="63" t="s">
        <v>325</v>
      </c>
      <c r="M253" s="63">
        <v>1.27</v>
      </c>
      <c r="N253" s="63">
        <v>15</v>
      </c>
      <c r="O253" s="63">
        <v>25</v>
      </c>
      <c r="P253" s="63">
        <v>15</v>
      </c>
      <c r="Q253" s="63">
        <v>60</v>
      </c>
      <c r="R253" s="63">
        <v>200</v>
      </c>
      <c r="S253" s="63">
        <v>4</v>
      </c>
      <c r="T253" s="63">
        <v>0</v>
      </c>
      <c r="U253" s="63">
        <v>8</v>
      </c>
      <c r="V253" s="63">
        <v>5</v>
      </c>
    </row>
    <row r="254" spans="1:22" x14ac:dyDescent="0.3">
      <c r="A254" s="63" t="s">
        <v>128</v>
      </c>
      <c r="B254" s="63" t="s">
        <v>281</v>
      </c>
      <c r="C254" s="63">
        <v>70.287114940583706</v>
      </c>
      <c r="D254" s="63">
        <v>2.3577526735607499</v>
      </c>
      <c r="E254" s="64">
        <v>0.136520864907652</v>
      </c>
      <c r="F254" s="63">
        <v>7</v>
      </c>
      <c r="G254" s="63">
        <v>3.87</v>
      </c>
      <c r="H254" s="63">
        <v>14</v>
      </c>
      <c r="I254" s="63">
        <v>3</v>
      </c>
      <c r="J254" s="63" t="str">
        <f>VLOOKUP(A254,編號對照表!$B$1:$C$133,2,FALSE)</f>
        <v>FG2-83</v>
      </c>
      <c r="K254" s="63" t="s">
        <v>410</v>
      </c>
      <c r="L254" s="63" t="s">
        <v>325</v>
      </c>
      <c r="M254" s="63">
        <v>1.27</v>
      </c>
      <c r="N254" s="63">
        <v>15</v>
      </c>
      <c r="O254" s="63">
        <v>25</v>
      </c>
      <c r="P254" s="63">
        <v>15</v>
      </c>
      <c r="Q254" s="63">
        <v>120</v>
      </c>
      <c r="R254" s="63">
        <v>280</v>
      </c>
      <c r="S254" s="63">
        <v>14</v>
      </c>
      <c r="T254" s="63">
        <v>0</v>
      </c>
      <c r="U254" s="63">
        <v>3</v>
      </c>
      <c r="V254" s="63">
        <v>0</v>
      </c>
    </row>
    <row r="255" spans="1:22" x14ac:dyDescent="0.3">
      <c r="A255" s="63" t="s">
        <v>128</v>
      </c>
      <c r="B255" s="63" t="s">
        <v>285</v>
      </c>
      <c r="C255" s="63">
        <v>115.96734635531899</v>
      </c>
      <c r="D255" s="63">
        <v>1E-3</v>
      </c>
      <c r="E255" s="64">
        <v>6.6959013929590597E-2</v>
      </c>
      <c r="F255" s="63">
        <v>7</v>
      </c>
      <c r="G255" s="63">
        <v>3.87</v>
      </c>
      <c r="H255" s="63">
        <v>23</v>
      </c>
      <c r="I255" s="63">
        <v>3</v>
      </c>
      <c r="J255" s="63" t="str">
        <f>VLOOKUP(A255,編號對照表!$B$1:$C$133,2,FALSE)</f>
        <v>FG2-83</v>
      </c>
      <c r="K255" s="63" t="s">
        <v>410</v>
      </c>
      <c r="L255" s="63" t="s">
        <v>325</v>
      </c>
      <c r="M255" s="63">
        <v>1.27</v>
      </c>
      <c r="N255" s="63">
        <v>25</v>
      </c>
      <c r="O255" s="63">
        <v>25</v>
      </c>
      <c r="P255" s="63">
        <v>15</v>
      </c>
      <c r="Q255" s="63">
        <v>120</v>
      </c>
      <c r="R255" s="63">
        <v>280</v>
      </c>
      <c r="S255" s="63">
        <v>16</v>
      </c>
      <c r="T255" s="63">
        <v>7</v>
      </c>
      <c r="U255" s="63">
        <v>3</v>
      </c>
      <c r="V255" s="63">
        <v>0</v>
      </c>
    </row>
    <row r="256" spans="1:22" x14ac:dyDescent="0.3">
      <c r="A256" s="63" t="s">
        <v>128</v>
      </c>
      <c r="B256" s="63" t="s">
        <v>286</v>
      </c>
      <c r="C256" s="63">
        <v>103.949597105384</v>
      </c>
      <c r="D256" s="63">
        <v>1E-3</v>
      </c>
      <c r="E256" s="64">
        <v>8.1343937199562802E-2</v>
      </c>
      <c r="F256" s="63">
        <v>7</v>
      </c>
      <c r="G256" s="63">
        <v>3.87</v>
      </c>
      <c r="H256" s="63">
        <v>21</v>
      </c>
      <c r="I256" s="63">
        <v>3</v>
      </c>
      <c r="J256" s="63" t="str">
        <f>VLOOKUP(A256,編號對照表!$B$1:$C$133,2,FALSE)</f>
        <v>FG2-83</v>
      </c>
      <c r="K256" s="63" t="s">
        <v>410</v>
      </c>
      <c r="L256" s="63" t="s">
        <v>325</v>
      </c>
      <c r="M256" s="63">
        <v>1.27</v>
      </c>
      <c r="N256" s="63">
        <v>15</v>
      </c>
      <c r="O256" s="63">
        <v>25</v>
      </c>
      <c r="P256" s="63">
        <v>15</v>
      </c>
      <c r="Q256" s="63">
        <v>120</v>
      </c>
      <c r="R256" s="63">
        <v>280</v>
      </c>
      <c r="S256" s="63">
        <v>16</v>
      </c>
      <c r="T256" s="63">
        <v>5</v>
      </c>
      <c r="U256" s="63">
        <v>3</v>
      </c>
      <c r="V256" s="63">
        <v>0</v>
      </c>
    </row>
    <row r="257" spans="1:22" x14ac:dyDescent="0.3">
      <c r="A257" s="63" t="s">
        <v>148</v>
      </c>
      <c r="B257" s="63" t="s">
        <v>281</v>
      </c>
      <c r="C257" s="63">
        <v>1E-3</v>
      </c>
      <c r="D257" s="63">
        <v>171.41077667474701</v>
      </c>
      <c r="E257" s="64">
        <v>5.02192589920014E-2</v>
      </c>
      <c r="F257" s="63">
        <v>7</v>
      </c>
      <c r="G257" s="63">
        <v>3.87</v>
      </c>
      <c r="H257" s="63">
        <v>3</v>
      </c>
      <c r="I257" s="63">
        <v>45</v>
      </c>
      <c r="J257" s="63" t="str">
        <f>VLOOKUP(A257,編號對照表!$B$1:$C$133,2,FALSE)</f>
        <v>Fb1-C1</v>
      </c>
      <c r="K257" s="63" t="s">
        <v>411</v>
      </c>
      <c r="L257" s="63" t="s">
        <v>325</v>
      </c>
      <c r="M257" s="63">
        <v>1.27</v>
      </c>
      <c r="N257" s="63">
        <v>15</v>
      </c>
      <c r="O257" s="63">
        <v>25</v>
      </c>
      <c r="P257" s="63">
        <v>15</v>
      </c>
      <c r="Q257" s="63">
        <v>60</v>
      </c>
      <c r="R257" s="63">
        <v>200</v>
      </c>
      <c r="S257" s="63">
        <v>3</v>
      </c>
      <c r="T257" s="63">
        <v>0</v>
      </c>
      <c r="U257" s="63">
        <v>8</v>
      </c>
      <c r="V257" s="63">
        <v>37</v>
      </c>
    </row>
    <row r="258" spans="1:22" x14ac:dyDescent="0.3">
      <c r="A258" s="63" t="s">
        <v>148</v>
      </c>
      <c r="B258" s="63" t="s">
        <v>285</v>
      </c>
      <c r="C258" s="63">
        <v>32.7562470920384</v>
      </c>
      <c r="D258" s="63">
        <v>74.389777146279798</v>
      </c>
      <c r="E258" s="64">
        <v>5.02192589920014E-2</v>
      </c>
      <c r="F258" s="63">
        <v>7</v>
      </c>
      <c r="G258" s="63">
        <v>3.87</v>
      </c>
      <c r="H258" s="63">
        <v>7</v>
      </c>
      <c r="I258" s="63">
        <v>20</v>
      </c>
      <c r="J258" s="63" t="str">
        <f>VLOOKUP(A258,編號對照表!$B$1:$C$133,2,FALSE)</f>
        <v>Fb1-C1</v>
      </c>
      <c r="K258" s="63" t="s">
        <v>411</v>
      </c>
      <c r="L258" s="63" t="s">
        <v>325</v>
      </c>
      <c r="M258" s="63">
        <v>1.27</v>
      </c>
      <c r="N258" s="63">
        <v>15</v>
      </c>
      <c r="O258" s="63">
        <v>25</v>
      </c>
      <c r="P258" s="63">
        <v>15</v>
      </c>
      <c r="Q258" s="63">
        <v>60</v>
      </c>
      <c r="R258" s="63">
        <v>200</v>
      </c>
      <c r="S258" s="63">
        <v>7</v>
      </c>
      <c r="T258" s="63">
        <v>0</v>
      </c>
      <c r="U258" s="63">
        <v>8</v>
      </c>
      <c r="V258" s="63">
        <v>12</v>
      </c>
    </row>
    <row r="259" spans="1:22" x14ac:dyDescent="0.3">
      <c r="A259" s="63" t="s">
        <v>148</v>
      </c>
      <c r="B259" s="63" t="s">
        <v>286</v>
      </c>
      <c r="C259" s="63">
        <v>52.378037944436102</v>
      </c>
      <c r="D259" s="63">
        <v>1E-3</v>
      </c>
      <c r="E259" s="64">
        <v>0</v>
      </c>
      <c r="F259" s="63">
        <v>7</v>
      </c>
      <c r="G259" s="63">
        <v>3.87</v>
      </c>
      <c r="H259" s="63">
        <v>11</v>
      </c>
      <c r="I259" s="63">
        <v>3</v>
      </c>
      <c r="J259" s="63" t="str">
        <f>VLOOKUP(A259,編號對照表!$B$1:$C$133,2,FALSE)</f>
        <v>Fb1-C1</v>
      </c>
      <c r="K259" s="63" t="s">
        <v>411</v>
      </c>
      <c r="L259" s="63" t="s">
        <v>325</v>
      </c>
      <c r="M259" s="63">
        <v>1.27</v>
      </c>
      <c r="N259" s="63">
        <v>15</v>
      </c>
      <c r="O259" s="63">
        <v>25</v>
      </c>
      <c r="P259" s="63">
        <v>15</v>
      </c>
      <c r="Q259" s="63">
        <v>60</v>
      </c>
      <c r="R259" s="63">
        <v>200</v>
      </c>
      <c r="S259" s="63">
        <v>7</v>
      </c>
      <c r="T259" s="63">
        <v>4</v>
      </c>
      <c r="U259" s="63">
        <v>3</v>
      </c>
      <c r="V259" s="63">
        <v>0</v>
      </c>
    </row>
    <row r="260" spans="1:22" x14ac:dyDescent="0.3">
      <c r="A260" s="63" t="s">
        <v>230</v>
      </c>
      <c r="B260" s="63" t="s">
        <v>281</v>
      </c>
      <c r="C260" s="63">
        <v>119.727877900004</v>
      </c>
      <c r="D260" s="63">
        <v>80.909701064228997</v>
      </c>
      <c r="E260" s="64">
        <v>0.114871386904269</v>
      </c>
      <c r="F260" s="63">
        <v>7</v>
      </c>
      <c r="G260" s="63">
        <v>3.87</v>
      </c>
      <c r="H260" s="63">
        <v>24</v>
      </c>
      <c r="I260" s="63">
        <v>21</v>
      </c>
      <c r="J260" s="63" t="str">
        <f>VLOOKUP(A260,編號對照表!$B$1:$C$133,2,FALSE)</f>
        <v>FB1-D'2</v>
      </c>
      <c r="K260" s="63" t="s">
        <v>412</v>
      </c>
      <c r="L260" s="63" t="s">
        <v>325</v>
      </c>
      <c r="M260" s="63">
        <v>1.27</v>
      </c>
      <c r="N260" s="63">
        <v>12</v>
      </c>
      <c r="O260" s="63">
        <v>25</v>
      </c>
      <c r="P260" s="63">
        <v>15</v>
      </c>
      <c r="Q260" s="63">
        <v>80</v>
      </c>
      <c r="R260" s="63">
        <v>200</v>
      </c>
      <c r="S260" s="63">
        <v>10</v>
      </c>
      <c r="T260" s="63">
        <v>14</v>
      </c>
      <c r="U260" s="63">
        <v>11</v>
      </c>
      <c r="V260" s="63">
        <v>10</v>
      </c>
    </row>
    <row r="261" spans="1:22" x14ac:dyDescent="0.3">
      <c r="A261" s="63" t="s">
        <v>230</v>
      </c>
      <c r="B261" s="63" t="s">
        <v>285</v>
      </c>
      <c r="C261" s="63">
        <v>119.503382593393</v>
      </c>
      <c r="D261" s="63">
        <v>21.6331356205046</v>
      </c>
      <c r="E261" s="64">
        <v>0.1302634133026</v>
      </c>
      <c r="F261" s="63">
        <v>7</v>
      </c>
      <c r="G261" s="63">
        <v>3.87</v>
      </c>
      <c r="H261" s="63">
        <v>24</v>
      </c>
      <c r="I261" s="63">
        <v>6</v>
      </c>
      <c r="J261" s="63" t="str">
        <f>VLOOKUP(A261,編號對照表!$B$1:$C$133,2,FALSE)</f>
        <v>FB1-D'2</v>
      </c>
      <c r="K261" s="63" t="s">
        <v>412</v>
      </c>
      <c r="L261" s="63" t="s">
        <v>325</v>
      </c>
      <c r="M261" s="63">
        <v>1.27</v>
      </c>
      <c r="N261" s="63">
        <v>12</v>
      </c>
      <c r="O261" s="63">
        <v>25</v>
      </c>
      <c r="P261" s="63">
        <v>15</v>
      </c>
      <c r="Q261" s="63">
        <v>80</v>
      </c>
      <c r="R261" s="63">
        <v>200</v>
      </c>
      <c r="S261" s="63">
        <v>10</v>
      </c>
      <c r="T261" s="63">
        <v>14</v>
      </c>
      <c r="U261" s="63">
        <v>6</v>
      </c>
      <c r="V261" s="63">
        <v>0</v>
      </c>
    </row>
    <row r="262" spans="1:22" x14ac:dyDescent="0.3">
      <c r="A262" s="63" t="s">
        <v>230</v>
      </c>
      <c r="B262" s="63" t="s">
        <v>286</v>
      </c>
      <c r="C262" s="63">
        <v>64.962040632963195</v>
      </c>
      <c r="D262" s="63">
        <v>34.763757139444401</v>
      </c>
      <c r="E262" s="64">
        <v>0</v>
      </c>
      <c r="F262" s="63">
        <v>7</v>
      </c>
      <c r="G262" s="63">
        <v>3.87</v>
      </c>
      <c r="H262" s="63">
        <v>13</v>
      </c>
      <c r="I262" s="63">
        <v>9</v>
      </c>
      <c r="J262" s="63" t="str">
        <f>VLOOKUP(A262,編號對照表!$B$1:$C$133,2,FALSE)</f>
        <v>FB1-D'2</v>
      </c>
      <c r="K262" s="63" t="s">
        <v>412</v>
      </c>
      <c r="L262" s="63" t="s">
        <v>325</v>
      </c>
      <c r="M262" s="63">
        <v>1.27</v>
      </c>
      <c r="N262" s="63">
        <v>12</v>
      </c>
      <c r="O262" s="63">
        <v>25</v>
      </c>
      <c r="P262" s="63">
        <v>15</v>
      </c>
      <c r="Q262" s="63">
        <v>80</v>
      </c>
      <c r="R262" s="63">
        <v>200</v>
      </c>
      <c r="S262" s="63">
        <v>10</v>
      </c>
      <c r="T262" s="63">
        <v>3</v>
      </c>
      <c r="U262" s="63">
        <v>9</v>
      </c>
      <c r="V262" s="63">
        <v>0</v>
      </c>
    </row>
    <row r="263" spans="1:22" x14ac:dyDescent="0.3">
      <c r="A263" s="63" t="s">
        <v>178</v>
      </c>
      <c r="B263" s="63" t="s">
        <v>281</v>
      </c>
      <c r="C263" s="63">
        <v>55.364724248647697</v>
      </c>
      <c r="D263" s="63">
        <v>1E-3</v>
      </c>
      <c r="E263" s="64">
        <v>5.02192589920014E-2</v>
      </c>
      <c r="F263" s="63">
        <v>7</v>
      </c>
      <c r="G263" s="63">
        <v>3.87</v>
      </c>
      <c r="H263" s="63">
        <v>11</v>
      </c>
      <c r="I263" s="63">
        <v>3</v>
      </c>
      <c r="J263" s="63" t="str">
        <f>VLOOKUP(A263,編號對照表!$B$1:$C$133,2,FALSE)</f>
        <v>FB1-B7</v>
      </c>
      <c r="K263" s="63" t="s">
        <v>413</v>
      </c>
      <c r="L263" s="63" t="s">
        <v>325</v>
      </c>
      <c r="M263" s="63">
        <v>1.27</v>
      </c>
      <c r="N263" s="63">
        <v>12</v>
      </c>
      <c r="O263" s="63">
        <v>25</v>
      </c>
      <c r="P263" s="63">
        <v>15</v>
      </c>
      <c r="Q263" s="63">
        <v>80</v>
      </c>
      <c r="R263" s="63">
        <v>200</v>
      </c>
      <c r="S263" s="63">
        <v>9</v>
      </c>
      <c r="T263" s="63">
        <v>2</v>
      </c>
      <c r="U263" s="63">
        <v>3</v>
      </c>
      <c r="V263" s="63">
        <v>0</v>
      </c>
    </row>
    <row r="264" spans="1:22" x14ac:dyDescent="0.3">
      <c r="A264" s="63" t="s">
        <v>178</v>
      </c>
      <c r="B264" s="63" t="s">
        <v>285</v>
      </c>
      <c r="C264" s="63">
        <v>77.584008686244502</v>
      </c>
      <c r="D264" s="63">
        <v>1E-3</v>
      </c>
      <c r="E264" s="64">
        <v>6.5132434247061596E-2</v>
      </c>
      <c r="F264" s="63">
        <v>7</v>
      </c>
      <c r="G264" s="63">
        <v>3.87</v>
      </c>
      <c r="H264" s="63">
        <v>16</v>
      </c>
      <c r="I264" s="63">
        <v>3</v>
      </c>
      <c r="J264" s="63" t="str">
        <f>VLOOKUP(A264,編號對照表!$B$1:$C$133,2,FALSE)</f>
        <v>FB1-B7</v>
      </c>
      <c r="K264" s="63" t="s">
        <v>413</v>
      </c>
      <c r="L264" s="63" t="s">
        <v>325</v>
      </c>
      <c r="M264" s="63">
        <v>1.27</v>
      </c>
      <c r="N264" s="63">
        <v>12</v>
      </c>
      <c r="O264" s="63">
        <v>25</v>
      </c>
      <c r="P264" s="63">
        <v>15</v>
      </c>
      <c r="Q264" s="63">
        <v>80</v>
      </c>
      <c r="R264" s="63">
        <v>200</v>
      </c>
      <c r="S264" s="63">
        <v>10</v>
      </c>
      <c r="T264" s="63">
        <v>6</v>
      </c>
      <c r="U264" s="63">
        <v>3</v>
      </c>
      <c r="V264" s="63">
        <v>0</v>
      </c>
    </row>
    <row r="265" spans="1:22" x14ac:dyDescent="0.3">
      <c r="A265" s="63" t="s">
        <v>178</v>
      </c>
      <c r="B265" s="63" t="s">
        <v>286</v>
      </c>
      <c r="C265" s="63">
        <v>33.433556091040401</v>
      </c>
      <c r="D265" s="63">
        <v>21.3520578108728</v>
      </c>
      <c r="E265" s="64">
        <v>8.7205629097297802E-2</v>
      </c>
      <c r="F265" s="63">
        <v>7</v>
      </c>
      <c r="G265" s="63">
        <v>3.87</v>
      </c>
      <c r="H265" s="63">
        <v>7</v>
      </c>
      <c r="I265" s="63">
        <v>6</v>
      </c>
      <c r="J265" s="63" t="str">
        <f>VLOOKUP(A265,編號對照表!$B$1:$C$133,2,FALSE)</f>
        <v>FB1-B7</v>
      </c>
      <c r="K265" s="63" t="s">
        <v>413</v>
      </c>
      <c r="L265" s="63" t="s">
        <v>325</v>
      </c>
      <c r="M265" s="63">
        <v>1.27</v>
      </c>
      <c r="N265" s="63">
        <v>12</v>
      </c>
      <c r="O265" s="63">
        <v>25</v>
      </c>
      <c r="P265" s="63">
        <v>15</v>
      </c>
      <c r="Q265" s="63">
        <v>80</v>
      </c>
      <c r="R265" s="63">
        <v>200</v>
      </c>
      <c r="S265" s="63">
        <v>7</v>
      </c>
      <c r="T265" s="63">
        <v>0</v>
      </c>
      <c r="U265" s="63">
        <v>6</v>
      </c>
      <c r="V265" s="63">
        <v>0</v>
      </c>
    </row>
    <row r="266" spans="1:22" x14ac:dyDescent="0.3">
      <c r="A266" s="63" t="s">
        <v>188</v>
      </c>
      <c r="B266" s="63" t="s">
        <v>281</v>
      </c>
      <c r="C266" s="63">
        <v>213.57599645853</v>
      </c>
      <c r="D266" s="63">
        <v>1E-3</v>
      </c>
      <c r="E266" s="64">
        <v>6.6959013929590597E-2</v>
      </c>
      <c r="F266" s="63">
        <v>7</v>
      </c>
      <c r="G266" s="63">
        <v>3.87</v>
      </c>
      <c r="H266" s="63">
        <v>43</v>
      </c>
      <c r="I266" s="63">
        <v>3</v>
      </c>
      <c r="J266" s="63" t="str">
        <f>VLOOKUP(A266,編號對照表!$B$1:$C$133,2,FALSE)</f>
        <v>FB1-C7</v>
      </c>
      <c r="K266" s="63" t="s">
        <v>414</v>
      </c>
      <c r="L266" s="63" t="s">
        <v>325</v>
      </c>
      <c r="M266" s="63">
        <v>1.27</v>
      </c>
      <c r="N266" s="63">
        <v>12</v>
      </c>
      <c r="O266" s="63">
        <v>25</v>
      </c>
      <c r="P266" s="63">
        <v>15</v>
      </c>
      <c r="Q266" s="63">
        <v>80</v>
      </c>
      <c r="R266" s="63">
        <v>200</v>
      </c>
      <c r="S266" s="63">
        <v>10</v>
      </c>
      <c r="T266" s="63">
        <v>33</v>
      </c>
      <c r="U266" s="63">
        <v>3</v>
      </c>
      <c r="V266" s="63">
        <v>0</v>
      </c>
    </row>
    <row r="267" spans="1:22" x14ac:dyDescent="0.3">
      <c r="A267" s="63" t="s">
        <v>188</v>
      </c>
      <c r="B267" s="63" t="s">
        <v>285</v>
      </c>
      <c r="C267" s="63">
        <v>195.676404982805</v>
      </c>
      <c r="D267" s="63">
        <v>1E-3</v>
      </c>
      <c r="E267" s="64">
        <v>6.6959013929590597E-2</v>
      </c>
      <c r="F267" s="63">
        <v>7</v>
      </c>
      <c r="G267" s="63">
        <v>3.87</v>
      </c>
      <c r="H267" s="63">
        <v>39</v>
      </c>
      <c r="I267" s="63">
        <v>3</v>
      </c>
      <c r="J267" s="63" t="str">
        <f>VLOOKUP(A267,編號對照表!$B$1:$C$133,2,FALSE)</f>
        <v>FB1-C7</v>
      </c>
      <c r="K267" s="63" t="s">
        <v>414</v>
      </c>
      <c r="L267" s="63" t="s">
        <v>325</v>
      </c>
      <c r="M267" s="63">
        <v>1.27</v>
      </c>
      <c r="N267" s="63">
        <v>12</v>
      </c>
      <c r="O267" s="63">
        <v>25</v>
      </c>
      <c r="P267" s="63">
        <v>15</v>
      </c>
      <c r="Q267" s="63">
        <v>80</v>
      </c>
      <c r="R267" s="63">
        <v>200</v>
      </c>
      <c r="S267" s="63">
        <v>10</v>
      </c>
      <c r="T267" s="63">
        <v>29</v>
      </c>
      <c r="U267" s="63">
        <v>3</v>
      </c>
      <c r="V267" s="63">
        <v>0</v>
      </c>
    </row>
    <row r="268" spans="1:22" x14ac:dyDescent="0.3">
      <c r="A268" s="63" t="s">
        <v>188</v>
      </c>
      <c r="B268" s="63" t="s">
        <v>286</v>
      </c>
      <c r="C268" s="63">
        <v>99.351415410637898</v>
      </c>
      <c r="D268" s="63">
        <v>1E-3</v>
      </c>
      <c r="E268" s="64">
        <v>6.6959013929590597E-2</v>
      </c>
      <c r="F268" s="63">
        <v>7</v>
      </c>
      <c r="G268" s="63">
        <v>3.87</v>
      </c>
      <c r="H268" s="63">
        <v>20</v>
      </c>
      <c r="I268" s="63">
        <v>3</v>
      </c>
      <c r="J268" s="63" t="str">
        <f>VLOOKUP(A268,編號對照表!$B$1:$C$133,2,FALSE)</f>
        <v>FB1-C7</v>
      </c>
      <c r="K268" s="63" t="s">
        <v>414</v>
      </c>
      <c r="L268" s="63" t="s">
        <v>325</v>
      </c>
      <c r="M268" s="63">
        <v>1.27</v>
      </c>
      <c r="N268" s="63">
        <v>12</v>
      </c>
      <c r="O268" s="63">
        <v>25</v>
      </c>
      <c r="P268" s="63">
        <v>15</v>
      </c>
      <c r="Q268" s="63">
        <v>80</v>
      </c>
      <c r="R268" s="63">
        <v>200</v>
      </c>
      <c r="S268" s="63">
        <v>10</v>
      </c>
      <c r="T268" s="63">
        <v>10</v>
      </c>
      <c r="U268" s="63">
        <v>3</v>
      </c>
      <c r="V268" s="63">
        <v>0</v>
      </c>
    </row>
    <row r="269" spans="1:22" x14ac:dyDescent="0.3">
      <c r="A269" s="63" t="s">
        <v>158</v>
      </c>
      <c r="B269" s="63" t="s">
        <v>281</v>
      </c>
      <c r="C269" s="63">
        <v>1E-3</v>
      </c>
      <c r="D269" s="63">
        <v>97.797885537147494</v>
      </c>
      <c r="E269" s="64">
        <v>0.46997172757983202</v>
      </c>
      <c r="F269" s="63">
        <v>7</v>
      </c>
      <c r="G269" s="63">
        <v>3.87</v>
      </c>
      <c r="H269" s="63">
        <v>3</v>
      </c>
      <c r="I269" s="63">
        <v>26</v>
      </c>
      <c r="J269" s="63" t="str">
        <f>VLOOKUP(A269,編號對照表!$B$1:$C$133,2,FALSE)</f>
        <v>Fb1-55</v>
      </c>
      <c r="K269" s="63" t="s">
        <v>415</v>
      </c>
      <c r="L269" s="63" t="s">
        <v>808</v>
      </c>
      <c r="M269" s="63">
        <v>2.54</v>
      </c>
      <c r="N269" s="63">
        <v>10</v>
      </c>
      <c r="O269" s="63">
        <v>25</v>
      </c>
      <c r="P269" s="63">
        <v>15</v>
      </c>
      <c r="Q269" s="63">
        <v>60</v>
      </c>
      <c r="R269" s="63">
        <v>200</v>
      </c>
      <c r="S269" s="63">
        <v>3</v>
      </c>
      <c r="T269" s="63">
        <v>0</v>
      </c>
      <c r="U269" s="63">
        <v>8</v>
      </c>
      <c r="V269" s="63">
        <v>18</v>
      </c>
    </row>
    <row r="270" spans="1:22" x14ac:dyDescent="0.3">
      <c r="A270" s="63" t="s">
        <v>158</v>
      </c>
      <c r="B270" s="63" t="s">
        <v>285</v>
      </c>
      <c r="C270" s="63">
        <v>106.574455276132</v>
      </c>
      <c r="D270" s="63">
        <v>45.642424374818802</v>
      </c>
      <c r="E270" s="64">
        <v>0.48156436532735802</v>
      </c>
      <c r="F270" s="63">
        <v>7</v>
      </c>
      <c r="G270" s="63">
        <v>3.87</v>
      </c>
      <c r="H270" s="63">
        <v>22</v>
      </c>
      <c r="I270" s="63">
        <v>12</v>
      </c>
      <c r="J270" s="63" t="str">
        <f>VLOOKUP(A270,編號對照表!$B$1:$C$133,2,FALSE)</f>
        <v>Fb1-55</v>
      </c>
      <c r="K270" s="63" t="s">
        <v>415</v>
      </c>
      <c r="L270" s="63" t="s">
        <v>808</v>
      </c>
      <c r="M270" s="63">
        <v>2.54</v>
      </c>
      <c r="N270" s="63">
        <v>10</v>
      </c>
      <c r="O270" s="63">
        <v>25</v>
      </c>
      <c r="P270" s="63">
        <v>15</v>
      </c>
      <c r="Q270" s="63">
        <v>60</v>
      </c>
      <c r="R270" s="63">
        <v>200</v>
      </c>
      <c r="S270" s="63">
        <v>7</v>
      </c>
      <c r="T270" s="63">
        <v>15</v>
      </c>
      <c r="U270" s="63">
        <v>8</v>
      </c>
      <c r="V270" s="63">
        <v>4</v>
      </c>
    </row>
    <row r="271" spans="1:22" x14ac:dyDescent="0.3">
      <c r="A271" s="63" t="s">
        <v>158</v>
      </c>
      <c r="B271" s="63" t="s">
        <v>286</v>
      </c>
      <c r="C271" s="63">
        <v>1E-3</v>
      </c>
      <c r="D271" s="63">
        <v>137.92850077152301</v>
      </c>
      <c r="E271" s="64">
        <v>6.6959013929590597E-2</v>
      </c>
      <c r="F271" s="63">
        <v>7</v>
      </c>
      <c r="G271" s="63">
        <v>3.87</v>
      </c>
      <c r="H271" s="63">
        <v>3</v>
      </c>
      <c r="I271" s="63">
        <v>36</v>
      </c>
      <c r="J271" s="63" t="str">
        <f>VLOOKUP(A271,編號對照表!$B$1:$C$133,2,FALSE)</f>
        <v>Fb1-55</v>
      </c>
      <c r="K271" s="63" t="s">
        <v>415</v>
      </c>
      <c r="L271" s="63" t="s">
        <v>325</v>
      </c>
      <c r="M271" s="63">
        <v>1.27</v>
      </c>
      <c r="N271" s="63">
        <v>15</v>
      </c>
      <c r="O271" s="63">
        <v>25</v>
      </c>
      <c r="P271" s="63">
        <v>15</v>
      </c>
      <c r="Q271" s="63">
        <v>60</v>
      </c>
      <c r="R271" s="63">
        <v>200</v>
      </c>
      <c r="S271" s="63">
        <v>3</v>
      </c>
      <c r="T271" s="63">
        <v>0</v>
      </c>
      <c r="U271" s="63">
        <v>8</v>
      </c>
      <c r="V271" s="63">
        <v>28</v>
      </c>
    </row>
    <row r="272" spans="1:22" x14ac:dyDescent="0.3">
      <c r="A272" s="63" t="s">
        <v>172</v>
      </c>
      <c r="B272" s="63" t="s">
        <v>281</v>
      </c>
      <c r="C272" s="63">
        <v>1E-3</v>
      </c>
      <c r="D272" s="63">
        <v>78.2785564661026</v>
      </c>
      <c r="E272" s="64">
        <v>0.329892383888364</v>
      </c>
      <c r="F272" s="63">
        <v>7</v>
      </c>
      <c r="G272" s="63">
        <v>3.87</v>
      </c>
      <c r="H272" s="63">
        <v>3</v>
      </c>
      <c r="I272" s="63">
        <v>21</v>
      </c>
      <c r="J272" s="63" t="str">
        <f>VLOOKUP(A272,編號對照表!$B$1:$C$133,2,FALSE)</f>
        <v>FB1-B4</v>
      </c>
      <c r="K272" s="63" t="s">
        <v>416</v>
      </c>
      <c r="L272" s="63" t="s">
        <v>808</v>
      </c>
      <c r="M272" s="63">
        <v>2.54</v>
      </c>
      <c r="N272" s="63">
        <v>15</v>
      </c>
      <c r="O272" s="63">
        <v>25</v>
      </c>
      <c r="P272" s="63">
        <v>15</v>
      </c>
      <c r="Q272" s="63">
        <v>80</v>
      </c>
      <c r="R272" s="63">
        <v>200</v>
      </c>
      <c r="S272" s="63">
        <v>3</v>
      </c>
      <c r="T272" s="63">
        <v>0</v>
      </c>
      <c r="U272" s="63">
        <v>11</v>
      </c>
      <c r="V272" s="63">
        <v>10</v>
      </c>
    </row>
    <row r="273" spans="1:22" x14ac:dyDescent="0.3">
      <c r="A273" s="63" t="s">
        <v>172</v>
      </c>
      <c r="B273" s="63" t="s">
        <v>285</v>
      </c>
      <c r="C273" s="63">
        <v>52.888118661940098</v>
      </c>
      <c r="D273" s="63">
        <v>1E-3</v>
      </c>
      <c r="E273" s="64">
        <v>0.43395236134529103</v>
      </c>
      <c r="F273" s="63">
        <v>7</v>
      </c>
      <c r="G273" s="63">
        <v>3.87</v>
      </c>
      <c r="H273" s="63">
        <v>11</v>
      </c>
      <c r="I273" s="63">
        <v>3</v>
      </c>
      <c r="J273" s="63" t="str">
        <f>VLOOKUP(A273,編號對照表!$B$1:$C$133,2,FALSE)</f>
        <v>FB1-B4</v>
      </c>
      <c r="K273" s="63" t="s">
        <v>416</v>
      </c>
      <c r="L273" s="63" t="s">
        <v>808</v>
      </c>
      <c r="M273" s="63">
        <v>2.54</v>
      </c>
      <c r="N273" s="63">
        <v>10</v>
      </c>
      <c r="O273" s="63">
        <v>25</v>
      </c>
      <c r="P273" s="63">
        <v>15</v>
      </c>
      <c r="Q273" s="63">
        <v>80</v>
      </c>
      <c r="R273" s="63">
        <v>200</v>
      </c>
      <c r="S273" s="63">
        <v>9</v>
      </c>
      <c r="T273" s="63">
        <v>2</v>
      </c>
      <c r="U273" s="63">
        <v>3</v>
      </c>
      <c r="V273" s="63">
        <v>0</v>
      </c>
    </row>
    <row r="274" spans="1:22" x14ac:dyDescent="0.3">
      <c r="A274" s="63" t="s">
        <v>172</v>
      </c>
      <c r="B274" s="63" t="s">
        <v>286</v>
      </c>
      <c r="C274" s="63">
        <v>1E-3</v>
      </c>
      <c r="D274" s="63">
        <v>108.528798446059</v>
      </c>
      <c r="E274" s="64">
        <v>0.42068422771990299</v>
      </c>
      <c r="F274" s="63">
        <v>7</v>
      </c>
      <c r="G274" s="63">
        <v>3.87</v>
      </c>
      <c r="H274" s="63">
        <v>3</v>
      </c>
      <c r="I274" s="63">
        <v>29</v>
      </c>
      <c r="J274" s="63" t="str">
        <f>VLOOKUP(A274,編號對照表!$B$1:$C$133,2,FALSE)</f>
        <v>FB1-B4</v>
      </c>
      <c r="K274" s="63" t="s">
        <v>416</v>
      </c>
      <c r="L274" s="63" t="s">
        <v>808</v>
      </c>
      <c r="M274" s="63">
        <v>2.54</v>
      </c>
      <c r="N274" s="63">
        <v>12</v>
      </c>
      <c r="O274" s="63">
        <v>25</v>
      </c>
      <c r="P274" s="63">
        <v>15</v>
      </c>
      <c r="Q274" s="63">
        <v>80</v>
      </c>
      <c r="R274" s="63">
        <v>200</v>
      </c>
      <c r="S274" s="63">
        <v>3</v>
      </c>
      <c r="T274" s="63">
        <v>0</v>
      </c>
      <c r="U274" s="63">
        <v>11</v>
      </c>
      <c r="V274" s="63">
        <v>18</v>
      </c>
    </row>
    <row r="275" spans="1:22" x14ac:dyDescent="0.3">
      <c r="A275" s="63" t="s">
        <v>196</v>
      </c>
      <c r="B275" s="63" t="s">
        <v>281</v>
      </c>
      <c r="C275" s="63">
        <v>4.20163181843236</v>
      </c>
      <c r="D275" s="63">
        <v>1.43310098792426</v>
      </c>
      <c r="E275" s="64">
        <v>0</v>
      </c>
      <c r="F275" s="63">
        <v>7</v>
      </c>
      <c r="G275" s="63">
        <v>3.87</v>
      </c>
      <c r="H275" s="63">
        <v>3</v>
      </c>
      <c r="I275" s="63">
        <v>3</v>
      </c>
      <c r="J275" s="63" t="str">
        <f>VLOOKUP(A275,編號對照表!$B$1:$C$133,2,FALSE)</f>
        <v>FB2-C4</v>
      </c>
      <c r="K275" s="63" t="s">
        <v>417</v>
      </c>
      <c r="L275" s="63" t="s">
        <v>808</v>
      </c>
      <c r="M275" s="63">
        <v>2.54</v>
      </c>
      <c r="N275" s="63">
        <v>15</v>
      </c>
      <c r="O275" s="63">
        <v>25</v>
      </c>
      <c r="P275" s="63">
        <v>15</v>
      </c>
      <c r="Q275" s="63">
        <v>120</v>
      </c>
      <c r="R275" s="63">
        <v>280</v>
      </c>
      <c r="S275" s="63">
        <v>3</v>
      </c>
      <c r="T275" s="63">
        <v>0</v>
      </c>
      <c r="U275" s="63">
        <v>3</v>
      </c>
      <c r="V275" s="63">
        <v>0</v>
      </c>
    </row>
    <row r="276" spans="1:22" x14ac:dyDescent="0.3">
      <c r="A276" s="63" t="s">
        <v>196</v>
      </c>
      <c r="B276" s="63" t="s">
        <v>285</v>
      </c>
      <c r="C276" s="63">
        <v>9.4127655029296893</v>
      </c>
      <c r="D276" s="63">
        <v>18.2701321318746</v>
      </c>
      <c r="E276" s="64">
        <v>0</v>
      </c>
      <c r="F276" s="63">
        <v>7</v>
      </c>
      <c r="G276" s="63">
        <v>3.87</v>
      </c>
      <c r="H276" s="63">
        <v>3</v>
      </c>
      <c r="I276" s="63">
        <v>5</v>
      </c>
      <c r="J276" s="63" t="str">
        <f>VLOOKUP(A276,編號對照表!$B$1:$C$133,2,FALSE)</f>
        <v>FB2-C4</v>
      </c>
      <c r="K276" s="63" t="s">
        <v>417</v>
      </c>
      <c r="L276" s="63" t="s">
        <v>808</v>
      </c>
      <c r="M276" s="63">
        <v>2.54</v>
      </c>
      <c r="N276" s="63">
        <v>15</v>
      </c>
      <c r="O276" s="63">
        <v>25</v>
      </c>
      <c r="P276" s="63">
        <v>15</v>
      </c>
      <c r="Q276" s="63">
        <v>120</v>
      </c>
      <c r="R276" s="63">
        <v>280</v>
      </c>
      <c r="S276" s="63">
        <v>3</v>
      </c>
      <c r="T276" s="63">
        <v>0</v>
      </c>
      <c r="U276" s="63">
        <v>5</v>
      </c>
      <c r="V276" s="63">
        <v>0</v>
      </c>
    </row>
    <row r="277" spans="1:22" x14ac:dyDescent="0.3">
      <c r="A277" s="63" t="s">
        <v>196</v>
      </c>
      <c r="B277" s="63" t="s">
        <v>286</v>
      </c>
      <c r="C277" s="63">
        <v>1E-3</v>
      </c>
      <c r="D277" s="63">
        <v>24.513823445886398</v>
      </c>
      <c r="E277" s="64">
        <v>0</v>
      </c>
      <c r="F277" s="63">
        <v>7</v>
      </c>
      <c r="G277" s="63">
        <v>3.87</v>
      </c>
      <c r="H277" s="63">
        <v>3</v>
      </c>
      <c r="I277" s="63">
        <v>7</v>
      </c>
      <c r="J277" s="63" t="str">
        <f>VLOOKUP(A277,編號對照表!$B$1:$C$133,2,FALSE)</f>
        <v>FB2-C4</v>
      </c>
      <c r="K277" s="63" t="s">
        <v>417</v>
      </c>
      <c r="L277" s="63" t="s">
        <v>808</v>
      </c>
      <c r="M277" s="63">
        <v>2.54</v>
      </c>
      <c r="N277" s="63">
        <v>15</v>
      </c>
      <c r="O277" s="63">
        <v>25</v>
      </c>
      <c r="P277" s="63">
        <v>15</v>
      </c>
      <c r="Q277" s="63">
        <v>120</v>
      </c>
      <c r="R277" s="63">
        <v>280</v>
      </c>
      <c r="S277" s="63">
        <v>3</v>
      </c>
      <c r="T277" s="63">
        <v>0</v>
      </c>
      <c r="U277" s="63">
        <v>7</v>
      </c>
      <c r="V277" s="63">
        <v>0</v>
      </c>
    </row>
    <row r="278" spans="1:22" x14ac:dyDescent="0.3">
      <c r="A278" s="63" t="s">
        <v>166</v>
      </c>
      <c r="B278" s="63" t="s">
        <v>281</v>
      </c>
      <c r="C278" s="63">
        <v>3.41689359629527</v>
      </c>
      <c r="D278" s="63">
        <v>4.07811166951433</v>
      </c>
      <c r="E278" s="64">
        <v>0</v>
      </c>
      <c r="F278" s="63">
        <v>7</v>
      </c>
      <c r="G278" s="63">
        <v>3.87</v>
      </c>
      <c r="H278" s="63">
        <v>3</v>
      </c>
      <c r="I278" s="63">
        <v>3</v>
      </c>
      <c r="J278" s="63" t="str">
        <f>VLOOKUP(A278,編號對照表!$B$1:$C$133,2,FALSE)</f>
        <v>FB1-B1</v>
      </c>
      <c r="K278" s="63" t="s">
        <v>418</v>
      </c>
      <c r="L278" s="63" t="s">
        <v>325</v>
      </c>
      <c r="M278" s="63">
        <v>1.27</v>
      </c>
      <c r="N278" s="63">
        <v>12</v>
      </c>
      <c r="O278" s="63">
        <v>25</v>
      </c>
      <c r="P278" s="63">
        <v>15</v>
      </c>
      <c r="Q278" s="63">
        <v>80</v>
      </c>
      <c r="R278" s="63">
        <v>200</v>
      </c>
      <c r="S278" s="63">
        <v>3</v>
      </c>
      <c r="T278" s="63">
        <v>0</v>
      </c>
      <c r="U278" s="63">
        <v>3</v>
      </c>
      <c r="V278" s="63">
        <v>0</v>
      </c>
    </row>
    <row r="279" spans="1:22" x14ac:dyDescent="0.3">
      <c r="A279" s="63" t="s">
        <v>166</v>
      </c>
      <c r="B279" s="63" t="s">
        <v>285</v>
      </c>
      <c r="C279" s="63">
        <v>5.9778866125270698</v>
      </c>
      <c r="D279" s="63">
        <v>16.640216344967499</v>
      </c>
      <c r="E279" s="64">
        <v>0</v>
      </c>
      <c r="F279" s="63">
        <v>7</v>
      </c>
      <c r="G279" s="63">
        <v>3.87</v>
      </c>
      <c r="H279" s="63">
        <v>3</v>
      </c>
      <c r="I279" s="63">
        <v>5</v>
      </c>
      <c r="J279" s="63" t="str">
        <f>VLOOKUP(A279,編號對照表!$B$1:$C$133,2,FALSE)</f>
        <v>FB1-B1</v>
      </c>
      <c r="K279" s="63" t="s">
        <v>418</v>
      </c>
      <c r="L279" s="63" t="s">
        <v>325</v>
      </c>
      <c r="M279" s="63">
        <v>1.27</v>
      </c>
      <c r="N279" s="63">
        <v>12</v>
      </c>
      <c r="O279" s="63">
        <v>25</v>
      </c>
      <c r="P279" s="63">
        <v>15</v>
      </c>
      <c r="Q279" s="63">
        <v>80</v>
      </c>
      <c r="R279" s="63">
        <v>200</v>
      </c>
      <c r="S279" s="63">
        <v>3</v>
      </c>
      <c r="T279" s="63">
        <v>0</v>
      </c>
      <c r="U279" s="63">
        <v>5</v>
      </c>
      <c r="V279" s="63">
        <v>0</v>
      </c>
    </row>
    <row r="280" spans="1:22" x14ac:dyDescent="0.3">
      <c r="A280" s="63" t="s">
        <v>166</v>
      </c>
      <c r="B280" s="63" t="s">
        <v>286</v>
      </c>
      <c r="C280" s="63">
        <v>1E-3</v>
      </c>
      <c r="D280" s="63">
        <v>27.478274423628999</v>
      </c>
      <c r="E280" s="64">
        <v>0</v>
      </c>
      <c r="F280" s="63">
        <v>7</v>
      </c>
      <c r="G280" s="63">
        <v>3.87</v>
      </c>
      <c r="H280" s="63">
        <v>3</v>
      </c>
      <c r="I280" s="63">
        <v>8</v>
      </c>
      <c r="J280" s="63" t="str">
        <f>VLOOKUP(A280,編號對照表!$B$1:$C$133,2,FALSE)</f>
        <v>FB1-B1</v>
      </c>
      <c r="K280" s="63" t="s">
        <v>418</v>
      </c>
      <c r="L280" s="63" t="s">
        <v>325</v>
      </c>
      <c r="M280" s="63">
        <v>1.27</v>
      </c>
      <c r="N280" s="63">
        <v>12</v>
      </c>
      <c r="O280" s="63">
        <v>25</v>
      </c>
      <c r="P280" s="63">
        <v>15</v>
      </c>
      <c r="Q280" s="63">
        <v>80</v>
      </c>
      <c r="R280" s="63">
        <v>200</v>
      </c>
      <c r="S280" s="63">
        <v>3</v>
      </c>
      <c r="T280" s="63">
        <v>0</v>
      </c>
      <c r="U280" s="63">
        <v>8</v>
      </c>
      <c r="V280" s="63">
        <v>0</v>
      </c>
    </row>
    <row r="281" spans="1:22" x14ac:dyDescent="0.3">
      <c r="A281" s="63" t="s">
        <v>168</v>
      </c>
      <c r="B281" s="63" t="s">
        <v>281</v>
      </c>
      <c r="C281" s="63">
        <v>1E-3</v>
      </c>
      <c r="D281" s="63">
        <v>88.721215724945097</v>
      </c>
      <c r="E281" s="64">
        <v>0.379409431479871</v>
      </c>
      <c r="F281" s="63">
        <v>7</v>
      </c>
      <c r="G281" s="63">
        <v>3.87</v>
      </c>
      <c r="H281" s="63">
        <v>3</v>
      </c>
      <c r="I281" s="63">
        <v>23</v>
      </c>
      <c r="J281" s="63" t="str">
        <f>VLOOKUP(A281,編號對照表!$B$1:$C$133,2,FALSE)</f>
        <v>FB1-B2</v>
      </c>
      <c r="K281" s="63" t="s">
        <v>419</v>
      </c>
      <c r="L281" s="63" t="s">
        <v>808</v>
      </c>
      <c r="M281" s="63">
        <v>2.54</v>
      </c>
      <c r="N281" s="63">
        <v>12</v>
      </c>
      <c r="O281" s="63">
        <v>25</v>
      </c>
      <c r="P281" s="63">
        <v>15</v>
      </c>
      <c r="Q281" s="63">
        <v>80</v>
      </c>
      <c r="R281" s="63">
        <v>200</v>
      </c>
      <c r="S281" s="63">
        <v>3</v>
      </c>
      <c r="T281" s="63">
        <v>0</v>
      </c>
      <c r="U281" s="63">
        <v>11</v>
      </c>
      <c r="V281" s="63">
        <v>12</v>
      </c>
    </row>
    <row r="282" spans="1:22" x14ac:dyDescent="0.3">
      <c r="A282" s="63" t="s">
        <v>168</v>
      </c>
      <c r="B282" s="63" t="s">
        <v>285</v>
      </c>
      <c r="C282" s="63">
        <v>78.342696651816397</v>
      </c>
      <c r="D282" s="63">
        <v>1E-3</v>
      </c>
      <c r="E282" s="64">
        <v>0.39611402899026898</v>
      </c>
      <c r="F282" s="63">
        <v>7</v>
      </c>
      <c r="G282" s="63">
        <v>3.87</v>
      </c>
      <c r="H282" s="63">
        <v>16</v>
      </c>
      <c r="I282" s="63">
        <v>3</v>
      </c>
      <c r="J282" s="63" t="str">
        <f>VLOOKUP(A282,編號對照表!$B$1:$C$133,2,FALSE)</f>
        <v>FB1-B2</v>
      </c>
      <c r="K282" s="63" t="s">
        <v>419</v>
      </c>
      <c r="L282" s="63" t="s">
        <v>808</v>
      </c>
      <c r="M282" s="63">
        <v>2.54</v>
      </c>
      <c r="N282" s="63">
        <v>12</v>
      </c>
      <c r="O282" s="63">
        <v>25</v>
      </c>
      <c r="P282" s="63">
        <v>15</v>
      </c>
      <c r="Q282" s="63">
        <v>80</v>
      </c>
      <c r="R282" s="63">
        <v>200</v>
      </c>
      <c r="S282" s="63">
        <v>10</v>
      </c>
      <c r="T282" s="63">
        <v>6</v>
      </c>
      <c r="U282" s="63">
        <v>3</v>
      </c>
      <c r="V282" s="63">
        <v>0</v>
      </c>
    </row>
    <row r="283" spans="1:22" x14ac:dyDescent="0.3">
      <c r="A283" s="63" t="s">
        <v>168</v>
      </c>
      <c r="B283" s="63" t="s">
        <v>286</v>
      </c>
      <c r="C283" s="63">
        <v>1E-3</v>
      </c>
      <c r="D283" s="63">
        <v>90.309297665953594</v>
      </c>
      <c r="E283" s="64">
        <v>0.384249049238861</v>
      </c>
      <c r="F283" s="63">
        <v>7</v>
      </c>
      <c r="G283" s="63">
        <v>3.87</v>
      </c>
      <c r="H283" s="63">
        <v>3</v>
      </c>
      <c r="I283" s="63">
        <v>24</v>
      </c>
      <c r="J283" s="63" t="str">
        <f>VLOOKUP(A283,編號對照表!$B$1:$C$133,2,FALSE)</f>
        <v>FB1-B2</v>
      </c>
      <c r="K283" s="63" t="s">
        <v>419</v>
      </c>
      <c r="L283" s="63" t="s">
        <v>808</v>
      </c>
      <c r="M283" s="63">
        <v>2.54</v>
      </c>
      <c r="N283" s="63">
        <v>12</v>
      </c>
      <c r="O283" s="63">
        <v>25</v>
      </c>
      <c r="P283" s="63">
        <v>15</v>
      </c>
      <c r="Q283" s="63">
        <v>80</v>
      </c>
      <c r="R283" s="63">
        <v>200</v>
      </c>
      <c r="S283" s="63">
        <v>3</v>
      </c>
      <c r="T283" s="63">
        <v>0</v>
      </c>
      <c r="U283" s="63">
        <v>11</v>
      </c>
      <c r="V283" s="63">
        <v>13</v>
      </c>
    </row>
    <row r="284" spans="1:22" x14ac:dyDescent="0.3">
      <c r="A284" s="63" t="s">
        <v>170</v>
      </c>
      <c r="B284" s="63" t="s">
        <v>281</v>
      </c>
      <c r="C284" s="63">
        <v>16.948636621236801</v>
      </c>
      <c r="D284" s="63">
        <v>62.052602879703002</v>
      </c>
      <c r="E284" s="64">
        <v>0</v>
      </c>
      <c r="F284" s="63">
        <v>7</v>
      </c>
      <c r="G284" s="63">
        <v>3.87</v>
      </c>
      <c r="H284" s="63">
        <v>4</v>
      </c>
      <c r="I284" s="63">
        <v>17</v>
      </c>
      <c r="J284" s="63" t="str">
        <f>VLOOKUP(A284,編號對照表!$B$1:$C$133,2,FALSE)</f>
        <v>FB1-B3</v>
      </c>
      <c r="K284" s="63" t="s">
        <v>420</v>
      </c>
      <c r="L284" s="63" t="s">
        <v>325</v>
      </c>
      <c r="M284" s="63">
        <v>1.27</v>
      </c>
      <c r="N284" s="63">
        <v>12</v>
      </c>
      <c r="O284" s="63">
        <v>25</v>
      </c>
      <c r="P284" s="63">
        <v>15</v>
      </c>
      <c r="Q284" s="63">
        <v>80</v>
      </c>
      <c r="R284" s="63">
        <v>200</v>
      </c>
      <c r="S284" s="63">
        <v>4</v>
      </c>
      <c r="T284" s="63">
        <v>0</v>
      </c>
      <c r="U284" s="63">
        <v>11</v>
      </c>
      <c r="V284" s="63">
        <v>6</v>
      </c>
    </row>
    <row r="285" spans="1:22" x14ac:dyDescent="0.3">
      <c r="A285" s="63" t="s">
        <v>170</v>
      </c>
      <c r="B285" s="63" t="s">
        <v>285</v>
      </c>
      <c r="C285" s="63">
        <v>61.617055907845497</v>
      </c>
      <c r="D285" s="63">
        <v>1E-3</v>
      </c>
      <c r="E285" s="64">
        <v>0</v>
      </c>
      <c r="F285" s="63">
        <v>7</v>
      </c>
      <c r="G285" s="63">
        <v>3.87</v>
      </c>
      <c r="H285" s="63">
        <v>13</v>
      </c>
      <c r="I285" s="63">
        <v>3</v>
      </c>
      <c r="J285" s="63" t="str">
        <f>VLOOKUP(A285,編號對照表!$B$1:$C$133,2,FALSE)</f>
        <v>FB1-B3</v>
      </c>
      <c r="K285" s="63" t="s">
        <v>420</v>
      </c>
      <c r="L285" s="63" t="s">
        <v>325</v>
      </c>
      <c r="M285" s="63">
        <v>1.27</v>
      </c>
      <c r="N285" s="63">
        <v>12</v>
      </c>
      <c r="O285" s="63">
        <v>25</v>
      </c>
      <c r="P285" s="63">
        <v>15</v>
      </c>
      <c r="Q285" s="63">
        <v>80</v>
      </c>
      <c r="R285" s="63">
        <v>200</v>
      </c>
      <c r="S285" s="63">
        <v>10</v>
      </c>
      <c r="T285" s="63">
        <v>3</v>
      </c>
      <c r="U285" s="63">
        <v>3</v>
      </c>
      <c r="V285" s="63">
        <v>0</v>
      </c>
    </row>
    <row r="286" spans="1:22" x14ac:dyDescent="0.3">
      <c r="A286" s="63" t="s">
        <v>170</v>
      </c>
      <c r="B286" s="63" t="s">
        <v>286</v>
      </c>
      <c r="C286" s="63">
        <v>21.636618766933701</v>
      </c>
      <c r="D286" s="63">
        <v>32.5583294034004</v>
      </c>
      <c r="E286" s="64">
        <v>0</v>
      </c>
      <c r="F286" s="63">
        <v>7</v>
      </c>
      <c r="G286" s="63">
        <v>3.87</v>
      </c>
      <c r="H286" s="63">
        <v>5</v>
      </c>
      <c r="I286" s="63">
        <v>9</v>
      </c>
      <c r="J286" s="63" t="str">
        <f>VLOOKUP(A286,編號對照表!$B$1:$C$133,2,FALSE)</f>
        <v>FB1-B3</v>
      </c>
      <c r="K286" s="63" t="s">
        <v>420</v>
      </c>
      <c r="L286" s="63" t="s">
        <v>325</v>
      </c>
      <c r="M286" s="63">
        <v>1.27</v>
      </c>
      <c r="N286" s="63">
        <v>12</v>
      </c>
      <c r="O286" s="63">
        <v>25</v>
      </c>
      <c r="P286" s="63">
        <v>15</v>
      </c>
      <c r="Q286" s="63">
        <v>80</v>
      </c>
      <c r="R286" s="63">
        <v>200</v>
      </c>
      <c r="S286" s="63">
        <v>5</v>
      </c>
      <c r="T286" s="63">
        <v>0</v>
      </c>
      <c r="U286" s="63">
        <v>9</v>
      </c>
      <c r="V286" s="63">
        <v>0</v>
      </c>
    </row>
    <row r="287" spans="1:22" x14ac:dyDescent="0.3">
      <c r="A287" s="63" t="s">
        <v>174</v>
      </c>
      <c r="B287" s="63" t="s">
        <v>281</v>
      </c>
      <c r="C287" s="63">
        <v>34.790781792253298</v>
      </c>
      <c r="D287" s="63">
        <v>109.765324741602</v>
      </c>
      <c r="E287" s="64">
        <v>0.13100489741191301</v>
      </c>
      <c r="F287" s="63">
        <v>7</v>
      </c>
      <c r="G287" s="63">
        <v>3.87</v>
      </c>
      <c r="H287" s="63">
        <v>7</v>
      </c>
      <c r="I287" s="63">
        <v>29</v>
      </c>
      <c r="J287" s="63" t="str">
        <f>VLOOKUP(A287,編號對照表!$B$1:$C$133,2,FALSE)</f>
        <v>FB1-B5</v>
      </c>
      <c r="K287" s="63" t="s">
        <v>421</v>
      </c>
      <c r="L287" s="63" t="s">
        <v>325</v>
      </c>
      <c r="M287" s="63">
        <v>1.27</v>
      </c>
      <c r="N287" s="63">
        <v>12</v>
      </c>
      <c r="O287" s="63">
        <v>25</v>
      </c>
      <c r="P287" s="63">
        <v>15</v>
      </c>
      <c r="Q287" s="63">
        <v>80</v>
      </c>
      <c r="R287" s="63">
        <v>200</v>
      </c>
      <c r="S287" s="63">
        <v>7</v>
      </c>
      <c r="T287" s="63">
        <v>0</v>
      </c>
      <c r="U287" s="63">
        <v>11</v>
      </c>
      <c r="V287" s="63">
        <v>18</v>
      </c>
    </row>
    <row r="288" spans="1:22" x14ac:dyDescent="0.3">
      <c r="A288" s="63" t="s">
        <v>174</v>
      </c>
      <c r="B288" s="63" t="s">
        <v>285</v>
      </c>
      <c r="C288" s="63">
        <v>13.975269393995401</v>
      </c>
      <c r="D288" s="63">
        <v>102.92494669556601</v>
      </c>
      <c r="E288" s="64">
        <v>0.291033997200429</v>
      </c>
      <c r="F288" s="63">
        <v>7</v>
      </c>
      <c r="G288" s="63">
        <v>3.87</v>
      </c>
      <c r="H288" s="63">
        <v>3</v>
      </c>
      <c r="I288" s="63">
        <v>27</v>
      </c>
      <c r="J288" s="63" t="str">
        <f>VLOOKUP(A288,編號對照表!$B$1:$C$133,2,FALSE)</f>
        <v>FB1-B5</v>
      </c>
      <c r="K288" s="63" t="s">
        <v>421</v>
      </c>
      <c r="L288" s="63" t="s">
        <v>808</v>
      </c>
      <c r="M288" s="63">
        <v>2.54</v>
      </c>
      <c r="N288" s="63">
        <v>15</v>
      </c>
      <c r="O288" s="63">
        <v>25</v>
      </c>
      <c r="P288" s="63">
        <v>15</v>
      </c>
      <c r="Q288" s="63">
        <v>80</v>
      </c>
      <c r="R288" s="63">
        <v>200</v>
      </c>
      <c r="S288" s="63">
        <v>3</v>
      </c>
      <c r="T288" s="63">
        <v>0</v>
      </c>
      <c r="U288" s="63">
        <v>11</v>
      </c>
      <c r="V288" s="63">
        <v>16</v>
      </c>
    </row>
    <row r="289" spans="1:22" x14ac:dyDescent="0.3">
      <c r="A289" s="63" t="s">
        <v>174</v>
      </c>
      <c r="B289" s="63" t="s">
        <v>286</v>
      </c>
      <c r="C289" s="63">
        <v>1E-3</v>
      </c>
      <c r="D289" s="63">
        <v>124.861234799027</v>
      </c>
      <c r="E289" s="64">
        <v>0.164803781080991</v>
      </c>
      <c r="F289" s="63">
        <v>7</v>
      </c>
      <c r="G289" s="63">
        <v>3.87</v>
      </c>
      <c r="H289" s="63">
        <v>3</v>
      </c>
      <c r="I289" s="63">
        <v>33</v>
      </c>
      <c r="J289" s="63" t="str">
        <f>VLOOKUP(A289,編號對照表!$B$1:$C$133,2,FALSE)</f>
        <v>FB1-B5</v>
      </c>
      <c r="K289" s="63" t="s">
        <v>421</v>
      </c>
      <c r="L289" s="63" t="s">
        <v>325</v>
      </c>
      <c r="M289" s="63">
        <v>1.27</v>
      </c>
      <c r="N289" s="63">
        <v>12</v>
      </c>
      <c r="O289" s="63">
        <v>25</v>
      </c>
      <c r="P289" s="63">
        <v>15</v>
      </c>
      <c r="Q289" s="63">
        <v>80</v>
      </c>
      <c r="R289" s="63">
        <v>200</v>
      </c>
      <c r="S289" s="63">
        <v>3</v>
      </c>
      <c r="T289" s="63">
        <v>0</v>
      </c>
      <c r="U289" s="63">
        <v>11</v>
      </c>
      <c r="V289" s="63">
        <v>22</v>
      </c>
    </row>
    <row r="290" spans="1:22" x14ac:dyDescent="0.3">
      <c r="A290" s="63" t="s">
        <v>176</v>
      </c>
      <c r="B290" s="63" t="s">
        <v>281</v>
      </c>
      <c r="C290" s="63">
        <v>5.2892905659973604</v>
      </c>
      <c r="D290" s="63">
        <v>133.03166255354901</v>
      </c>
      <c r="E290" s="64">
        <v>0.35706772468984099</v>
      </c>
      <c r="F290" s="63">
        <v>7</v>
      </c>
      <c r="G290" s="63">
        <v>3.87</v>
      </c>
      <c r="H290" s="63">
        <v>3</v>
      </c>
      <c r="I290" s="63">
        <v>35</v>
      </c>
      <c r="J290" s="63" t="str">
        <f>VLOOKUP(A290,編號對照表!$B$1:$C$133,2,FALSE)</f>
        <v>FB1-B6</v>
      </c>
      <c r="K290" s="63" t="s">
        <v>422</v>
      </c>
      <c r="L290" s="63" t="s">
        <v>808</v>
      </c>
      <c r="M290" s="63">
        <v>2.54</v>
      </c>
      <c r="N290" s="63">
        <v>12</v>
      </c>
      <c r="O290" s="63">
        <v>25</v>
      </c>
      <c r="P290" s="63">
        <v>15</v>
      </c>
      <c r="Q290" s="63">
        <v>80</v>
      </c>
      <c r="R290" s="63">
        <v>200</v>
      </c>
      <c r="S290" s="63">
        <v>3</v>
      </c>
      <c r="T290" s="63">
        <v>0</v>
      </c>
      <c r="U290" s="63">
        <v>11</v>
      </c>
      <c r="V290" s="63">
        <v>24</v>
      </c>
    </row>
    <row r="291" spans="1:22" x14ac:dyDescent="0.3">
      <c r="A291" s="63" t="s">
        <v>176</v>
      </c>
      <c r="B291" s="63" t="s">
        <v>285</v>
      </c>
      <c r="C291" s="63">
        <v>81.517780199647007</v>
      </c>
      <c r="D291" s="63">
        <v>21.196943707764099</v>
      </c>
      <c r="E291" s="64">
        <v>0.36949838977307098</v>
      </c>
      <c r="F291" s="63">
        <v>7</v>
      </c>
      <c r="G291" s="63">
        <v>3.87</v>
      </c>
      <c r="H291" s="63">
        <v>17</v>
      </c>
      <c r="I291" s="63">
        <v>6</v>
      </c>
      <c r="J291" s="63" t="str">
        <f>VLOOKUP(A291,編號對照表!$B$1:$C$133,2,FALSE)</f>
        <v>FB1-B6</v>
      </c>
      <c r="K291" s="63" t="s">
        <v>422</v>
      </c>
      <c r="L291" s="63" t="s">
        <v>808</v>
      </c>
      <c r="M291" s="63">
        <v>2.54</v>
      </c>
      <c r="N291" s="63">
        <v>12</v>
      </c>
      <c r="O291" s="63">
        <v>25</v>
      </c>
      <c r="P291" s="63">
        <v>15</v>
      </c>
      <c r="Q291" s="63">
        <v>80</v>
      </c>
      <c r="R291" s="63">
        <v>200</v>
      </c>
      <c r="S291" s="63">
        <v>10</v>
      </c>
      <c r="T291" s="63">
        <v>7</v>
      </c>
      <c r="U291" s="63">
        <v>6</v>
      </c>
      <c r="V291" s="63">
        <v>0</v>
      </c>
    </row>
    <row r="292" spans="1:22" x14ac:dyDescent="0.3">
      <c r="A292" s="63" t="s">
        <v>176</v>
      </c>
      <c r="B292" s="63" t="s">
        <v>286</v>
      </c>
      <c r="C292" s="63">
        <v>1E-3</v>
      </c>
      <c r="D292" s="63">
        <v>93.589099124073996</v>
      </c>
      <c r="E292" s="64">
        <v>0.35056502092629699</v>
      </c>
      <c r="F292" s="63">
        <v>7</v>
      </c>
      <c r="G292" s="63">
        <v>3.87</v>
      </c>
      <c r="H292" s="63">
        <v>3</v>
      </c>
      <c r="I292" s="63">
        <v>25</v>
      </c>
      <c r="J292" s="63" t="str">
        <f>VLOOKUP(A292,編號對照表!$B$1:$C$133,2,FALSE)</f>
        <v>FB1-B6</v>
      </c>
      <c r="K292" s="63" t="s">
        <v>422</v>
      </c>
      <c r="L292" s="63" t="s">
        <v>808</v>
      </c>
      <c r="M292" s="63">
        <v>2.54</v>
      </c>
      <c r="N292" s="63">
        <v>12</v>
      </c>
      <c r="O292" s="63">
        <v>25</v>
      </c>
      <c r="P292" s="63">
        <v>15</v>
      </c>
      <c r="Q292" s="63">
        <v>80</v>
      </c>
      <c r="R292" s="63">
        <v>200</v>
      </c>
      <c r="S292" s="63">
        <v>3</v>
      </c>
      <c r="T292" s="63">
        <v>0</v>
      </c>
      <c r="U292" s="63">
        <v>11</v>
      </c>
      <c r="V292" s="63">
        <v>14</v>
      </c>
    </row>
    <row r="293" spans="1:22" x14ac:dyDescent="0.3">
      <c r="A293" s="63" t="s">
        <v>180</v>
      </c>
      <c r="B293" s="63" t="s">
        <v>281</v>
      </c>
      <c r="C293" s="63">
        <v>1E-3</v>
      </c>
      <c r="D293" s="63">
        <v>92.234499752521501</v>
      </c>
      <c r="E293" s="64">
        <v>0.37774641532450898</v>
      </c>
      <c r="F293" s="63">
        <v>7</v>
      </c>
      <c r="G293" s="63">
        <v>3.87</v>
      </c>
      <c r="H293" s="63">
        <v>3</v>
      </c>
      <c r="I293" s="63">
        <v>24</v>
      </c>
      <c r="J293" s="63" t="str">
        <f>VLOOKUP(A293,編號對照表!$B$1:$C$133,2,FALSE)</f>
        <v>FB1-B8</v>
      </c>
      <c r="K293" s="63" t="s">
        <v>423</v>
      </c>
      <c r="L293" s="63" t="s">
        <v>808</v>
      </c>
      <c r="M293" s="63">
        <v>2.54</v>
      </c>
      <c r="N293" s="63">
        <v>12</v>
      </c>
      <c r="O293" s="63">
        <v>25</v>
      </c>
      <c r="P293" s="63">
        <v>15</v>
      </c>
      <c r="Q293" s="63">
        <v>80</v>
      </c>
      <c r="R293" s="63">
        <v>200</v>
      </c>
      <c r="S293" s="63">
        <v>3</v>
      </c>
      <c r="T293" s="63">
        <v>0</v>
      </c>
      <c r="U293" s="63">
        <v>11</v>
      </c>
      <c r="V293" s="63">
        <v>13</v>
      </c>
    </row>
    <row r="294" spans="1:22" x14ac:dyDescent="0.3">
      <c r="A294" s="63" t="s">
        <v>180</v>
      </c>
      <c r="B294" s="63" t="s">
        <v>285</v>
      </c>
      <c r="C294" s="63">
        <v>74.605173431336894</v>
      </c>
      <c r="D294" s="63">
        <v>1E-3</v>
      </c>
      <c r="E294" s="64">
        <v>0.38961837999522703</v>
      </c>
      <c r="F294" s="63">
        <v>7</v>
      </c>
      <c r="G294" s="63">
        <v>3.87</v>
      </c>
      <c r="H294" s="63">
        <v>15</v>
      </c>
      <c r="I294" s="63">
        <v>3</v>
      </c>
      <c r="J294" s="63" t="str">
        <f>VLOOKUP(A294,編號對照表!$B$1:$C$133,2,FALSE)</f>
        <v>FB1-B8</v>
      </c>
      <c r="K294" s="63" t="s">
        <v>423</v>
      </c>
      <c r="L294" s="63" t="s">
        <v>808</v>
      </c>
      <c r="M294" s="63">
        <v>2.54</v>
      </c>
      <c r="N294" s="63">
        <v>12</v>
      </c>
      <c r="O294" s="63">
        <v>25</v>
      </c>
      <c r="P294" s="63">
        <v>15</v>
      </c>
      <c r="Q294" s="63">
        <v>80</v>
      </c>
      <c r="R294" s="63">
        <v>200</v>
      </c>
      <c r="S294" s="63">
        <v>10</v>
      </c>
      <c r="T294" s="63">
        <v>5</v>
      </c>
      <c r="U294" s="63">
        <v>3</v>
      </c>
      <c r="V294" s="63">
        <v>0</v>
      </c>
    </row>
    <row r="295" spans="1:22" x14ac:dyDescent="0.3">
      <c r="A295" s="63" t="s">
        <v>180</v>
      </c>
      <c r="B295" s="63" t="s">
        <v>286</v>
      </c>
      <c r="C295" s="63">
        <v>1E-3</v>
      </c>
      <c r="D295" s="63">
        <v>87.313614785671206</v>
      </c>
      <c r="E295" s="64">
        <v>0.36478426773101102</v>
      </c>
      <c r="F295" s="63">
        <v>7</v>
      </c>
      <c r="G295" s="63">
        <v>3.87</v>
      </c>
      <c r="H295" s="63">
        <v>3</v>
      </c>
      <c r="I295" s="63">
        <v>23</v>
      </c>
      <c r="J295" s="63" t="str">
        <f>VLOOKUP(A295,編號對照表!$B$1:$C$133,2,FALSE)</f>
        <v>FB1-B8</v>
      </c>
      <c r="K295" s="63" t="s">
        <v>423</v>
      </c>
      <c r="L295" s="63" t="s">
        <v>808</v>
      </c>
      <c r="M295" s="63">
        <v>2.54</v>
      </c>
      <c r="N295" s="63">
        <v>12</v>
      </c>
      <c r="O295" s="63">
        <v>25</v>
      </c>
      <c r="P295" s="63">
        <v>15</v>
      </c>
      <c r="Q295" s="63">
        <v>80</v>
      </c>
      <c r="R295" s="63">
        <v>200</v>
      </c>
      <c r="S295" s="63">
        <v>3</v>
      </c>
      <c r="T295" s="63">
        <v>0</v>
      </c>
      <c r="U295" s="63">
        <v>11</v>
      </c>
      <c r="V295" s="63">
        <v>12</v>
      </c>
    </row>
    <row r="296" spans="1:22" x14ac:dyDescent="0.3">
      <c r="A296" s="63" t="s">
        <v>192</v>
      </c>
      <c r="B296" s="63" t="s">
        <v>281</v>
      </c>
      <c r="C296" s="63">
        <v>1E-3</v>
      </c>
      <c r="D296" s="63">
        <v>92.368442565202699</v>
      </c>
      <c r="E296" s="64">
        <v>0.39480803534388498</v>
      </c>
      <c r="F296" s="63">
        <v>7</v>
      </c>
      <c r="G296" s="63">
        <v>3.87</v>
      </c>
      <c r="H296" s="63">
        <v>3</v>
      </c>
      <c r="I296" s="63">
        <v>24</v>
      </c>
      <c r="J296" s="63" t="str">
        <f>VLOOKUP(A296,編號對照表!$B$1:$C$133,2,FALSE)</f>
        <v>FB2-C2</v>
      </c>
      <c r="K296" s="63" t="s">
        <v>424</v>
      </c>
      <c r="L296" s="63" t="s">
        <v>808</v>
      </c>
      <c r="M296" s="63">
        <v>2.54</v>
      </c>
      <c r="N296" s="63">
        <v>12</v>
      </c>
      <c r="O296" s="63">
        <v>25</v>
      </c>
      <c r="P296" s="63">
        <v>15</v>
      </c>
      <c r="Q296" s="63">
        <v>120</v>
      </c>
      <c r="R296" s="63">
        <v>280</v>
      </c>
      <c r="S296" s="63">
        <v>3</v>
      </c>
      <c r="T296" s="63">
        <v>0</v>
      </c>
      <c r="U296" s="63">
        <v>19</v>
      </c>
      <c r="V296" s="63">
        <v>5</v>
      </c>
    </row>
    <row r="297" spans="1:22" x14ac:dyDescent="0.3">
      <c r="A297" s="63" t="s">
        <v>192</v>
      </c>
      <c r="B297" s="63" t="s">
        <v>285</v>
      </c>
      <c r="C297" s="63">
        <v>80.293314531445503</v>
      </c>
      <c r="D297" s="63">
        <v>1E-3</v>
      </c>
      <c r="E297" s="64">
        <v>0.40670097805559602</v>
      </c>
      <c r="F297" s="63">
        <v>7</v>
      </c>
      <c r="G297" s="63">
        <v>3.87</v>
      </c>
      <c r="H297" s="63">
        <v>16</v>
      </c>
      <c r="I297" s="63">
        <v>3</v>
      </c>
      <c r="J297" s="63" t="str">
        <f>VLOOKUP(A297,編號對照表!$B$1:$C$133,2,FALSE)</f>
        <v>FB2-C2</v>
      </c>
      <c r="K297" s="63" t="s">
        <v>424</v>
      </c>
      <c r="L297" s="63" t="s">
        <v>808</v>
      </c>
      <c r="M297" s="63">
        <v>2.54</v>
      </c>
      <c r="N297" s="63">
        <v>12</v>
      </c>
      <c r="O297" s="63">
        <v>25</v>
      </c>
      <c r="P297" s="63">
        <v>15</v>
      </c>
      <c r="Q297" s="63">
        <v>120</v>
      </c>
      <c r="R297" s="63">
        <v>280</v>
      </c>
      <c r="S297" s="63">
        <v>16</v>
      </c>
      <c r="T297" s="63">
        <v>0</v>
      </c>
      <c r="U297" s="63">
        <v>3</v>
      </c>
      <c r="V297" s="63">
        <v>0</v>
      </c>
    </row>
    <row r="298" spans="1:22" x14ac:dyDescent="0.3">
      <c r="A298" s="63" t="s">
        <v>192</v>
      </c>
      <c r="B298" s="63" t="s">
        <v>286</v>
      </c>
      <c r="C298" s="63">
        <v>1E-3</v>
      </c>
      <c r="D298" s="63">
        <v>92.194685712456703</v>
      </c>
      <c r="E298" s="64">
        <v>0.39468328468501601</v>
      </c>
      <c r="F298" s="63">
        <v>7</v>
      </c>
      <c r="G298" s="63">
        <v>3.87</v>
      </c>
      <c r="H298" s="63">
        <v>3</v>
      </c>
      <c r="I298" s="63">
        <v>24</v>
      </c>
      <c r="J298" s="63" t="str">
        <f>VLOOKUP(A298,編號對照表!$B$1:$C$133,2,FALSE)</f>
        <v>FB2-C2</v>
      </c>
      <c r="K298" s="63" t="s">
        <v>424</v>
      </c>
      <c r="L298" s="63" t="s">
        <v>808</v>
      </c>
      <c r="M298" s="63">
        <v>2.54</v>
      </c>
      <c r="N298" s="63">
        <v>12</v>
      </c>
      <c r="O298" s="63">
        <v>25</v>
      </c>
      <c r="P298" s="63">
        <v>15</v>
      </c>
      <c r="Q298" s="63">
        <v>120</v>
      </c>
      <c r="R298" s="63">
        <v>280</v>
      </c>
      <c r="S298" s="63">
        <v>3</v>
      </c>
      <c r="T298" s="63">
        <v>0</v>
      </c>
      <c r="U298" s="63">
        <v>19</v>
      </c>
      <c r="V298" s="63">
        <v>5</v>
      </c>
    </row>
    <row r="299" spans="1:22" x14ac:dyDescent="0.3">
      <c r="A299" s="63" t="s">
        <v>194</v>
      </c>
      <c r="B299" s="63" t="s">
        <v>281</v>
      </c>
      <c r="C299" s="63">
        <v>1E-3</v>
      </c>
      <c r="D299" s="63">
        <v>92.060621827840805</v>
      </c>
      <c r="E299" s="64">
        <v>0.41575552895665202</v>
      </c>
      <c r="F299" s="63">
        <v>7</v>
      </c>
      <c r="G299" s="63">
        <v>3.87</v>
      </c>
      <c r="H299" s="63">
        <v>3</v>
      </c>
      <c r="I299" s="63">
        <v>24</v>
      </c>
      <c r="J299" s="63" t="str">
        <f>VLOOKUP(A299,編號對照表!$B$1:$C$133,2,FALSE)</f>
        <v>FB2-C3</v>
      </c>
      <c r="K299" s="63" t="s">
        <v>425</v>
      </c>
      <c r="L299" s="63" t="s">
        <v>808</v>
      </c>
      <c r="M299" s="63">
        <v>2.54</v>
      </c>
      <c r="N299" s="63">
        <v>12</v>
      </c>
      <c r="O299" s="63">
        <v>25</v>
      </c>
      <c r="P299" s="63">
        <v>15</v>
      </c>
      <c r="Q299" s="63">
        <v>120</v>
      </c>
      <c r="R299" s="63">
        <v>280</v>
      </c>
      <c r="S299" s="63">
        <v>3</v>
      </c>
      <c r="T299" s="63">
        <v>0</v>
      </c>
      <c r="U299" s="63">
        <v>19</v>
      </c>
      <c r="V299" s="63">
        <v>5</v>
      </c>
    </row>
    <row r="300" spans="1:22" x14ac:dyDescent="0.3">
      <c r="A300" s="63" t="s">
        <v>194</v>
      </c>
      <c r="B300" s="63" t="s">
        <v>285</v>
      </c>
      <c r="C300" s="63">
        <v>87.5217840075493</v>
      </c>
      <c r="D300" s="63">
        <v>1E-3</v>
      </c>
      <c r="E300" s="64">
        <v>0.44514932669699198</v>
      </c>
      <c r="F300" s="63">
        <v>7</v>
      </c>
      <c r="G300" s="63">
        <v>3.87</v>
      </c>
      <c r="H300" s="63">
        <v>18</v>
      </c>
      <c r="I300" s="63">
        <v>3</v>
      </c>
      <c r="J300" s="63" t="str">
        <f>VLOOKUP(A300,編號對照表!$B$1:$C$133,2,FALSE)</f>
        <v>FB2-C3</v>
      </c>
      <c r="K300" s="63" t="s">
        <v>425</v>
      </c>
      <c r="L300" s="63" t="s">
        <v>808</v>
      </c>
      <c r="M300" s="63">
        <v>2.54</v>
      </c>
      <c r="N300" s="63">
        <v>10</v>
      </c>
      <c r="O300" s="63">
        <v>25</v>
      </c>
      <c r="P300" s="63">
        <v>15</v>
      </c>
      <c r="Q300" s="63">
        <v>120</v>
      </c>
      <c r="R300" s="63">
        <v>280</v>
      </c>
      <c r="S300" s="63">
        <v>16</v>
      </c>
      <c r="T300" s="63">
        <v>2</v>
      </c>
      <c r="U300" s="63">
        <v>3</v>
      </c>
      <c r="V300" s="63">
        <v>0</v>
      </c>
    </row>
    <row r="301" spans="1:22" x14ac:dyDescent="0.3">
      <c r="A301" s="63" t="s">
        <v>194</v>
      </c>
      <c r="B301" s="63" t="s">
        <v>286</v>
      </c>
      <c r="C301" s="63">
        <v>1E-3</v>
      </c>
      <c r="D301" s="63">
        <v>97.173443064093604</v>
      </c>
      <c r="E301" s="64">
        <v>0.433263415470719</v>
      </c>
      <c r="F301" s="63">
        <v>7</v>
      </c>
      <c r="G301" s="63">
        <v>3.87</v>
      </c>
      <c r="H301" s="63">
        <v>3</v>
      </c>
      <c r="I301" s="63">
        <v>26</v>
      </c>
      <c r="J301" s="63" t="str">
        <f>VLOOKUP(A301,編號對照表!$B$1:$C$133,2,FALSE)</f>
        <v>FB2-C3</v>
      </c>
      <c r="K301" s="63" t="s">
        <v>425</v>
      </c>
      <c r="L301" s="63" t="s">
        <v>808</v>
      </c>
      <c r="M301" s="63">
        <v>2.54</v>
      </c>
      <c r="N301" s="63">
        <v>10</v>
      </c>
      <c r="O301" s="63">
        <v>25</v>
      </c>
      <c r="P301" s="63">
        <v>15</v>
      </c>
      <c r="Q301" s="63">
        <v>120</v>
      </c>
      <c r="R301" s="63">
        <v>280</v>
      </c>
      <c r="S301" s="63">
        <v>3</v>
      </c>
      <c r="T301" s="63">
        <v>0</v>
      </c>
      <c r="U301" s="63">
        <v>19</v>
      </c>
      <c r="V301" s="63">
        <v>7</v>
      </c>
    </row>
    <row r="302" spans="1:22" x14ac:dyDescent="0.3">
      <c r="A302" s="63" t="s">
        <v>184</v>
      </c>
      <c r="B302" s="63" t="s">
        <v>281</v>
      </c>
      <c r="C302" s="63">
        <v>36.556080449372502</v>
      </c>
      <c r="D302" s="63">
        <v>135.625461116433</v>
      </c>
      <c r="E302" s="64">
        <v>0.60030249878764197</v>
      </c>
      <c r="F302" s="63">
        <v>7</v>
      </c>
      <c r="G302" s="63">
        <v>3.87</v>
      </c>
      <c r="H302" s="63">
        <v>8</v>
      </c>
      <c r="I302" s="63">
        <v>36</v>
      </c>
      <c r="J302" s="63" t="str">
        <f>VLOOKUP(A302,編號對照表!$B$1:$C$133,2,FALSE)</f>
        <v>FB1-C5</v>
      </c>
      <c r="K302" s="63" t="s">
        <v>426</v>
      </c>
      <c r="L302" s="63" t="s">
        <v>809</v>
      </c>
      <c r="M302" s="63">
        <v>3.98</v>
      </c>
      <c r="N302" s="63">
        <v>12</v>
      </c>
      <c r="O302" s="63">
        <v>25</v>
      </c>
      <c r="P302" s="63">
        <v>15</v>
      </c>
      <c r="Q302" s="63">
        <v>80</v>
      </c>
      <c r="R302" s="63">
        <v>200</v>
      </c>
      <c r="S302" s="63">
        <v>8</v>
      </c>
      <c r="T302" s="63">
        <v>0</v>
      </c>
      <c r="U302" s="63">
        <v>11</v>
      </c>
      <c r="V302" s="63">
        <v>25</v>
      </c>
    </row>
    <row r="303" spans="1:22" x14ac:dyDescent="0.3">
      <c r="A303" s="63" t="s">
        <v>184</v>
      </c>
      <c r="B303" s="63" t="s">
        <v>285</v>
      </c>
      <c r="C303" s="63">
        <v>155.08209355175501</v>
      </c>
      <c r="D303" s="63">
        <v>1E-3</v>
      </c>
      <c r="E303" s="64">
        <v>0.36544220056384802</v>
      </c>
      <c r="F303" s="63">
        <v>7</v>
      </c>
      <c r="G303" s="63">
        <v>3.87</v>
      </c>
      <c r="H303" s="63">
        <v>31</v>
      </c>
      <c r="I303" s="63">
        <v>3</v>
      </c>
      <c r="J303" s="63" t="str">
        <f>VLOOKUP(A303,編號對照表!$B$1:$C$133,2,FALSE)</f>
        <v>FB1-C5</v>
      </c>
      <c r="K303" s="63" t="s">
        <v>426</v>
      </c>
      <c r="L303" s="63" t="s">
        <v>808</v>
      </c>
      <c r="M303" s="63">
        <v>2.54</v>
      </c>
      <c r="N303" s="63">
        <v>12</v>
      </c>
      <c r="O303" s="63">
        <v>25</v>
      </c>
      <c r="P303" s="63">
        <v>15</v>
      </c>
      <c r="Q303" s="63">
        <v>80</v>
      </c>
      <c r="R303" s="63">
        <v>200</v>
      </c>
      <c r="S303" s="63">
        <v>10</v>
      </c>
      <c r="T303" s="63">
        <v>21</v>
      </c>
      <c r="U303" s="63">
        <v>3</v>
      </c>
      <c r="V303" s="63">
        <v>0</v>
      </c>
    </row>
    <row r="304" spans="1:22" x14ac:dyDescent="0.3">
      <c r="A304" s="63" t="s">
        <v>184</v>
      </c>
      <c r="B304" s="63" t="s">
        <v>286</v>
      </c>
      <c r="C304" s="63">
        <v>45.8084419369698</v>
      </c>
      <c r="D304" s="63">
        <v>16.138009959831798</v>
      </c>
      <c r="E304" s="64">
        <v>0.32680674921721198</v>
      </c>
      <c r="F304" s="63">
        <v>7</v>
      </c>
      <c r="G304" s="63">
        <v>3.87</v>
      </c>
      <c r="H304" s="63">
        <v>10</v>
      </c>
      <c r="I304" s="63">
        <v>5</v>
      </c>
      <c r="J304" s="63" t="str">
        <f>VLOOKUP(A304,編號對照表!$B$1:$C$133,2,FALSE)</f>
        <v>FB1-C5</v>
      </c>
      <c r="K304" s="63" t="s">
        <v>426</v>
      </c>
      <c r="L304" s="63" t="s">
        <v>808</v>
      </c>
      <c r="M304" s="63">
        <v>2.54</v>
      </c>
      <c r="N304" s="63">
        <v>15</v>
      </c>
      <c r="O304" s="63">
        <v>25</v>
      </c>
      <c r="P304" s="63">
        <v>15</v>
      </c>
      <c r="Q304" s="63">
        <v>80</v>
      </c>
      <c r="R304" s="63">
        <v>200</v>
      </c>
      <c r="S304" s="63">
        <v>10</v>
      </c>
      <c r="T304" s="63">
        <v>0</v>
      </c>
      <c r="U304" s="63">
        <v>5</v>
      </c>
      <c r="V304" s="63">
        <v>0</v>
      </c>
    </row>
    <row r="305" spans="1:22" x14ac:dyDescent="0.3">
      <c r="A305" s="63" t="s">
        <v>186</v>
      </c>
      <c r="B305" s="63" t="s">
        <v>281</v>
      </c>
      <c r="C305" s="63">
        <v>19.1602390259504</v>
      </c>
      <c r="D305" s="63">
        <v>83.111822605133099</v>
      </c>
      <c r="E305" s="64">
        <v>0.21557782310992499</v>
      </c>
      <c r="F305" s="63">
        <v>7</v>
      </c>
      <c r="G305" s="63">
        <v>3.87</v>
      </c>
      <c r="H305" s="63">
        <v>4</v>
      </c>
      <c r="I305" s="63">
        <v>22</v>
      </c>
      <c r="J305" s="63" t="str">
        <f>VLOOKUP(A305,編號對照表!$B$1:$C$133,2,FALSE)</f>
        <v>FB1-C6</v>
      </c>
      <c r="K305" s="63" t="s">
        <v>427</v>
      </c>
      <c r="L305" s="63" t="s">
        <v>325</v>
      </c>
      <c r="M305" s="63">
        <v>1.27</v>
      </c>
      <c r="N305" s="63">
        <v>10</v>
      </c>
      <c r="O305" s="63">
        <v>25</v>
      </c>
      <c r="P305" s="63">
        <v>15</v>
      </c>
      <c r="Q305" s="63">
        <v>80</v>
      </c>
      <c r="R305" s="63">
        <v>200</v>
      </c>
      <c r="S305" s="63">
        <v>4</v>
      </c>
      <c r="T305" s="63">
        <v>0</v>
      </c>
      <c r="U305" s="63">
        <v>11</v>
      </c>
      <c r="V305" s="63">
        <v>11</v>
      </c>
    </row>
    <row r="306" spans="1:22" x14ac:dyDescent="0.3">
      <c r="A306" s="63" t="s">
        <v>186</v>
      </c>
      <c r="B306" s="63" t="s">
        <v>285</v>
      </c>
      <c r="C306" s="63">
        <v>131.52048923075199</v>
      </c>
      <c r="D306" s="63">
        <v>97.404299303889303</v>
      </c>
      <c r="E306" s="64">
        <v>0.22048153914511201</v>
      </c>
      <c r="F306" s="63">
        <v>7</v>
      </c>
      <c r="G306" s="63">
        <v>3.87</v>
      </c>
      <c r="H306" s="63">
        <v>26</v>
      </c>
      <c r="I306" s="63">
        <v>26</v>
      </c>
      <c r="J306" s="63" t="str">
        <f>VLOOKUP(A306,編號對照表!$B$1:$C$133,2,FALSE)</f>
        <v>FB1-C6</v>
      </c>
      <c r="K306" s="63" t="s">
        <v>427</v>
      </c>
      <c r="L306" s="63" t="s">
        <v>325</v>
      </c>
      <c r="M306" s="63">
        <v>1.27</v>
      </c>
      <c r="N306" s="63">
        <v>10</v>
      </c>
      <c r="O306" s="63">
        <v>25</v>
      </c>
      <c r="P306" s="63">
        <v>15</v>
      </c>
      <c r="Q306" s="63">
        <v>80</v>
      </c>
      <c r="R306" s="63">
        <v>200</v>
      </c>
      <c r="S306" s="63">
        <v>10</v>
      </c>
      <c r="T306" s="63">
        <v>16</v>
      </c>
      <c r="U306" s="63">
        <v>11</v>
      </c>
      <c r="V306" s="63">
        <v>15</v>
      </c>
    </row>
    <row r="307" spans="1:22" x14ac:dyDescent="0.3">
      <c r="A307" s="63" t="s">
        <v>186</v>
      </c>
      <c r="B307" s="63" t="s">
        <v>286</v>
      </c>
      <c r="C307" s="63">
        <v>22.8654686361551</v>
      </c>
      <c r="D307" s="63">
        <v>97.108948975801496</v>
      </c>
      <c r="E307" s="64">
        <v>0.100438517984003</v>
      </c>
      <c r="F307" s="63">
        <v>7</v>
      </c>
      <c r="G307" s="63">
        <v>3.87</v>
      </c>
      <c r="H307" s="63">
        <v>5</v>
      </c>
      <c r="I307" s="63">
        <v>26</v>
      </c>
      <c r="J307" s="63" t="str">
        <f>VLOOKUP(A307,編號對照表!$B$1:$C$133,2,FALSE)</f>
        <v>FB1-C6</v>
      </c>
      <c r="K307" s="63" t="s">
        <v>427</v>
      </c>
      <c r="L307" s="63" t="s">
        <v>325</v>
      </c>
      <c r="M307" s="63">
        <v>1.27</v>
      </c>
      <c r="N307" s="63">
        <v>12</v>
      </c>
      <c r="O307" s="63">
        <v>25</v>
      </c>
      <c r="P307" s="63">
        <v>15</v>
      </c>
      <c r="Q307" s="63">
        <v>80</v>
      </c>
      <c r="R307" s="63">
        <v>200</v>
      </c>
      <c r="S307" s="63">
        <v>5</v>
      </c>
      <c r="T307" s="63">
        <v>0</v>
      </c>
      <c r="U307" s="63">
        <v>11</v>
      </c>
      <c r="V307" s="63">
        <v>15</v>
      </c>
    </row>
    <row r="308" spans="1:22" x14ac:dyDescent="0.3">
      <c r="A308" s="63" t="s">
        <v>218</v>
      </c>
      <c r="B308" s="63" t="s">
        <v>281</v>
      </c>
      <c r="C308" s="63">
        <v>12.8654192667454</v>
      </c>
      <c r="D308" s="63">
        <v>71.209375746548204</v>
      </c>
      <c r="E308" s="64">
        <v>0.100438517984003</v>
      </c>
      <c r="F308" s="63">
        <v>7</v>
      </c>
      <c r="G308" s="63">
        <v>3.87</v>
      </c>
      <c r="H308" s="63">
        <v>3</v>
      </c>
      <c r="I308" s="63">
        <v>19</v>
      </c>
      <c r="J308" s="63" t="str">
        <f>VLOOKUP(A308,編號對照表!$B$1:$C$133,2,FALSE)</f>
        <v>FB1-D7</v>
      </c>
      <c r="K308" s="63" t="s">
        <v>428</v>
      </c>
      <c r="L308" s="63" t="s">
        <v>325</v>
      </c>
      <c r="M308" s="63">
        <v>1.27</v>
      </c>
      <c r="N308" s="63">
        <v>12</v>
      </c>
      <c r="O308" s="63">
        <v>25</v>
      </c>
      <c r="P308" s="63">
        <v>15</v>
      </c>
      <c r="Q308" s="63">
        <v>80</v>
      </c>
      <c r="R308" s="63">
        <v>200</v>
      </c>
      <c r="S308" s="63">
        <v>3</v>
      </c>
      <c r="T308" s="63">
        <v>0</v>
      </c>
      <c r="U308" s="63">
        <v>11</v>
      </c>
      <c r="V308" s="63">
        <v>8</v>
      </c>
    </row>
    <row r="309" spans="1:22" x14ac:dyDescent="0.3">
      <c r="A309" s="63" t="s">
        <v>218</v>
      </c>
      <c r="B309" s="63" t="s">
        <v>285</v>
      </c>
      <c r="C309" s="63">
        <v>57.035749778151498</v>
      </c>
      <c r="D309" s="63">
        <v>32.6579250395298</v>
      </c>
      <c r="E309" s="64">
        <v>0.100438517984003</v>
      </c>
      <c r="F309" s="63">
        <v>7</v>
      </c>
      <c r="G309" s="63">
        <v>3.87</v>
      </c>
      <c r="H309" s="63">
        <v>12</v>
      </c>
      <c r="I309" s="63">
        <v>9</v>
      </c>
      <c r="J309" s="63" t="str">
        <f>VLOOKUP(A309,編號對照表!$B$1:$C$133,2,FALSE)</f>
        <v>FB1-D7</v>
      </c>
      <c r="K309" s="63" t="s">
        <v>428</v>
      </c>
      <c r="L309" s="63" t="s">
        <v>325</v>
      </c>
      <c r="M309" s="63">
        <v>1.27</v>
      </c>
      <c r="N309" s="63">
        <v>12</v>
      </c>
      <c r="O309" s="63">
        <v>25</v>
      </c>
      <c r="P309" s="63">
        <v>15</v>
      </c>
      <c r="Q309" s="63">
        <v>80</v>
      </c>
      <c r="R309" s="63">
        <v>200</v>
      </c>
      <c r="S309" s="63">
        <v>10</v>
      </c>
      <c r="T309" s="63">
        <v>2</v>
      </c>
      <c r="U309" s="63">
        <v>9</v>
      </c>
      <c r="V309" s="63">
        <v>0</v>
      </c>
    </row>
    <row r="310" spans="1:22" x14ac:dyDescent="0.3">
      <c r="A310" s="63" t="s">
        <v>218</v>
      </c>
      <c r="B310" s="63" t="s">
        <v>286</v>
      </c>
      <c r="C310" s="63">
        <v>14.278513845056301</v>
      </c>
      <c r="D310" s="63">
        <v>73.533914983272595</v>
      </c>
      <c r="E310" s="64">
        <v>0.100438517984003</v>
      </c>
      <c r="F310" s="63">
        <v>7</v>
      </c>
      <c r="G310" s="63">
        <v>3.87</v>
      </c>
      <c r="H310" s="63">
        <v>3</v>
      </c>
      <c r="I310" s="63">
        <v>20</v>
      </c>
      <c r="J310" s="63" t="str">
        <f>VLOOKUP(A310,編號對照表!$B$1:$C$133,2,FALSE)</f>
        <v>FB1-D7</v>
      </c>
      <c r="K310" s="63" t="s">
        <v>428</v>
      </c>
      <c r="L310" s="63" t="s">
        <v>325</v>
      </c>
      <c r="M310" s="63">
        <v>1.27</v>
      </c>
      <c r="N310" s="63">
        <v>12</v>
      </c>
      <c r="O310" s="63">
        <v>25</v>
      </c>
      <c r="P310" s="63">
        <v>15</v>
      </c>
      <c r="Q310" s="63">
        <v>80</v>
      </c>
      <c r="R310" s="63">
        <v>200</v>
      </c>
      <c r="S310" s="63">
        <v>3</v>
      </c>
      <c r="T310" s="63">
        <v>0</v>
      </c>
      <c r="U310" s="63">
        <v>11</v>
      </c>
      <c r="V310" s="63">
        <v>9</v>
      </c>
    </row>
    <row r="311" spans="1:22" x14ac:dyDescent="0.3">
      <c r="A311" s="63" t="s">
        <v>242</v>
      </c>
      <c r="B311" s="63" t="s">
        <v>281</v>
      </c>
      <c r="C311" s="63">
        <v>1E-3</v>
      </c>
      <c r="D311" s="63">
        <v>93.420306220650701</v>
      </c>
      <c r="E311" s="64">
        <v>0.38542721886187797</v>
      </c>
      <c r="F311" s="63">
        <v>7</v>
      </c>
      <c r="G311" s="63">
        <v>3.87</v>
      </c>
      <c r="H311" s="63">
        <v>3</v>
      </c>
      <c r="I311" s="63">
        <v>25</v>
      </c>
      <c r="J311" s="63" t="str">
        <f>VLOOKUP(A311,編號對照表!$B$1:$C$133,2,FALSE)</f>
        <v>FB1-E8</v>
      </c>
      <c r="K311" s="63" t="s">
        <v>429</v>
      </c>
      <c r="L311" s="63" t="s">
        <v>808</v>
      </c>
      <c r="M311" s="63">
        <v>2.54</v>
      </c>
      <c r="N311" s="63">
        <v>12</v>
      </c>
      <c r="O311" s="63">
        <v>25</v>
      </c>
      <c r="P311" s="63">
        <v>15</v>
      </c>
      <c r="Q311" s="63">
        <v>80</v>
      </c>
      <c r="R311" s="63">
        <v>200</v>
      </c>
      <c r="S311" s="63">
        <v>3</v>
      </c>
      <c r="T311" s="63">
        <v>0</v>
      </c>
      <c r="U311" s="63">
        <v>11</v>
      </c>
      <c r="V311" s="63">
        <v>14</v>
      </c>
    </row>
    <row r="312" spans="1:22" x14ac:dyDescent="0.3">
      <c r="A312" s="63" t="s">
        <v>242</v>
      </c>
      <c r="B312" s="63" t="s">
        <v>285</v>
      </c>
      <c r="C312" s="63">
        <v>65.869959071278601</v>
      </c>
      <c r="D312" s="63">
        <v>4.2930373456329098</v>
      </c>
      <c r="E312" s="64">
        <v>0.349978683516383</v>
      </c>
      <c r="F312" s="63">
        <v>7</v>
      </c>
      <c r="G312" s="63">
        <v>3.87</v>
      </c>
      <c r="H312" s="63">
        <v>13</v>
      </c>
      <c r="I312" s="63">
        <v>3</v>
      </c>
      <c r="J312" s="63" t="str">
        <f>VLOOKUP(A312,編號對照表!$B$1:$C$133,2,FALSE)</f>
        <v>FB1-E8</v>
      </c>
      <c r="K312" s="63" t="s">
        <v>429</v>
      </c>
      <c r="L312" s="63" t="s">
        <v>808</v>
      </c>
      <c r="M312" s="63">
        <v>2.54</v>
      </c>
      <c r="N312" s="63">
        <v>12</v>
      </c>
      <c r="O312" s="63">
        <v>25</v>
      </c>
      <c r="P312" s="63">
        <v>15</v>
      </c>
      <c r="Q312" s="63">
        <v>80</v>
      </c>
      <c r="R312" s="63">
        <v>200</v>
      </c>
      <c r="S312" s="63">
        <v>10</v>
      </c>
      <c r="T312" s="63">
        <v>3</v>
      </c>
      <c r="U312" s="63">
        <v>3</v>
      </c>
      <c r="V312" s="63">
        <v>0</v>
      </c>
    </row>
    <row r="313" spans="1:22" x14ac:dyDescent="0.3">
      <c r="A313" s="63" t="s">
        <v>242</v>
      </c>
      <c r="B313" s="63" t="s">
        <v>286</v>
      </c>
      <c r="C313" s="63">
        <v>1E-3</v>
      </c>
      <c r="D313" s="63">
        <v>74.261697009205804</v>
      </c>
      <c r="E313" s="64">
        <v>0.29973238706588701</v>
      </c>
      <c r="F313" s="63">
        <v>7</v>
      </c>
      <c r="G313" s="63">
        <v>3.87</v>
      </c>
      <c r="H313" s="63">
        <v>3</v>
      </c>
      <c r="I313" s="63">
        <v>20</v>
      </c>
      <c r="J313" s="63" t="str">
        <f>VLOOKUP(A313,編號對照表!$B$1:$C$133,2,FALSE)</f>
        <v>FB1-E8</v>
      </c>
      <c r="K313" s="63" t="s">
        <v>429</v>
      </c>
      <c r="L313" s="63" t="s">
        <v>808</v>
      </c>
      <c r="M313" s="63">
        <v>2.54</v>
      </c>
      <c r="N313" s="63">
        <v>15</v>
      </c>
      <c r="O313" s="63">
        <v>25</v>
      </c>
      <c r="P313" s="63">
        <v>15</v>
      </c>
      <c r="Q313" s="63">
        <v>80</v>
      </c>
      <c r="R313" s="63">
        <v>200</v>
      </c>
      <c r="S313" s="63">
        <v>3</v>
      </c>
      <c r="T313" s="63">
        <v>0</v>
      </c>
      <c r="U313" s="63">
        <v>11</v>
      </c>
      <c r="V313" s="63">
        <v>9</v>
      </c>
    </row>
    <row r="314" spans="1:22" x14ac:dyDescent="0.3">
      <c r="A314" s="63" t="s">
        <v>260</v>
      </c>
      <c r="B314" s="63" t="s">
        <v>281</v>
      </c>
      <c r="C314" s="63">
        <v>1E-3</v>
      </c>
      <c r="D314" s="63">
        <v>78.722927719354601</v>
      </c>
      <c r="E314" s="64">
        <v>0.28985147364437602</v>
      </c>
      <c r="F314" s="63">
        <v>7</v>
      </c>
      <c r="G314" s="63">
        <v>3.87</v>
      </c>
      <c r="H314" s="63">
        <v>3</v>
      </c>
      <c r="I314" s="63">
        <v>21</v>
      </c>
      <c r="J314" s="63" t="str">
        <f>VLOOKUP(A314,編號對照表!$B$1:$C$133,2,FALSE)</f>
        <v>FB2-C'2</v>
      </c>
      <c r="K314" s="63" t="s">
        <v>430</v>
      </c>
      <c r="L314" s="63" t="s">
        <v>808</v>
      </c>
      <c r="M314" s="63">
        <v>2.54</v>
      </c>
      <c r="N314" s="63">
        <v>15</v>
      </c>
      <c r="O314" s="63">
        <v>25</v>
      </c>
      <c r="P314" s="63">
        <v>15</v>
      </c>
      <c r="Q314" s="63">
        <v>120</v>
      </c>
      <c r="R314" s="63">
        <v>280</v>
      </c>
      <c r="S314" s="63">
        <v>3</v>
      </c>
      <c r="T314" s="63">
        <v>0</v>
      </c>
      <c r="U314" s="63">
        <v>19</v>
      </c>
      <c r="V314" s="63">
        <v>2</v>
      </c>
    </row>
    <row r="315" spans="1:22" x14ac:dyDescent="0.3">
      <c r="A315" s="63" t="s">
        <v>260</v>
      </c>
      <c r="B315" s="63" t="s">
        <v>285</v>
      </c>
      <c r="C315" s="63">
        <v>61.955051496624897</v>
      </c>
      <c r="D315" s="63">
        <v>1E-3</v>
      </c>
      <c r="E315" s="64">
        <v>0.30173740815371303</v>
      </c>
      <c r="F315" s="63">
        <v>7</v>
      </c>
      <c r="G315" s="63">
        <v>3.87</v>
      </c>
      <c r="H315" s="63">
        <v>13</v>
      </c>
      <c r="I315" s="63">
        <v>3</v>
      </c>
      <c r="J315" s="63" t="str">
        <f>VLOOKUP(A315,編號對照表!$B$1:$C$133,2,FALSE)</f>
        <v>FB2-C'2</v>
      </c>
      <c r="K315" s="63" t="s">
        <v>430</v>
      </c>
      <c r="L315" s="63" t="s">
        <v>808</v>
      </c>
      <c r="M315" s="63">
        <v>2.54</v>
      </c>
      <c r="N315" s="63">
        <v>15</v>
      </c>
      <c r="O315" s="63">
        <v>25</v>
      </c>
      <c r="P315" s="63">
        <v>15</v>
      </c>
      <c r="Q315" s="63">
        <v>120</v>
      </c>
      <c r="R315" s="63">
        <v>280</v>
      </c>
      <c r="S315" s="63">
        <v>13</v>
      </c>
      <c r="T315" s="63">
        <v>0</v>
      </c>
      <c r="U315" s="63">
        <v>3</v>
      </c>
      <c r="V315" s="63">
        <v>0</v>
      </c>
    </row>
    <row r="316" spans="1:22" x14ac:dyDescent="0.3">
      <c r="A316" s="63" t="s">
        <v>260</v>
      </c>
      <c r="B316" s="63" t="s">
        <v>286</v>
      </c>
      <c r="C316" s="63">
        <v>1E-3</v>
      </c>
      <c r="D316" s="63">
        <v>77.878092415630803</v>
      </c>
      <c r="E316" s="64">
        <v>0.28419278096407702</v>
      </c>
      <c r="F316" s="63">
        <v>7</v>
      </c>
      <c r="G316" s="63">
        <v>3.87</v>
      </c>
      <c r="H316" s="63">
        <v>3</v>
      </c>
      <c r="I316" s="63">
        <v>21</v>
      </c>
      <c r="J316" s="63" t="str">
        <f>VLOOKUP(A316,編號對照表!$B$1:$C$133,2,FALSE)</f>
        <v>FB2-C'2</v>
      </c>
      <c r="K316" s="63" t="s">
        <v>430</v>
      </c>
      <c r="L316" s="63" t="s">
        <v>808</v>
      </c>
      <c r="M316" s="63">
        <v>2.54</v>
      </c>
      <c r="N316" s="63">
        <v>15</v>
      </c>
      <c r="O316" s="63">
        <v>25</v>
      </c>
      <c r="P316" s="63">
        <v>15</v>
      </c>
      <c r="Q316" s="63">
        <v>120</v>
      </c>
      <c r="R316" s="63">
        <v>280</v>
      </c>
      <c r="S316" s="63">
        <v>3</v>
      </c>
      <c r="T316" s="63">
        <v>0</v>
      </c>
      <c r="U316" s="63">
        <v>19</v>
      </c>
      <c r="V316" s="63">
        <v>2</v>
      </c>
    </row>
    <row r="317" spans="1:22" x14ac:dyDescent="0.3">
      <c r="A317" s="63" t="s">
        <v>140</v>
      </c>
      <c r="B317" s="63" t="s">
        <v>281</v>
      </c>
      <c r="C317" s="63">
        <v>1E-3</v>
      </c>
      <c r="D317" s="63">
        <v>74.447165243327603</v>
      </c>
      <c r="E317" s="64">
        <v>0.34299178514629602</v>
      </c>
      <c r="F317" s="63">
        <v>7</v>
      </c>
      <c r="G317" s="63">
        <v>3.87</v>
      </c>
      <c r="H317" s="63">
        <v>3</v>
      </c>
      <c r="I317" s="63">
        <v>20</v>
      </c>
      <c r="J317" s="63" t="str">
        <f>VLOOKUP(A317,編號對照表!$B$1:$C$133,2,FALSE)</f>
        <v>Fb1-A2</v>
      </c>
      <c r="K317" s="63" t="s">
        <v>431</v>
      </c>
      <c r="L317" s="63" t="s">
        <v>808</v>
      </c>
      <c r="M317" s="63">
        <v>2.54</v>
      </c>
      <c r="N317" s="63">
        <v>12</v>
      </c>
      <c r="O317" s="63">
        <v>25</v>
      </c>
      <c r="P317" s="63">
        <v>15</v>
      </c>
      <c r="Q317" s="63">
        <v>60</v>
      </c>
      <c r="R317" s="63">
        <v>200</v>
      </c>
      <c r="S317" s="63">
        <v>3</v>
      </c>
      <c r="T317" s="63">
        <v>0</v>
      </c>
      <c r="U317" s="63">
        <v>8</v>
      </c>
      <c r="V317" s="63">
        <v>12</v>
      </c>
    </row>
    <row r="318" spans="1:22" x14ac:dyDescent="0.3">
      <c r="A318" s="63" t="s">
        <v>140</v>
      </c>
      <c r="B318" s="63" t="s">
        <v>285</v>
      </c>
      <c r="C318" s="63">
        <v>57.591823861002901</v>
      </c>
      <c r="D318" s="63">
        <v>1E-3</v>
      </c>
      <c r="E318" s="64">
        <v>0.38729009684175297</v>
      </c>
      <c r="F318" s="63">
        <v>7</v>
      </c>
      <c r="G318" s="63">
        <v>3.87</v>
      </c>
      <c r="H318" s="63">
        <v>12</v>
      </c>
      <c r="I318" s="63">
        <v>3</v>
      </c>
      <c r="J318" s="63" t="str">
        <f>VLOOKUP(A318,編號對照表!$B$1:$C$133,2,FALSE)</f>
        <v>Fb1-A2</v>
      </c>
      <c r="K318" s="63" t="s">
        <v>431</v>
      </c>
      <c r="L318" s="63" t="s">
        <v>808</v>
      </c>
      <c r="M318" s="63">
        <v>2.54</v>
      </c>
      <c r="N318" s="63">
        <v>12</v>
      </c>
      <c r="O318" s="63">
        <v>25</v>
      </c>
      <c r="P318" s="63">
        <v>15</v>
      </c>
      <c r="Q318" s="63">
        <v>60</v>
      </c>
      <c r="R318" s="63">
        <v>200</v>
      </c>
      <c r="S318" s="63">
        <v>7</v>
      </c>
      <c r="T318" s="63">
        <v>5</v>
      </c>
      <c r="U318" s="63">
        <v>3</v>
      </c>
      <c r="V318" s="63">
        <v>0</v>
      </c>
    </row>
    <row r="319" spans="1:22" x14ac:dyDescent="0.3">
      <c r="A319" s="63" t="s">
        <v>140</v>
      </c>
      <c r="B319" s="63" t="s">
        <v>286</v>
      </c>
      <c r="C319" s="63">
        <v>1E-3</v>
      </c>
      <c r="D319" s="63">
        <v>110.028125345707</v>
      </c>
      <c r="E319" s="64">
        <v>0.374021963216364</v>
      </c>
      <c r="F319" s="63">
        <v>7</v>
      </c>
      <c r="G319" s="63">
        <v>3.87</v>
      </c>
      <c r="H319" s="63">
        <v>3</v>
      </c>
      <c r="I319" s="63">
        <v>29</v>
      </c>
      <c r="J319" s="63" t="str">
        <f>VLOOKUP(A319,編號對照表!$B$1:$C$133,2,FALSE)</f>
        <v>Fb1-A2</v>
      </c>
      <c r="K319" s="63" t="s">
        <v>431</v>
      </c>
      <c r="L319" s="63" t="s">
        <v>808</v>
      </c>
      <c r="M319" s="63">
        <v>2.54</v>
      </c>
      <c r="N319" s="63">
        <v>12</v>
      </c>
      <c r="O319" s="63">
        <v>25</v>
      </c>
      <c r="P319" s="63">
        <v>15</v>
      </c>
      <c r="Q319" s="63">
        <v>60</v>
      </c>
      <c r="R319" s="63">
        <v>200</v>
      </c>
      <c r="S319" s="63">
        <v>3</v>
      </c>
      <c r="T319" s="63">
        <v>0</v>
      </c>
      <c r="U319" s="63">
        <v>8</v>
      </c>
      <c r="V319" s="63">
        <v>21</v>
      </c>
    </row>
    <row r="320" spans="1:22" x14ac:dyDescent="0.3">
      <c r="A320" s="63" t="s">
        <v>37</v>
      </c>
      <c r="B320" s="63" t="s">
        <v>281</v>
      </c>
      <c r="C320" s="63">
        <v>43.766386806964903</v>
      </c>
      <c r="D320" s="63">
        <v>163.57345506548899</v>
      </c>
      <c r="E320" s="64">
        <v>0.18883283482864499</v>
      </c>
      <c r="F320" s="63">
        <v>7</v>
      </c>
      <c r="G320" s="63">
        <v>3.87</v>
      </c>
      <c r="H320" s="63">
        <v>9</v>
      </c>
      <c r="I320" s="63">
        <v>43</v>
      </c>
      <c r="J320" s="63" t="str">
        <f>VLOOKUP(A320,編號對照表!$B$1:$C$133,2,FALSE)</f>
        <v>Fb1-51</v>
      </c>
      <c r="K320" s="63" t="s">
        <v>432</v>
      </c>
      <c r="L320" s="63" t="s">
        <v>325</v>
      </c>
      <c r="M320" s="63">
        <v>1.27</v>
      </c>
      <c r="N320" s="63">
        <v>12</v>
      </c>
      <c r="O320" s="63">
        <v>25</v>
      </c>
      <c r="P320" s="63">
        <v>15</v>
      </c>
      <c r="Q320" s="63">
        <v>60</v>
      </c>
      <c r="R320" s="63">
        <v>200</v>
      </c>
      <c r="S320" s="63">
        <v>7</v>
      </c>
      <c r="T320" s="63">
        <v>2</v>
      </c>
      <c r="U320" s="63">
        <v>8</v>
      </c>
      <c r="V320" s="63">
        <v>35</v>
      </c>
    </row>
    <row r="321" spans="1:22" x14ac:dyDescent="0.3">
      <c r="A321" s="63" t="s">
        <v>37</v>
      </c>
      <c r="B321" s="63" t="s">
        <v>285</v>
      </c>
      <c r="C321" s="63">
        <v>149.10672791302201</v>
      </c>
      <c r="D321" s="63">
        <v>1E-3</v>
      </c>
      <c r="E321" s="64">
        <v>0.284090870991349</v>
      </c>
      <c r="F321" s="63">
        <v>7</v>
      </c>
      <c r="G321" s="63">
        <v>3.87</v>
      </c>
      <c r="H321" s="63">
        <v>30</v>
      </c>
      <c r="I321" s="63">
        <v>3</v>
      </c>
      <c r="J321" s="63" t="str">
        <f>VLOOKUP(A321,編號對照表!$B$1:$C$133,2,FALSE)</f>
        <v>Fb1-51</v>
      </c>
      <c r="K321" s="63" t="s">
        <v>432</v>
      </c>
      <c r="L321" s="63" t="s">
        <v>808</v>
      </c>
      <c r="M321" s="63">
        <v>2.54</v>
      </c>
      <c r="N321" s="63">
        <v>15</v>
      </c>
      <c r="O321" s="63">
        <v>25</v>
      </c>
      <c r="P321" s="63">
        <v>15</v>
      </c>
      <c r="Q321" s="63">
        <v>60</v>
      </c>
      <c r="R321" s="63">
        <v>200</v>
      </c>
      <c r="S321" s="63">
        <v>7</v>
      </c>
      <c r="T321" s="63">
        <v>23</v>
      </c>
      <c r="U321" s="63">
        <v>3</v>
      </c>
      <c r="V321" s="63">
        <v>0</v>
      </c>
    </row>
    <row r="322" spans="1:22" x14ac:dyDescent="0.3">
      <c r="A322" s="63" t="s">
        <v>37</v>
      </c>
      <c r="B322" s="63" t="s">
        <v>286</v>
      </c>
      <c r="C322" s="63">
        <v>67.598056048154803</v>
      </c>
      <c r="D322" s="63">
        <v>7.3993345722556096</v>
      </c>
      <c r="E322" s="64">
        <v>0.30532705131918197</v>
      </c>
      <c r="F322" s="63">
        <v>7</v>
      </c>
      <c r="G322" s="63">
        <v>3.87</v>
      </c>
      <c r="H322" s="63">
        <v>14</v>
      </c>
      <c r="I322" s="63">
        <v>3</v>
      </c>
      <c r="J322" s="63" t="str">
        <f>VLOOKUP(A322,編號對照表!$B$1:$C$133,2,FALSE)</f>
        <v>Fb1-51</v>
      </c>
      <c r="K322" s="63" t="s">
        <v>432</v>
      </c>
      <c r="L322" s="63" t="s">
        <v>808</v>
      </c>
      <c r="M322" s="63">
        <v>2.54</v>
      </c>
      <c r="N322" s="63">
        <v>15</v>
      </c>
      <c r="O322" s="63">
        <v>25</v>
      </c>
      <c r="P322" s="63">
        <v>15</v>
      </c>
      <c r="Q322" s="63">
        <v>60</v>
      </c>
      <c r="R322" s="63">
        <v>200</v>
      </c>
      <c r="S322" s="63">
        <v>7</v>
      </c>
      <c r="T322" s="63">
        <v>7</v>
      </c>
      <c r="U322" s="63">
        <v>3</v>
      </c>
      <c r="V322" s="63">
        <v>0</v>
      </c>
    </row>
    <row r="323" spans="1:22" x14ac:dyDescent="0.3">
      <c r="A323" s="63" t="s">
        <v>39</v>
      </c>
      <c r="B323" s="63" t="s">
        <v>281</v>
      </c>
      <c r="C323" s="63">
        <v>69.089196622371702</v>
      </c>
      <c r="D323" s="63">
        <v>4.3050874955952203</v>
      </c>
      <c r="E323" s="64">
        <v>0</v>
      </c>
      <c r="F323" s="63">
        <v>7</v>
      </c>
      <c r="G323" s="63">
        <v>3.87</v>
      </c>
      <c r="H323" s="63">
        <v>14</v>
      </c>
      <c r="I323" s="63">
        <v>3</v>
      </c>
      <c r="J323" s="63" t="str">
        <f>VLOOKUP(A323,編號對照表!$B$1:$C$133,2,FALSE)</f>
        <v>Fb1-52</v>
      </c>
      <c r="K323" s="63" t="s">
        <v>433</v>
      </c>
      <c r="L323" s="63" t="s">
        <v>325</v>
      </c>
      <c r="M323" s="63">
        <v>1.27</v>
      </c>
      <c r="N323" s="63">
        <v>15</v>
      </c>
      <c r="O323" s="63">
        <v>25</v>
      </c>
      <c r="P323" s="63">
        <v>15</v>
      </c>
      <c r="Q323" s="63">
        <v>60</v>
      </c>
      <c r="R323" s="63">
        <v>200</v>
      </c>
      <c r="S323" s="63">
        <v>7</v>
      </c>
      <c r="T323" s="63">
        <v>7</v>
      </c>
      <c r="U323" s="63">
        <v>3</v>
      </c>
      <c r="V323" s="63">
        <v>0</v>
      </c>
    </row>
    <row r="324" spans="1:22" x14ac:dyDescent="0.3">
      <c r="A324" s="63" t="s">
        <v>39</v>
      </c>
      <c r="B324" s="63" t="s">
        <v>285</v>
      </c>
      <c r="C324" s="63">
        <v>110.355438664556</v>
      </c>
      <c r="D324" s="63">
        <v>0</v>
      </c>
      <c r="E324" s="64">
        <v>0</v>
      </c>
      <c r="F324" s="63">
        <v>7</v>
      </c>
      <c r="G324" s="63">
        <v>3.87</v>
      </c>
      <c r="H324" s="63">
        <v>22</v>
      </c>
      <c r="I324" s="63">
        <v>3</v>
      </c>
      <c r="J324" s="63" t="str">
        <f>VLOOKUP(A324,編號對照表!$B$1:$C$133,2,FALSE)</f>
        <v>Fb1-52</v>
      </c>
      <c r="K324" s="63" t="s">
        <v>433</v>
      </c>
      <c r="L324" s="63" t="s">
        <v>325</v>
      </c>
      <c r="M324" s="63">
        <v>1.27</v>
      </c>
      <c r="N324" s="63">
        <v>15</v>
      </c>
      <c r="O324" s="63">
        <v>25</v>
      </c>
      <c r="P324" s="63">
        <v>15</v>
      </c>
      <c r="Q324" s="63">
        <v>60</v>
      </c>
      <c r="R324" s="63">
        <v>200</v>
      </c>
      <c r="S324" s="63">
        <v>7</v>
      </c>
      <c r="T324" s="63">
        <v>15</v>
      </c>
      <c r="U324" s="63">
        <v>3</v>
      </c>
      <c r="V324" s="63">
        <v>0</v>
      </c>
    </row>
    <row r="325" spans="1:22" x14ac:dyDescent="0.3">
      <c r="A325" s="63" t="s">
        <v>39</v>
      </c>
      <c r="B325" s="63" t="s">
        <v>286</v>
      </c>
      <c r="C325" s="63">
        <v>103.615215048194</v>
      </c>
      <c r="D325" s="63">
        <v>13.819101732224199</v>
      </c>
      <c r="E325" s="64">
        <v>0</v>
      </c>
      <c r="F325" s="63">
        <v>7</v>
      </c>
      <c r="G325" s="63">
        <v>3.87</v>
      </c>
      <c r="H325" s="63">
        <v>21</v>
      </c>
      <c r="I325" s="63">
        <v>4</v>
      </c>
      <c r="J325" s="63" t="str">
        <f>VLOOKUP(A325,編號對照表!$B$1:$C$133,2,FALSE)</f>
        <v>Fb1-52</v>
      </c>
      <c r="K325" s="63" t="s">
        <v>433</v>
      </c>
      <c r="L325" s="63" t="s">
        <v>325</v>
      </c>
      <c r="M325" s="63">
        <v>1.27</v>
      </c>
      <c r="N325" s="63">
        <v>15</v>
      </c>
      <c r="O325" s="63">
        <v>25</v>
      </c>
      <c r="P325" s="63">
        <v>15</v>
      </c>
      <c r="Q325" s="63">
        <v>60</v>
      </c>
      <c r="R325" s="63">
        <v>200</v>
      </c>
      <c r="S325" s="63">
        <v>7</v>
      </c>
      <c r="T325" s="63">
        <v>14</v>
      </c>
      <c r="U325" s="63">
        <v>4</v>
      </c>
      <c r="V325" s="63">
        <v>0</v>
      </c>
    </row>
    <row r="326" spans="1:22" x14ac:dyDescent="0.3">
      <c r="A326" s="63" t="s">
        <v>6</v>
      </c>
      <c r="B326" s="63" t="s">
        <v>281</v>
      </c>
      <c r="C326" s="63">
        <v>74.021625332534299</v>
      </c>
      <c r="D326" s="63">
        <v>0</v>
      </c>
      <c r="E326" s="64">
        <v>5.02192589920014E-2</v>
      </c>
      <c r="F326" s="63">
        <v>7</v>
      </c>
      <c r="G326" s="63">
        <v>3.87</v>
      </c>
      <c r="H326" s="63">
        <v>15</v>
      </c>
      <c r="I326" s="63">
        <v>3</v>
      </c>
      <c r="J326" s="63" t="str">
        <f>VLOOKUP(A326,編號對照表!$B$1:$C$133,2,FALSE)</f>
        <v>Fb1-15</v>
      </c>
      <c r="K326" s="63" t="s">
        <v>434</v>
      </c>
      <c r="L326" s="63" t="s">
        <v>325</v>
      </c>
      <c r="M326" s="63">
        <v>1.27</v>
      </c>
      <c r="N326" s="63">
        <v>15</v>
      </c>
      <c r="O326" s="63">
        <v>25</v>
      </c>
      <c r="P326" s="63">
        <v>15</v>
      </c>
      <c r="Q326" s="63">
        <v>60</v>
      </c>
      <c r="R326" s="63">
        <v>200</v>
      </c>
      <c r="S326" s="63">
        <v>7</v>
      </c>
      <c r="T326" s="63">
        <v>8</v>
      </c>
      <c r="U326" s="63">
        <v>3</v>
      </c>
      <c r="V326" s="63">
        <v>0</v>
      </c>
    </row>
    <row r="327" spans="1:22" x14ac:dyDescent="0.3">
      <c r="A327" s="63" t="s">
        <v>6</v>
      </c>
      <c r="B327" s="63" t="s">
        <v>285</v>
      </c>
      <c r="C327" s="63">
        <v>82.293218001723304</v>
      </c>
      <c r="D327" s="63">
        <v>0</v>
      </c>
      <c r="E327" s="64">
        <v>0.10413137497380399</v>
      </c>
      <c r="F327" s="63">
        <v>7</v>
      </c>
      <c r="G327" s="63">
        <v>3.87</v>
      </c>
      <c r="H327" s="63">
        <v>17</v>
      </c>
      <c r="I327" s="63">
        <v>3</v>
      </c>
      <c r="J327" s="63" t="str">
        <f>VLOOKUP(A327,編號對照表!$B$1:$C$133,2,FALSE)</f>
        <v>Fb1-15</v>
      </c>
      <c r="K327" s="63" t="s">
        <v>434</v>
      </c>
      <c r="L327" s="63" t="s">
        <v>325</v>
      </c>
      <c r="M327" s="63">
        <v>1.27</v>
      </c>
      <c r="N327" s="63">
        <v>15</v>
      </c>
      <c r="O327" s="63">
        <v>25</v>
      </c>
      <c r="P327" s="63">
        <v>15</v>
      </c>
      <c r="Q327" s="63">
        <v>60</v>
      </c>
      <c r="R327" s="63">
        <v>200</v>
      </c>
      <c r="S327" s="63">
        <v>7</v>
      </c>
      <c r="T327" s="63">
        <v>10</v>
      </c>
      <c r="U327" s="63">
        <v>3</v>
      </c>
      <c r="V327" s="63">
        <v>0</v>
      </c>
    </row>
    <row r="328" spans="1:22" x14ac:dyDescent="0.3">
      <c r="A328" s="63" t="s">
        <v>6</v>
      </c>
      <c r="B328" s="63" t="s">
        <v>286</v>
      </c>
      <c r="C328" s="63">
        <v>36.457239184528603</v>
      </c>
      <c r="D328" s="63">
        <v>9.5623254310339707</v>
      </c>
      <c r="E328" s="64">
        <v>0.103350321296602</v>
      </c>
      <c r="F328" s="63">
        <v>7</v>
      </c>
      <c r="G328" s="63">
        <v>3.87</v>
      </c>
      <c r="H328" s="63">
        <v>8</v>
      </c>
      <c r="I328" s="63">
        <v>3</v>
      </c>
      <c r="J328" s="63" t="str">
        <f>VLOOKUP(A328,編號對照表!$B$1:$C$133,2,FALSE)</f>
        <v>Fb1-15</v>
      </c>
      <c r="K328" s="63" t="s">
        <v>434</v>
      </c>
      <c r="L328" s="63" t="s">
        <v>325</v>
      </c>
      <c r="M328" s="63">
        <v>1.27</v>
      </c>
      <c r="N328" s="63">
        <v>15</v>
      </c>
      <c r="O328" s="63">
        <v>25</v>
      </c>
      <c r="P328" s="63">
        <v>15</v>
      </c>
      <c r="Q328" s="63">
        <v>60</v>
      </c>
      <c r="R328" s="63">
        <v>200</v>
      </c>
      <c r="S328" s="63">
        <v>6</v>
      </c>
      <c r="T328" s="63">
        <v>2</v>
      </c>
      <c r="U328" s="63">
        <v>3</v>
      </c>
      <c r="V328" s="63">
        <v>0</v>
      </c>
    </row>
    <row r="329" spans="1:22" x14ac:dyDescent="0.3">
      <c r="A329" s="63" t="s">
        <v>244</v>
      </c>
      <c r="B329" s="63" t="s">
        <v>281</v>
      </c>
      <c r="C329" s="63">
        <v>73.544420301914201</v>
      </c>
      <c r="D329" s="63">
        <v>0</v>
      </c>
      <c r="E329" s="64">
        <v>0.29911892488598801</v>
      </c>
      <c r="F329" s="63">
        <v>7</v>
      </c>
      <c r="G329" s="63">
        <v>3.87</v>
      </c>
      <c r="H329" s="63">
        <v>15</v>
      </c>
      <c r="I329" s="63">
        <v>3</v>
      </c>
      <c r="J329" s="63" t="str">
        <f>VLOOKUP(A329,編號對照表!$B$1:$C$133,2,FALSE)</f>
        <v>FB1-F8</v>
      </c>
      <c r="K329" s="63" t="s">
        <v>435</v>
      </c>
      <c r="L329" s="63" t="s">
        <v>808</v>
      </c>
      <c r="M329" s="63">
        <v>2.54</v>
      </c>
      <c r="N329" s="63">
        <v>15</v>
      </c>
      <c r="O329" s="63">
        <v>25</v>
      </c>
      <c r="P329" s="63">
        <v>15</v>
      </c>
      <c r="Q329" s="63">
        <v>80</v>
      </c>
      <c r="R329" s="63">
        <v>200</v>
      </c>
      <c r="S329" s="63">
        <v>10</v>
      </c>
      <c r="T329" s="63">
        <v>5</v>
      </c>
      <c r="U329" s="63">
        <v>3</v>
      </c>
      <c r="V329" s="63">
        <v>0</v>
      </c>
    </row>
    <row r="330" spans="1:22" x14ac:dyDescent="0.3">
      <c r="A330" s="63" t="s">
        <v>244</v>
      </c>
      <c r="B330" s="63" t="s">
        <v>285</v>
      </c>
      <c r="C330" s="63">
        <v>101.01897642016399</v>
      </c>
      <c r="D330" s="63">
        <v>0</v>
      </c>
      <c r="E330" s="64">
        <v>0.111569813452661</v>
      </c>
      <c r="F330" s="63">
        <v>7</v>
      </c>
      <c r="G330" s="63">
        <v>3.87</v>
      </c>
      <c r="H330" s="63">
        <v>20</v>
      </c>
      <c r="I330" s="63">
        <v>3</v>
      </c>
      <c r="J330" s="63" t="str">
        <f>VLOOKUP(A330,編號對照表!$B$1:$C$133,2,FALSE)</f>
        <v>FB1-F8</v>
      </c>
      <c r="K330" s="63" t="s">
        <v>435</v>
      </c>
      <c r="L330" s="63" t="s">
        <v>325</v>
      </c>
      <c r="M330" s="63">
        <v>1.27</v>
      </c>
      <c r="N330" s="63">
        <v>12</v>
      </c>
      <c r="O330" s="63">
        <v>25</v>
      </c>
      <c r="P330" s="63">
        <v>15</v>
      </c>
      <c r="Q330" s="63">
        <v>80</v>
      </c>
      <c r="R330" s="63">
        <v>200</v>
      </c>
      <c r="S330" s="63">
        <v>10</v>
      </c>
      <c r="T330" s="63">
        <v>10</v>
      </c>
      <c r="U330" s="63">
        <v>3</v>
      </c>
      <c r="V330" s="63">
        <v>0</v>
      </c>
    </row>
    <row r="331" spans="1:22" x14ac:dyDescent="0.3">
      <c r="A331" s="63" t="s">
        <v>244</v>
      </c>
      <c r="B331" s="63" t="s">
        <v>286</v>
      </c>
      <c r="C331" s="63">
        <v>37.212776951491797</v>
      </c>
      <c r="D331" s="63">
        <v>66.757285967469201</v>
      </c>
      <c r="E331" s="64">
        <v>0.16611487371847</v>
      </c>
      <c r="F331" s="63">
        <v>7</v>
      </c>
      <c r="G331" s="63">
        <v>3.87</v>
      </c>
      <c r="H331" s="63">
        <v>8</v>
      </c>
      <c r="I331" s="63">
        <v>18</v>
      </c>
      <c r="J331" s="63" t="str">
        <f>VLOOKUP(A331,編號對照表!$B$1:$C$133,2,FALSE)</f>
        <v>FB1-F8</v>
      </c>
      <c r="K331" s="63" t="s">
        <v>435</v>
      </c>
      <c r="L331" s="63" t="s">
        <v>325</v>
      </c>
      <c r="M331" s="63">
        <v>1.27</v>
      </c>
      <c r="N331" s="63">
        <v>12</v>
      </c>
      <c r="O331" s="63">
        <v>25</v>
      </c>
      <c r="P331" s="63">
        <v>15</v>
      </c>
      <c r="Q331" s="63">
        <v>80</v>
      </c>
      <c r="R331" s="63">
        <v>200</v>
      </c>
      <c r="S331" s="63">
        <v>8</v>
      </c>
      <c r="T331" s="63">
        <v>0</v>
      </c>
      <c r="U331" s="63">
        <v>11</v>
      </c>
      <c r="V331" s="63">
        <v>7</v>
      </c>
    </row>
    <row r="332" spans="1:22" x14ac:dyDescent="0.3">
      <c r="A332" s="63" t="s">
        <v>23</v>
      </c>
      <c r="B332" s="63" t="s">
        <v>281</v>
      </c>
      <c r="C332" s="63">
        <v>0</v>
      </c>
      <c r="D332" s="63">
        <v>68.302378058433504</v>
      </c>
      <c r="E332" s="64">
        <v>0.120917370077223</v>
      </c>
      <c r="F332" s="63">
        <v>7</v>
      </c>
      <c r="G332" s="63">
        <v>3.87</v>
      </c>
      <c r="H332" s="63">
        <v>3</v>
      </c>
      <c r="I332" s="63">
        <v>18</v>
      </c>
      <c r="J332" s="63" t="str">
        <f>VLOOKUP(A332,編號對照表!$B$1:$C$133,2,FALSE)</f>
        <v>Fb1-36</v>
      </c>
      <c r="K332" s="63" t="s">
        <v>436</v>
      </c>
      <c r="L332" s="63" t="s">
        <v>325</v>
      </c>
      <c r="M332" s="63">
        <v>1.27</v>
      </c>
      <c r="N332" s="63">
        <v>15</v>
      </c>
      <c r="O332" s="63">
        <v>25</v>
      </c>
      <c r="P332" s="63">
        <v>15</v>
      </c>
      <c r="Q332" s="63">
        <v>60</v>
      </c>
      <c r="R332" s="63">
        <v>200</v>
      </c>
      <c r="S332" s="63">
        <v>3</v>
      </c>
      <c r="T332" s="63">
        <v>0</v>
      </c>
      <c r="U332" s="63">
        <v>8</v>
      </c>
      <c r="V332" s="63">
        <v>10</v>
      </c>
    </row>
    <row r="333" spans="1:22" x14ac:dyDescent="0.3">
      <c r="A333" s="63" t="s">
        <v>23</v>
      </c>
      <c r="B333" s="63" t="s">
        <v>285</v>
      </c>
      <c r="C333" s="63">
        <v>17.666012281552</v>
      </c>
      <c r="D333" s="63">
        <v>19.8891595937312</v>
      </c>
      <c r="E333" s="64">
        <v>6.7057006526738405E-2</v>
      </c>
      <c r="F333" s="63">
        <v>7</v>
      </c>
      <c r="G333" s="63">
        <v>3.87</v>
      </c>
      <c r="H333" s="63">
        <v>4</v>
      </c>
      <c r="I333" s="63">
        <v>6</v>
      </c>
      <c r="J333" s="63" t="str">
        <f>VLOOKUP(A333,編號對照表!$B$1:$C$133,2,FALSE)</f>
        <v>Fb1-36</v>
      </c>
      <c r="K333" s="63" t="s">
        <v>436</v>
      </c>
      <c r="L333" s="63" t="s">
        <v>325</v>
      </c>
      <c r="M333" s="63">
        <v>1.27</v>
      </c>
      <c r="N333" s="63">
        <v>15</v>
      </c>
      <c r="O333" s="63">
        <v>25</v>
      </c>
      <c r="P333" s="63">
        <v>15</v>
      </c>
      <c r="Q333" s="63">
        <v>60</v>
      </c>
      <c r="R333" s="63">
        <v>200</v>
      </c>
      <c r="S333" s="63">
        <v>4</v>
      </c>
      <c r="T333" s="63">
        <v>0</v>
      </c>
      <c r="U333" s="63">
        <v>6</v>
      </c>
      <c r="V333" s="63">
        <v>0</v>
      </c>
    </row>
    <row r="334" spans="1:22" x14ac:dyDescent="0.3">
      <c r="A334" s="63" t="s">
        <v>23</v>
      </c>
      <c r="B334" s="63" t="s">
        <v>286</v>
      </c>
      <c r="C334" s="63">
        <v>5.9538736240938297</v>
      </c>
      <c r="D334" s="63">
        <v>33.0971903167665</v>
      </c>
      <c r="E334" s="64">
        <v>7.7751954086124897E-2</v>
      </c>
      <c r="F334" s="63">
        <v>7</v>
      </c>
      <c r="G334" s="63">
        <v>3.87</v>
      </c>
      <c r="H334" s="63">
        <v>3</v>
      </c>
      <c r="I334" s="63">
        <v>9</v>
      </c>
      <c r="J334" s="63" t="str">
        <f>VLOOKUP(A334,編號對照表!$B$1:$C$133,2,FALSE)</f>
        <v>Fb1-36</v>
      </c>
      <c r="K334" s="63" t="s">
        <v>436</v>
      </c>
      <c r="L334" s="63" t="s">
        <v>325</v>
      </c>
      <c r="M334" s="63">
        <v>1.27</v>
      </c>
      <c r="N334" s="63">
        <v>15</v>
      </c>
      <c r="O334" s="63">
        <v>25</v>
      </c>
      <c r="P334" s="63">
        <v>15</v>
      </c>
      <c r="Q334" s="63">
        <v>60</v>
      </c>
      <c r="R334" s="63">
        <v>200</v>
      </c>
      <c r="S334" s="63">
        <v>3</v>
      </c>
      <c r="T334" s="63">
        <v>0</v>
      </c>
      <c r="U334" s="63">
        <v>7</v>
      </c>
      <c r="V334" s="63">
        <v>2</v>
      </c>
    </row>
    <row r="335" spans="1:22" x14ac:dyDescent="0.3">
      <c r="A335" s="63" t="s">
        <v>55</v>
      </c>
      <c r="B335" s="63" t="s">
        <v>281</v>
      </c>
      <c r="C335" s="63">
        <v>17.579565756022902</v>
      </c>
      <c r="D335" s="63">
        <v>21.630811970680998</v>
      </c>
      <c r="E335" s="64">
        <v>5.02192589920014E-2</v>
      </c>
      <c r="F335" s="63">
        <v>7</v>
      </c>
      <c r="G335" s="63">
        <v>3.87</v>
      </c>
      <c r="H335" s="63">
        <v>4</v>
      </c>
      <c r="I335" s="63">
        <v>6</v>
      </c>
      <c r="J335" s="63" t="str">
        <f>VLOOKUP(A335,編號對照表!$B$1:$C$133,2,FALSE)</f>
        <v>Fb2-73</v>
      </c>
      <c r="K335" s="63" t="s">
        <v>437</v>
      </c>
      <c r="L335" s="63" t="s">
        <v>325</v>
      </c>
      <c r="M335" s="63">
        <v>1.27</v>
      </c>
      <c r="N335" s="63">
        <v>10</v>
      </c>
      <c r="O335" s="63">
        <v>25</v>
      </c>
      <c r="P335" s="63">
        <v>15</v>
      </c>
      <c r="Q335" s="63">
        <v>100</v>
      </c>
      <c r="R335" s="63">
        <v>280</v>
      </c>
      <c r="S335" s="63">
        <v>4</v>
      </c>
      <c r="T335" s="63">
        <v>0</v>
      </c>
      <c r="U335" s="63">
        <v>6</v>
      </c>
      <c r="V335" s="63">
        <v>0</v>
      </c>
    </row>
    <row r="336" spans="1:22" x14ac:dyDescent="0.3">
      <c r="A336" s="63" t="s">
        <v>55</v>
      </c>
      <c r="B336" s="63" t="s">
        <v>285</v>
      </c>
      <c r="C336" s="63">
        <v>60.955900698900201</v>
      </c>
      <c r="D336" s="63">
        <v>0</v>
      </c>
      <c r="E336" s="64">
        <v>5.02192589920014E-2</v>
      </c>
      <c r="F336" s="63">
        <v>7</v>
      </c>
      <c r="G336" s="63">
        <v>3.87</v>
      </c>
      <c r="H336" s="63">
        <v>13</v>
      </c>
      <c r="I336" s="63">
        <v>3</v>
      </c>
      <c r="J336" s="63" t="str">
        <f>VLOOKUP(A336,編號對照表!$B$1:$C$133,2,FALSE)</f>
        <v>Fb2-73</v>
      </c>
      <c r="K336" s="63" t="s">
        <v>437</v>
      </c>
      <c r="L336" s="63" t="s">
        <v>325</v>
      </c>
      <c r="M336" s="63">
        <v>1.27</v>
      </c>
      <c r="N336" s="63">
        <v>10</v>
      </c>
      <c r="O336" s="63">
        <v>25</v>
      </c>
      <c r="P336" s="63">
        <v>15</v>
      </c>
      <c r="Q336" s="63">
        <v>100</v>
      </c>
      <c r="R336" s="63">
        <v>280</v>
      </c>
      <c r="S336" s="63">
        <v>13</v>
      </c>
      <c r="T336" s="63">
        <v>0</v>
      </c>
      <c r="U336" s="63">
        <v>3</v>
      </c>
      <c r="V336" s="63">
        <v>0</v>
      </c>
    </row>
    <row r="337" spans="1:22" x14ac:dyDescent="0.3">
      <c r="A337" s="63" t="s">
        <v>55</v>
      </c>
      <c r="B337" s="63" t="s">
        <v>286</v>
      </c>
      <c r="C337" s="63">
        <v>49.383896403014703</v>
      </c>
      <c r="D337" s="63">
        <v>0</v>
      </c>
      <c r="E337" s="64">
        <v>5.02192589920014E-2</v>
      </c>
      <c r="F337" s="63">
        <v>7</v>
      </c>
      <c r="G337" s="63">
        <v>3.87</v>
      </c>
      <c r="H337" s="63">
        <v>10</v>
      </c>
      <c r="I337" s="63">
        <v>3</v>
      </c>
      <c r="J337" s="63" t="str">
        <f>VLOOKUP(A337,編號對照表!$B$1:$C$133,2,FALSE)</f>
        <v>Fb2-73</v>
      </c>
      <c r="K337" s="63" t="s">
        <v>437</v>
      </c>
      <c r="L337" s="63" t="s">
        <v>325</v>
      </c>
      <c r="M337" s="63">
        <v>1.27</v>
      </c>
      <c r="N337" s="63">
        <v>10</v>
      </c>
      <c r="O337" s="63">
        <v>25</v>
      </c>
      <c r="P337" s="63">
        <v>15</v>
      </c>
      <c r="Q337" s="63">
        <v>100</v>
      </c>
      <c r="R337" s="63">
        <v>280</v>
      </c>
      <c r="S337" s="63">
        <v>10</v>
      </c>
      <c r="T337" s="63">
        <v>0</v>
      </c>
      <c r="U337" s="63">
        <v>3</v>
      </c>
      <c r="V337" s="63">
        <v>0</v>
      </c>
    </row>
    <row r="338" spans="1:22" x14ac:dyDescent="0.3">
      <c r="A338" s="63" t="s">
        <v>61</v>
      </c>
      <c r="B338" s="63" t="s">
        <v>281</v>
      </c>
      <c r="C338" s="63">
        <v>31.981968786567499</v>
      </c>
      <c r="D338" s="63">
        <v>1.40125092002563</v>
      </c>
      <c r="E338" s="64">
        <v>6.6959013929590597E-2</v>
      </c>
      <c r="F338" s="63">
        <v>7</v>
      </c>
      <c r="G338" s="63">
        <v>3.87</v>
      </c>
      <c r="H338" s="63">
        <v>7</v>
      </c>
      <c r="I338" s="63">
        <v>3</v>
      </c>
      <c r="J338" s="63" t="str">
        <f>VLOOKUP(A338,編號對照表!$B$1:$C$133,2,FALSE)</f>
        <v>Fb1-76</v>
      </c>
      <c r="K338" s="63" t="s">
        <v>438</v>
      </c>
      <c r="L338" s="63" t="s">
        <v>325</v>
      </c>
      <c r="M338" s="63">
        <v>1.27</v>
      </c>
      <c r="N338" s="63">
        <v>15</v>
      </c>
      <c r="O338" s="63">
        <v>25</v>
      </c>
      <c r="P338" s="63">
        <v>15</v>
      </c>
      <c r="Q338" s="63">
        <v>60</v>
      </c>
      <c r="R338" s="63">
        <v>200</v>
      </c>
      <c r="S338" s="63">
        <v>7</v>
      </c>
      <c r="T338" s="63">
        <v>0</v>
      </c>
      <c r="U338" s="63">
        <v>3</v>
      </c>
      <c r="V338" s="63">
        <v>0</v>
      </c>
    </row>
    <row r="339" spans="1:22" x14ac:dyDescent="0.3">
      <c r="A339" s="63" t="s">
        <v>61</v>
      </c>
      <c r="B339" s="63" t="s">
        <v>285</v>
      </c>
      <c r="C339" s="63">
        <v>33.477053511887803</v>
      </c>
      <c r="D339" s="63">
        <v>90.568913146853404</v>
      </c>
      <c r="E339" s="64">
        <v>0.22939997725188699</v>
      </c>
      <c r="F339" s="63">
        <v>7</v>
      </c>
      <c r="G339" s="63">
        <v>3.87</v>
      </c>
      <c r="H339" s="63">
        <v>7</v>
      </c>
      <c r="I339" s="63">
        <v>24</v>
      </c>
      <c r="J339" s="63" t="str">
        <f>VLOOKUP(A339,編號對照表!$B$1:$C$133,2,FALSE)</f>
        <v>Fb1-76</v>
      </c>
      <c r="K339" s="63" t="s">
        <v>438</v>
      </c>
      <c r="L339" s="63" t="s">
        <v>325</v>
      </c>
      <c r="M339" s="63">
        <v>1.27</v>
      </c>
      <c r="N339" s="63">
        <v>10</v>
      </c>
      <c r="O339" s="63">
        <v>25</v>
      </c>
      <c r="P339" s="63">
        <v>15</v>
      </c>
      <c r="Q339" s="63">
        <v>60</v>
      </c>
      <c r="R339" s="63">
        <v>200</v>
      </c>
      <c r="S339" s="63">
        <v>7</v>
      </c>
      <c r="T339" s="63">
        <v>0</v>
      </c>
      <c r="U339" s="63">
        <v>8</v>
      </c>
      <c r="V339" s="63">
        <v>16</v>
      </c>
    </row>
    <row r="340" spans="1:22" x14ac:dyDescent="0.3">
      <c r="A340" s="63" t="s">
        <v>61</v>
      </c>
      <c r="B340" s="63" t="s">
        <v>286</v>
      </c>
      <c r="C340" s="63">
        <v>33.477053511887803</v>
      </c>
      <c r="D340" s="63">
        <v>213.68693560361899</v>
      </c>
      <c r="E340" s="64">
        <v>0.21909833885729299</v>
      </c>
      <c r="F340" s="63">
        <v>7</v>
      </c>
      <c r="G340" s="63">
        <v>3.87</v>
      </c>
      <c r="H340" s="63">
        <v>7</v>
      </c>
      <c r="I340" s="63">
        <v>56</v>
      </c>
      <c r="J340" s="63" t="str">
        <f>VLOOKUP(A340,編號對照表!$B$1:$C$133,2,FALSE)</f>
        <v>Fb1-76</v>
      </c>
      <c r="K340" s="63" t="s">
        <v>438</v>
      </c>
      <c r="L340" s="63" t="s">
        <v>325</v>
      </c>
      <c r="M340" s="63">
        <v>1.27</v>
      </c>
      <c r="N340" s="63">
        <v>10</v>
      </c>
      <c r="O340" s="63">
        <v>25</v>
      </c>
      <c r="P340" s="63">
        <v>15</v>
      </c>
      <c r="Q340" s="63">
        <v>60</v>
      </c>
      <c r="R340" s="63">
        <v>200</v>
      </c>
      <c r="S340" s="63">
        <v>7</v>
      </c>
      <c r="T340" s="63">
        <v>0</v>
      </c>
      <c r="U340" s="63">
        <v>8</v>
      </c>
      <c r="V340" s="63">
        <v>48</v>
      </c>
    </row>
    <row r="341" spans="1:22" x14ac:dyDescent="0.3">
      <c r="A341" s="63" t="s">
        <v>47</v>
      </c>
      <c r="B341" s="63" t="s">
        <v>281</v>
      </c>
      <c r="C341" s="63">
        <v>43.060798197984703</v>
      </c>
      <c r="D341" s="63">
        <v>18.903039162978502</v>
      </c>
      <c r="E341" s="64">
        <v>0</v>
      </c>
      <c r="F341" s="63">
        <v>7</v>
      </c>
      <c r="G341" s="63">
        <v>3.87</v>
      </c>
      <c r="H341" s="63">
        <v>9</v>
      </c>
      <c r="I341" s="63">
        <v>5</v>
      </c>
      <c r="J341" s="63" t="str">
        <f>VLOOKUP(A341,編號對照表!$B$1:$C$133,2,FALSE)</f>
        <v>FG2-63</v>
      </c>
      <c r="K341" s="63" t="s">
        <v>439</v>
      </c>
      <c r="L341" s="63" t="s">
        <v>325</v>
      </c>
      <c r="M341" s="63">
        <v>1.27</v>
      </c>
      <c r="N341" s="63">
        <v>15</v>
      </c>
      <c r="O341" s="63">
        <v>25</v>
      </c>
      <c r="P341" s="63">
        <v>15</v>
      </c>
      <c r="Q341" s="63">
        <v>120</v>
      </c>
      <c r="R341" s="63">
        <v>280</v>
      </c>
      <c r="S341" s="63">
        <v>9</v>
      </c>
      <c r="T341" s="63">
        <v>0</v>
      </c>
      <c r="U341" s="63">
        <v>5</v>
      </c>
      <c r="V341" s="63">
        <v>0</v>
      </c>
    </row>
    <row r="342" spans="1:22" x14ac:dyDescent="0.3">
      <c r="A342" s="63" t="s">
        <v>47</v>
      </c>
      <c r="B342" s="63" t="s">
        <v>285</v>
      </c>
      <c r="C342" s="63">
        <v>99.282655864953995</v>
      </c>
      <c r="D342" s="63">
        <v>0</v>
      </c>
      <c r="E342" s="64">
        <v>0</v>
      </c>
      <c r="F342" s="63">
        <v>7</v>
      </c>
      <c r="G342" s="63">
        <v>3.87</v>
      </c>
      <c r="H342" s="63">
        <v>20</v>
      </c>
      <c r="I342" s="63">
        <v>3</v>
      </c>
      <c r="J342" s="63" t="str">
        <f>VLOOKUP(A342,編號對照表!$B$1:$C$133,2,FALSE)</f>
        <v>FG2-63</v>
      </c>
      <c r="K342" s="63" t="s">
        <v>439</v>
      </c>
      <c r="L342" s="63" t="s">
        <v>325</v>
      </c>
      <c r="M342" s="63">
        <v>1.27</v>
      </c>
      <c r="N342" s="63">
        <v>25</v>
      </c>
      <c r="O342" s="63">
        <v>25</v>
      </c>
      <c r="P342" s="63">
        <v>15</v>
      </c>
      <c r="Q342" s="63">
        <v>120</v>
      </c>
      <c r="R342" s="63">
        <v>280</v>
      </c>
      <c r="S342" s="63">
        <v>16</v>
      </c>
      <c r="T342" s="63">
        <v>4</v>
      </c>
      <c r="U342" s="63">
        <v>3</v>
      </c>
      <c r="V342" s="63">
        <v>0</v>
      </c>
    </row>
    <row r="343" spans="1:22" x14ac:dyDescent="0.3">
      <c r="A343" s="63" t="s">
        <v>47</v>
      </c>
      <c r="B343" s="63" t="s">
        <v>286</v>
      </c>
      <c r="C343" s="63">
        <v>96.793994307518005</v>
      </c>
      <c r="D343" s="63">
        <v>0</v>
      </c>
      <c r="E343" s="64">
        <v>5.02192589920014E-2</v>
      </c>
      <c r="F343" s="63">
        <v>7</v>
      </c>
      <c r="G343" s="63">
        <v>3.87</v>
      </c>
      <c r="H343" s="63">
        <v>20</v>
      </c>
      <c r="I343" s="63">
        <v>3</v>
      </c>
      <c r="J343" s="63" t="str">
        <f>VLOOKUP(A343,編號對照表!$B$1:$C$133,2,FALSE)</f>
        <v>FG2-63</v>
      </c>
      <c r="K343" s="63" t="s">
        <v>439</v>
      </c>
      <c r="L343" s="63" t="s">
        <v>325</v>
      </c>
      <c r="M343" s="63">
        <v>1.27</v>
      </c>
      <c r="N343" s="63">
        <v>15</v>
      </c>
      <c r="O343" s="63">
        <v>25</v>
      </c>
      <c r="P343" s="63">
        <v>15</v>
      </c>
      <c r="Q343" s="63">
        <v>120</v>
      </c>
      <c r="R343" s="63">
        <v>280</v>
      </c>
      <c r="S343" s="63">
        <v>16</v>
      </c>
      <c r="T343" s="63">
        <v>4</v>
      </c>
      <c r="U343" s="63">
        <v>3</v>
      </c>
      <c r="V343" s="63">
        <v>0</v>
      </c>
    </row>
    <row r="344" spans="1:22" x14ac:dyDescent="0.3">
      <c r="A344" s="63" t="s">
        <v>228</v>
      </c>
      <c r="B344" s="63" t="s">
        <v>281</v>
      </c>
      <c r="C344" s="63">
        <v>38.603341672569499</v>
      </c>
      <c r="D344" s="63">
        <v>34.260614775121198</v>
      </c>
      <c r="E344" s="64">
        <v>0</v>
      </c>
      <c r="F344" s="63">
        <v>7</v>
      </c>
      <c r="G344" s="63">
        <v>3.87</v>
      </c>
      <c r="H344" s="63">
        <v>8</v>
      </c>
      <c r="I344" s="63">
        <v>9</v>
      </c>
      <c r="J344" s="63" t="str">
        <f>VLOOKUP(A344,編號對照表!$B$1:$C$133,2,FALSE)</f>
        <v>Fb2-E5</v>
      </c>
      <c r="K344" s="63" t="s">
        <v>440</v>
      </c>
      <c r="L344" s="63" t="s">
        <v>325</v>
      </c>
      <c r="M344" s="63">
        <v>1.27</v>
      </c>
      <c r="N344" s="63">
        <v>10</v>
      </c>
      <c r="O344" s="63">
        <v>25</v>
      </c>
      <c r="P344" s="63">
        <v>15</v>
      </c>
      <c r="Q344" s="63">
        <v>100</v>
      </c>
      <c r="R344" s="63">
        <v>280</v>
      </c>
      <c r="S344" s="63">
        <v>8</v>
      </c>
      <c r="T344" s="63">
        <v>0</v>
      </c>
      <c r="U344" s="63">
        <v>9</v>
      </c>
      <c r="V344" s="63">
        <v>0</v>
      </c>
    </row>
    <row r="345" spans="1:22" x14ac:dyDescent="0.3">
      <c r="A345" s="63" t="s">
        <v>228</v>
      </c>
      <c r="B345" s="63" t="s">
        <v>285</v>
      </c>
      <c r="C345" s="63">
        <v>55.937618017196698</v>
      </c>
      <c r="D345" s="63">
        <v>23.593516089022199</v>
      </c>
      <c r="E345" s="64">
        <v>0</v>
      </c>
      <c r="F345" s="63">
        <v>7</v>
      </c>
      <c r="G345" s="63">
        <v>3.87</v>
      </c>
      <c r="H345" s="63">
        <v>12</v>
      </c>
      <c r="I345" s="63">
        <v>7</v>
      </c>
      <c r="J345" s="63" t="str">
        <f>VLOOKUP(A345,編號對照表!$B$1:$C$133,2,FALSE)</f>
        <v>Fb2-E5</v>
      </c>
      <c r="K345" s="63" t="s">
        <v>440</v>
      </c>
      <c r="L345" s="63" t="s">
        <v>325</v>
      </c>
      <c r="M345" s="63">
        <v>1.27</v>
      </c>
      <c r="N345" s="63">
        <v>10</v>
      </c>
      <c r="O345" s="63">
        <v>25</v>
      </c>
      <c r="P345" s="63">
        <v>15</v>
      </c>
      <c r="Q345" s="63">
        <v>100</v>
      </c>
      <c r="R345" s="63">
        <v>280</v>
      </c>
      <c r="S345" s="63">
        <v>12</v>
      </c>
      <c r="T345" s="63">
        <v>0</v>
      </c>
      <c r="U345" s="63">
        <v>7</v>
      </c>
      <c r="V345" s="63">
        <v>0</v>
      </c>
    </row>
    <row r="346" spans="1:22" x14ac:dyDescent="0.3">
      <c r="A346" s="63" t="s">
        <v>228</v>
      </c>
      <c r="B346" s="63" t="s">
        <v>286</v>
      </c>
      <c r="C346" s="63">
        <v>56.8492757156491</v>
      </c>
      <c r="D346" s="63">
        <v>11.2471252214164</v>
      </c>
      <c r="E346" s="64">
        <v>0</v>
      </c>
      <c r="F346" s="63">
        <v>7</v>
      </c>
      <c r="G346" s="63">
        <v>3.87</v>
      </c>
      <c r="H346" s="63">
        <v>12</v>
      </c>
      <c r="I346" s="63">
        <v>3</v>
      </c>
      <c r="J346" s="63" t="str">
        <f>VLOOKUP(A346,編號對照表!$B$1:$C$133,2,FALSE)</f>
        <v>Fb2-E5</v>
      </c>
      <c r="K346" s="63" t="s">
        <v>440</v>
      </c>
      <c r="L346" s="63" t="s">
        <v>325</v>
      </c>
      <c r="M346" s="63">
        <v>1.27</v>
      </c>
      <c r="N346" s="63">
        <v>10</v>
      </c>
      <c r="O346" s="63">
        <v>25</v>
      </c>
      <c r="P346" s="63">
        <v>15</v>
      </c>
      <c r="Q346" s="63">
        <v>100</v>
      </c>
      <c r="R346" s="63">
        <v>280</v>
      </c>
      <c r="S346" s="63">
        <v>12</v>
      </c>
      <c r="T346" s="63">
        <v>0</v>
      </c>
      <c r="U346" s="63">
        <v>3</v>
      </c>
      <c r="V346" s="63">
        <v>0</v>
      </c>
    </row>
    <row r="347" spans="1:22" x14ac:dyDescent="0.3">
      <c r="A347" s="63" t="s">
        <v>226</v>
      </c>
      <c r="B347" s="63" t="s">
        <v>281</v>
      </c>
      <c r="C347" s="63">
        <v>11.249557137489299</v>
      </c>
      <c r="D347" s="63">
        <v>103.94820943474799</v>
      </c>
      <c r="E347" s="64">
        <v>0.110338476952165</v>
      </c>
      <c r="F347" s="63">
        <v>7</v>
      </c>
      <c r="G347" s="63">
        <v>3.87</v>
      </c>
      <c r="H347" s="63">
        <v>3</v>
      </c>
      <c r="I347" s="63">
        <v>27</v>
      </c>
      <c r="J347" s="63" t="str">
        <f>VLOOKUP(A347,編號對照表!$B$1:$C$133,2,FALSE)</f>
        <v>Fb2-E4</v>
      </c>
      <c r="K347" s="63" t="s">
        <v>441</v>
      </c>
      <c r="L347" s="63" t="s">
        <v>325</v>
      </c>
      <c r="M347" s="63">
        <v>1.27</v>
      </c>
      <c r="N347" s="63">
        <v>10</v>
      </c>
      <c r="O347" s="63">
        <v>25</v>
      </c>
      <c r="P347" s="63">
        <v>15</v>
      </c>
      <c r="Q347" s="63">
        <v>100</v>
      </c>
      <c r="R347" s="63">
        <v>280</v>
      </c>
      <c r="S347" s="63">
        <v>3</v>
      </c>
      <c r="T347" s="63">
        <v>0</v>
      </c>
      <c r="U347" s="63">
        <v>15</v>
      </c>
      <c r="V347" s="63">
        <v>12</v>
      </c>
    </row>
    <row r="348" spans="1:22" x14ac:dyDescent="0.3">
      <c r="A348" s="63" t="s">
        <v>226</v>
      </c>
      <c r="B348" s="63" t="s">
        <v>285</v>
      </c>
      <c r="C348" s="63">
        <v>19.752238877117598</v>
      </c>
      <c r="D348" s="63">
        <v>67.301597446203203</v>
      </c>
      <c r="E348" s="64">
        <v>5.02192589920014E-2</v>
      </c>
      <c r="F348" s="63">
        <v>7</v>
      </c>
      <c r="G348" s="63">
        <v>3.87</v>
      </c>
      <c r="H348" s="63">
        <v>4</v>
      </c>
      <c r="I348" s="63">
        <v>18</v>
      </c>
      <c r="J348" s="63" t="str">
        <f>VLOOKUP(A348,編號對照表!$B$1:$C$133,2,FALSE)</f>
        <v>Fb2-E4</v>
      </c>
      <c r="K348" s="63" t="s">
        <v>441</v>
      </c>
      <c r="L348" s="63" t="s">
        <v>325</v>
      </c>
      <c r="M348" s="63">
        <v>1.27</v>
      </c>
      <c r="N348" s="63">
        <v>10</v>
      </c>
      <c r="O348" s="63">
        <v>25</v>
      </c>
      <c r="P348" s="63">
        <v>15</v>
      </c>
      <c r="Q348" s="63">
        <v>100</v>
      </c>
      <c r="R348" s="63">
        <v>280</v>
      </c>
      <c r="S348" s="63">
        <v>4</v>
      </c>
      <c r="T348" s="63">
        <v>0</v>
      </c>
      <c r="U348" s="63">
        <v>15</v>
      </c>
      <c r="V348" s="63">
        <v>3</v>
      </c>
    </row>
    <row r="349" spans="1:22" x14ac:dyDescent="0.3">
      <c r="A349" s="63" t="s">
        <v>226</v>
      </c>
      <c r="B349" s="63" t="s">
        <v>286</v>
      </c>
      <c r="C349" s="63">
        <v>13.6994733475149</v>
      </c>
      <c r="D349" s="63">
        <v>46.066506765782798</v>
      </c>
      <c r="E349" s="64">
        <v>5.02192589920014E-2</v>
      </c>
      <c r="F349" s="63">
        <v>7</v>
      </c>
      <c r="G349" s="63">
        <v>3.87</v>
      </c>
      <c r="H349" s="63">
        <v>3</v>
      </c>
      <c r="I349" s="63">
        <v>12</v>
      </c>
      <c r="J349" s="63" t="str">
        <f>VLOOKUP(A349,編號對照表!$B$1:$C$133,2,FALSE)</f>
        <v>Fb2-E4</v>
      </c>
      <c r="K349" s="63" t="s">
        <v>441</v>
      </c>
      <c r="L349" s="63" t="s">
        <v>325</v>
      </c>
      <c r="M349" s="63">
        <v>1.27</v>
      </c>
      <c r="N349" s="63">
        <v>10</v>
      </c>
      <c r="O349" s="63">
        <v>25</v>
      </c>
      <c r="P349" s="63">
        <v>15</v>
      </c>
      <c r="Q349" s="63">
        <v>100</v>
      </c>
      <c r="R349" s="63">
        <v>280</v>
      </c>
      <c r="S349" s="63">
        <v>3</v>
      </c>
      <c r="T349" s="63">
        <v>0</v>
      </c>
      <c r="U349" s="63">
        <v>12</v>
      </c>
      <c r="V349" s="63">
        <v>0</v>
      </c>
    </row>
    <row r="350" spans="1:22" x14ac:dyDescent="0.3">
      <c r="A350" s="63" t="s">
        <v>49</v>
      </c>
      <c r="B350" s="63" t="s">
        <v>281</v>
      </c>
      <c r="C350" s="63">
        <v>97.981467843055697</v>
      </c>
      <c r="D350" s="63">
        <v>119.236595928669</v>
      </c>
      <c r="E350" s="64">
        <v>0</v>
      </c>
      <c r="F350" s="63">
        <v>7</v>
      </c>
      <c r="G350" s="63">
        <v>3.87</v>
      </c>
      <c r="H350" s="63">
        <v>20</v>
      </c>
      <c r="I350" s="63">
        <v>31</v>
      </c>
      <c r="J350" s="63" t="str">
        <f>VLOOKUP(A350,編號對照表!$B$1:$C$133,2,FALSE)</f>
        <v>FG2-64</v>
      </c>
      <c r="K350" s="63" t="s">
        <v>442</v>
      </c>
      <c r="L350" s="63" t="s">
        <v>325</v>
      </c>
      <c r="M350" s="63">
        <v>1.27</v>
      </c>
      <c r="N350" s="63">
        <v>15</v>
      </c>
      <c r="O350" s="63">
        <v>25</v>
      </c>
      <c r="P350" s="63">
        <v>15</v>
      </c>
      <c r="Q350" s="63">
        <v>120</v>
      </c>
      <c r="R350" s="63">
        <v>280</v>
      </c>
      <c r="S350" s="63">
        <v>16</v>
      </c>
      <c r="T350" s="63">
        <v>4</v>
      </c>
      <c r="U350" s="63">
        <v>19</v>
      </c>
      <c r="V350" s="63">
        <v>12</v>
      </c>
    </row>
    <row r="351" spans="1:22" x14ac:dyDescent="0.3">
      <c r="A351" s="63" t="s">
        <v>49</v>
      </c>
      <c r="B351" s="63" t="s">
        <v>285</v>
      </c>
      <c r="C351" s="63">
        <v>121.327918022871</v>
      </c>
      <c r="D351" s="63">
        <v>44.834306463599198</v>
      </c>
      <c r="E351" s="64">
        <v>0</v>
      </c>
      <c r="F351" s="63">
        <v>7</v>
      </c>
      <c r="G351" s="63">
        <v>3.87</v>
      </c>
      <c r="H351" s="63">
        <v>24</v>
      </c>
      <c r="I351" s="63">
        <v>12</v>
      </c>
      <c r="J351" s="63" t="str">
        <f>VLOOKUP(A351,編號對照表!$B$1:$C$133,2,FALSE)</f>
        <v>FG2-64</v>
      </c>
      <c r="K351" s="63" t="s">
        <v>442</v>
      </c>
      <c r="L351" s="63" t="s">
        <v>325</v>
      </c>
      <c r="M351" s="63">
        <v>1.27</v>
      </c>
      <c r="N351" s="63">
        <v>25</v>
      </c>
      <c r="O351" s="63">
        <v>25</v>
      </c>
      <c r="P351" s="63">
        <v>15</v>
      </c>
      <c r="Q351" s="63">
        <v>120</v>
      </c>
      <c r="R351" s="63">
        <v>280</v>
      </c>
      <c r="S351" s="63">
        <v>16</v>
      </c>
      <c r="T351" s="63">
        <v>8</v>
      </c>
      <c r="U351" s="63">
        <v>12</v>
      </c>
      <c r="V351" s="63">
        <v>0</v>
      </c>
    </row>
    <row r="352" spans="1:22" x14ac:dyDescent="0.3">
      <c r="A352" s="63" t="s">
        <v>49</v>
      </c>
      <c r="B352" s="63" t="s">
        <v>286</v>
      </c>
      <c r="C352" s="63">
        <v>121.375266462564</v>
      </c>
      <c r="D352" s="63">
        <v>0</v>
      </c>
      <c r="E352" s="64">
        <v>0</v>
      </c>
      <c r="F352" s="63">
        <v>7</v>
      </c>
      <c r="G352" s="63">
        <v>3.87</v>
      </c>
      <c r="H352" s="63">
        <v>24</v>
      </c>
      <c r="I352" s="63">
        <v>3</v>
      </c>
      <c r="J352" s="63" t="str">
        <f>VLOOKUP(A352,編號對照表!$B$1:$C$133,2,FALSE)</f>
        <v>FG2-64</v>
      </c>
      <c r="K352" s="63" t="s">
        <v>442</v>
      </c>
      <c r="L352" s="63" t="s">
        <v>325</v>
      </c>
      <c r="M352" s="63">
        <v>1.27</v>
      </c>
      <c r="N352" s="63">
        <v>15</v>
      </c>
      <c r="O352" s="63">
        <v>25</v>
      </c>
      <c r="P352" s="63">
        <v>15</v>
      </c>
      <c r="Q352" s="63">
        <v>120</v>
      </c>
      <c r="R352" s="63">
        <v>280</v>
      </c>
      <c r="S352" s="63">
        <v>16</v>
      </c>
      <c r="T352" s="63">
        <v>8</v>
      </c>
      <c r="U352" s="63">
        <v>3</v>
      </c>
      <c r="V352" s="63">
        <v>0</v>
      </c>
    </row>
    <row r="353" spans="1:22" x14ac:dyDescent="0.3">
      <c r="A353" s="63" t="s">
        <v>198</v>
      </c>
      <c r="B353" s="63" t="s">
        <v>281</v>
      </c>
      <c r="C353" s="63">
        <v>1.98230423848145</v>
      </c>
      <c r="D353" s="63">
        <v>13.644827995449299</v>
      </c>
      <c r="E353" s="64">
        <v>0</v>
      </c>
      <c r="F353" s="63">
        <v>7</v>
      </c>
      <c r="G353" s="63">
        <v>3.87</v>
      </c>
      <c r="H353" s="63">
        <v>3</v>
      </c>
      <c r="I353" s="63">
        <v>4</v>
      </c>
      <c r="J353" s="63" t="str">
        <f>VLOOKUP(A353,編號對照表!$B$1:$C$133,2,FALSE)</f>
        <v>FB1-C'1</v>
      </c>
      <c r="K353" s="63" t="s">
        <v>443</v>
      </c>
      <c r="L353" s="63" t="s">
        <v>325</v>
      </c>
      <c r="M353" s="63">
        <v>1.27</v>
      </c>
      <c r="N353" s="63">
        <v>12</v>
      </c>
      <c r="O353" s="63">
        <v>25</v>
      </c>
      <c r="P353" s="63">
        <v>15</v>
      </c>
      <c r="Q353" s="63">
        <v>80</v>
      </c>
      <c r="R353" s="63">
        <v>200</v>
      </c>
      <c r="S353" s="63">
        <v>3</v>
      </c>
      <c r="T353" s="63">
        <v>0</v>
      </c>
      <c r="U353" s="63">
        <v>4</v>
      </c>
      <c r="V353" s="63">
        <v>0</v>
      </c>
    </row>
    <row r="354" spans="1:22" x14ac:dyDescent="0.3">
      <c r="A354" s="63" t="s">
        <v>198</v>
      </c>
      <c r="B354" s="63" t="s">
        <v>285</v>
      </c>
      <c r="C354" s="63">
        <v>28.251158073544499</v>
      </c>
      <c r="D354" s="63">
        <v>8.82866093888879</v>
      </c>
      <c r="E354" s="64">
        <v>0</v>
      </c>
      <c r="F354" s="63">
        <v>7</v>
      </c>
      <c r="G354" s="63">
        <v>3.87</v>
      </c>
      <c r="H354" s="63">
        <v>6</v>
      </c>
      <c r="I354" s="63">
        <v>3</v>
      </c>
      <c r="J354" s="63" t="str">
        <f>VLOOKUP(A354,編號對照表!$B$1:$C$133,2,FALSE)</f>
        <v>FB1-C'1</v>
      </c>
      <c r="K354" s="63" t="s">
        <v>443</v>
      </c>
      <c r="L354" s="63" t="s">
        <v>325</v>
      </c>
      <c r="M354" s="63">
        <v>1.27</v>
      </c>
      <c r="N354" s="63">
        <v>12</v>
      </c>
      <c r="O354" s="63">
        <v>25</v>
      </c>
      <c r="P354" s="63">
        <v>15</v>
      </c>
      <c r="Q354" s="63">
        <v>80</v>
      </c>
      <c r="R354" s="63">
        <v>200</v>
      </c>
      <c r="S354" s="63">
        <v>6</v>
      </c>
      <c r="T354" s="63">
        <v>0</v>
      </c>
      <c r="U354" s="63">
        <v>3</v>
      </c>
      <c r="V354" s="63">
        <v>0</v>
      </c>
    </row>
    <row r="355" spans="1:22" x14ac:dyDescent="0.3">
      <c r="A355" s="63" t="s">
        <v>198</v>
      </c>
      <c r="B355" s="63" t="s">
        <v>286</v>
      </c>
      <c r="C355" s="63">
        <v>33.576830755919197</v>
      </c>
      <c r="D355" s="63">
        <v>2.8359948191791799</v>
      </c>
      <c r="E355" s="64">
        <v>0</v>
      </c>
      <c r="F355" s="63">
        <v>7</v>
      </c>
      <c r="G355" s="63">
        <v>3.87</v>
      </c>
      <c r="H355" s="63">
        <v>7</v>
      </c>
      <c r="I355" s="63">
        <v>3</v>
      </c>
      <c r="J355" s="63" t="str">
        <f>VLOOKUP(A355,編號對照表!$B$1:$C$133,2,FALSE)</f>
        <v>FB1-C'1</v>
      </c>
      <c r="K355" s="63" t="s">
        <v>443</v>
      </c>
      <c r="L355" s="63" t="s">
        <v>325</v>
      </c>
      <c r="M355" s="63">
        <v>1.27</v>
      </c>
      <c r="N355" s="63">
        <v>12</v>
      </c>
      <c r="O355" s="63">
        <v>25</v>
      </c>
      <c r="P355" s="63">
        <v>15</v>
      </c>
      <c r="Q355" s="63">
        <v>80</v>
      </c>
      <c r="R355" s="63">
        <v>200</v>
      </c>
      <c r="S355" s="63">
        <v>7</v>
      </c>
      <c r="T355" s="63">
        <v>0</v>
      </c>
      <c r="U355" s="63">
        <v>3</v>
      </c>
      <c r="V355" s="63">
        <v>0</v>
      </c>
    </row>
    <row r="356" spans="1:22" x14ac:dyDescent="0.3">
      <c r="A356" s="63" t="s">
        <v>146</v>
      </c>
      <c r="B356" s="63" t="s">
        <v>281</v>
      </c>
      <c r="C356" s="63">
        <v>50.378385931253398</v>
      </c>
      <c r="D356" s="63">
        <v>2.6738349697552599</v>
      </c>
      <c r="E356" s="64">
        <v>0</v>
      </c>
      <c r="F356" s="63">
        <v>7</v>
      </c>
      <c r="G356" s="63">
        <v>3.87</v>
      </c>
      <c r="H356" s="63">
        <v>10</v>
      </c>
      <c r="I356" s="63">
        <v>3</v>
      </c>
      <c r="J356" s="63" t="str">
        <f>VLOOKUP(A356,編號對照表!$B$1:$C$133,2,FALSE)</f>
        <v>FG1-93</v>
      </c>
      <c r="K356" s="63" t="s">
        <v>444</v>
      </c>
      <c r="L356" s="63" t="s">
        <v>325</v>
      </c>
      <c r="M356" s="63">
        <v>1.27</v>
      </c>
      <c r="N356" s="63">
        <v>12</v>
      </c>
      <c r="O356" s="63">
        <v>25</v>
      </c>
      <c r="P356" s="63">
        <v>15</v>
      </c>
      <c r="Q356" s="63">
        <v>80</v>
      </c>
      <c r="R356" s="63">
        <v>200</v>
      </c>
      <c r="S356" s="63">
        <v>10</v>
      </c>
      <c r="T356" s="63">
        <v>0</v>
      </c>
      <c r="U356" s="63">
        <v>3</v>
      </c>
      <c r="V356" s="63">
        <v>0</v>
      </c>
    </row>
    <row r="357" spans="1:22" x14ac:dyDescent="0.3">
      <c r="A357" s="63" t="s">
        <v>146</v>
      </c>
      <c r="B357" s="63" t="s">
        <v>285</v>
      </c>
      <c r="C357" s="63">
        <v>61.2761406227946</v>
      </c>
      <c r="D357" s="63">
        <v>20.002715755253998</v>
      </c>
      <c r="E357" s="64">
        <v>0</v>
      </c>
      <c r="F357" s="63">
        <v>7</v>
      </c>
      <c r="G357" s="63">
        <v>3.87</v>
      </c>
      <c r="H357" s="63">
        <v>13</v>
      </c>
      <c r="I357" s="63">
        <v>6</v>
      </c>
      <c r="J357" s="63" t="str">
        <f>VLOOKUP(A357,編號對照表!$B$1:$C$133,2,FALSE)</f>
        <v>FG1-93</v>
      </c>
      <c r="K357" s="63" t="s">
        <v>444</v>
      </c>
      <c r="L357" s="63" t="s">
        <v>325</v>
      </c>
      <c r="M357" s="63">
        <v>1.27</v>
      </c>
      <c r="N357" s="63">
        <v>12</v>
      </c>
      <c r="O357" s="63">
        <v>25</v>
      </c>
      <c r="P357" s="63">
        <v>15</v>
      </c>
      <c r="Q357" s="63">
        <v>80</v>
      </c>
      <c r="R357" s="63">
        <v>200</v>
      </c>
      <c r="S357" s="63">
        <v>10</v>
      </c>
      <c r="T357" s="63">
        <v>3</v>
      </c>
      <c r="U357" s="63">
        <v>6</v>
      </c>
      <c r="V357" s="63">
        <v>0</v>
      </c>
    </row>
    <row r="358" spans="1:22" x14ac:dyDescent="0.3">
      <c r="A358" s="63" t="s">
        <v>146</v>
      </c>
      <c r="B358" s="63" t="s">
        <v>286</v>
      </c>
      <c r="C358" s="63">
        <v>59.976172633469098</v>
      </c>
      <c r="D358" s="63">
        <v>44.052847661077998</v>
      </c>
      <c r="E358" s="64">
        <v>0</v>
      </c>
      <c r="F358" s="63">
        <v>7</v>
      </c>
      <c r="G358" s="63">
        <v>3.87</v>
      </c>
      <c r="H358" s="63">
        <v>12</v>
      </c>
      <c r="I358" s="63">
        <v>12</v>
      </c>
      <c r="J358" s="63" t="str">
        <f>VLOOKUP(A358,編號對照表!$B$1:$C$133,2,FALSE)</f>
        <v>FG1-93</v>
      </c>
      <c r="K358" s="63" t="s">
        <v>444</v>
      </c>
      <c r="L358" s="63" t="s">
        <v>325</v>
      </c>
      <c r="M358" s="63">
        <v>1.27</v>
      </c>
      <c r="N358" s="63">
        <v>12</v>
      </c>
      <c r="O358" s="63">
        <v>25</v>
      </c>
      <c r="P358" s="63">
        <v>15</v>
      </c>
      <c r="Q358" s="63">
        <v>80</v>
      </c>
      <c r="R358" s="63">
        <v>200</v>
      </c>
      <c r="S358" s="63">
        <v>10</v>
      </c>
      <c r="T358" s="63">
        <v>2</v>
      </c>
      <c r="U358" s="63">
        <v>10</v>
      </c>
      <c r="V358" s="63">
        <v>2</v>
      </c>
    </row>
    <row r="359" spans="1:22" x14ac:dyDescent="0.3">
      <c r="A359" s="63" t="s">
        <v>210</v>
      </c>
      <c r="B359" s="63" t="s">
        <v>281</v>
      </c>
      <c r="C359" s="63">
        <v>119.259832426906</v>
      </c>
      <c r="D359" s="63">
        <v>0</v>
      </c>
      <c r="E359" s="64">
        <v>0</v>
      </c>
      <c r="F359" s="63">
        <v>7</v>
      </c>
      <c r="G359" s="63">
        <v>3.87</v>
      </c>
      <c r="H359" s="63">
        <v>24</v>
      </c>
      <c r="I359" s="63">
        <v>3</v>
      </c>
      <c r="J359" s="63" t="str">
        <f>VLOOKUP(A359,編號對照表!$B$1:$C$133,2,FALSE)</f>
        <v>FB2-D3</v>
      </c>
      <c r="K359" s="63" t="s">
        <v>445</v>
      </c>
      <c r="L359" s="63" t="s">
        <v>808</v>
      </c>
      <c r="M359" s="63">
        <v>2.54</v>
      </c>
      <c r="N359" s="63">
        <v>15</v>
      </c>
      <c r="O359" s="63">
        <v>25</v>
      </c>
      <c r="P359" s="63">
        <v>15</v>
      </c>
      <c r="Q359" s="63">
        <v>120</v>
      </c>
      <c r="R359" s="63">
        <v>280</v>
      </c>
      <c r="S359" s="63">
        <v>16</v>
      </c>
      <c r="T359" s="63">
        <v>8</v>
      </c>
      <c r="U359" s="63">
        <v>3</v>
      </c>
      <c r="V359" s="63">
        <v>0</v>
      </c>
    </row>
    <row r="360" spans="1:22" x14ac:dyDescent="0.3">
      <c r="A360" s="63" t="s">
        <v>210</v>
      </c>
      <c r="B360" s="63" t="s">
        <v>285</v>
      </c>
      <c r="C360" s="63">
        <v>119.267692789435</v>
      </c>
      <c r="D360" s="63">
        <v>0</v>
      </c>
      <c r="E360" s="64">
        <v>0</v>
      </c>
      <c r="F360" s="63">
        <v>7</v>
      </c>
      <c r="G360" s="63">
        <v>3.87</v>
      </c>
      <c r="H360" s="63">
        <v>24</v>
      </c>
      <c r="I360" s="63">
        <v>3</v>
      </c>
      <c r="J360" s="63" t="str">
        <f>VLOOKUP(A360,編號對照表!$B$1:$C$133,2,FALSE)</f>
        <v>FB2-D3</v>
      </c>
      <c r="K360" s="63" t="s">
        <v>445</v>
      </c>
      <c r="L360" s="63" t="s">
        <v>808</v>
      </c>
      <c r="M360" s="63">
        <v>2.54</v>
      </c>
      <c r="N360" s="63">
        <v>15</v>
      </c>
      <c r="O360" s="63">
        <v>25</v>
      </c>
      <c r="P360" s="63">
        <v>15</v>
      </c>
      <c r="Q360" s="63">
        <v>120</v>
      </c>
      <c r="R360" s="63">
        <v>280</v>
      </c>
      <c r="S360" s="63">
        <v>16</v>
      </c>
      <c r="T360" s="63">
        <v>8</v>
      </c>
      <c r="U360" s="63">
        <v>3</v>
      </c>
      <c r="V360" s="63">
        <v>0</v>
      </c>
    </row>
    <row r="361" spans="1:22" x14ac:dyDescent="0.3">
      <c r="A361" s="63" t="s">
        <v>210</v>
      </c>
      <c r="B361" s="63" t="s">
        <v>286</v>
      </c>
      <c r="C361" s="63">
        <v>64.070946536958203</v>
      </c>
      <c r="D361" s="63">
        <v>0</v>
      </c>
      <c r="E361" s="64">
        <v>0</v>
      </c>
      <c r="F361" s="63">
        <v>7</v>
      </c>
      <c r="G361" s="63">
        <v>3.87</v>
      </c>
      <c r="H361" s="63">
        <v>13</v>
      </c>
      <c r="I361" s="63">
        <v>3</v>
      </c>
      <c r="J361" s="63" t="str">
        <f>VLOOKUP(A361,編號對照表!$B$1:$C$133,2,FALSE)</f>
        <v>FB2-D3</v>
      </c>
      <c r="K361" s="63" t="s">
        <v>445</v>
      </c>
      <c r="L361" s="63" t="s">
        <v>808</v>
      </c>
      <c r="M361" s="63">
        <v>2.54</v>
      </c>
      <c r="N361" s="63">
        <v>15</v>
      </c>
      <c r="O361" s="63">
        <v>25</v>
      </c>
      <c r="P361" s="63">
        <v>15</v>
      </c>
      <c r="Q361" s="63">
        <v>120</v>
      </c>
      <c r="R361" s="63">
        <v>280</v>
      </c>
      <c r="S361" s="63">
        <v>13</v>
      </c>
      <c r="T361" s="63">
        <v>0</v>
      </c>
      <c r="U361" s="63">
        <v>3</v>
      </c>
      <c r="V361" s="63">
        <v>0</v>
      </c>
    </row>
    <row r="362" spans="1:22" x14ac:dyDescent="0.3">
      <c r="A362" s="63" t="s">
        <v>208</v>
      </c>
      <c r="B362" s="63" t="s">
        <v>281</v>
      </c>
      <c r="C362" s="63">
        <v>135.85217297077199</v>
      </c>
      <c r="D362" s="63">
        <v>13.439109316095699</v>
      </c>
      <c r="E362" s="64">
        <v>0</v>
      </c>
      <c r="F362" s="63">
        <v>7</v>
      </c>
      <c r="G362" s="63">
        <v>3.87</v>
      </c>
      <c r="H362" s="63">
        <v>27</v>
      </c>
      <c r="I362" s="63">
        <v>4</v>
      </c>
      <c r="J362" s="63" t="str">
        <f>VLOOKUP(A362,編號對照表!$B$1:$C$133,2,FALSE)</f>
        <v>FB1-D2</v>
      </c>
      <c r="K362" s="63" t="s">
        <v>446</v>
      </c>
      <c r="L362" s="63" t="s">
        <v>325</v>
      </c>
      <c r="M362" s="63">
        <v>1.27</v>
      </c>
      <c r="N362" s="63">
        <v>12</v>
      </c>
      <c r="O362" s="63">
        <v>25</v>
      </c>
      <c r="P362" s="63">
        <v>15</v>
      </c>
      <c r="Q362" s="63">
        <v>80</v>
      </c>
      <c r="R362" s="63">
        <v>200</v>
      </c>
      <c r="S362" s="63">
        <v>10</v>
      </c>
      <c r="T362" s="63">
        <v>17</v>
      </c>
      <c r="U362" s="63">
        <v>4</v>
      </c>
      <c r="V362" s="63">
        <v>0</v>
      </c>
    </row>
    <row r="363" spans="1:22" x14ac:dyDescent="0.3">
      <c r="A363" s="63" t="s">
        <v>208</v>
      </c>
      <c r="B363" s="63" t="s">
        <v>285</v>
      </c>
      <c r="C363" s="63">
        <v>135.86740940809199</v>
      </c>
      <c r="D363" s="63">
        <v>0</v>
      </c>
      <c r="E363" s="64">
        <v>0</v>
      </c>
      <c r="F363" s="63">
        <v>7</v>
      </c>
      <c r="G363" s="63">
        <v>3.87</v>
      </c>
      <c r="H363" s="63">
        <v>27</v>
      </c>
      <c r="I363" s="63">
        <v>3</v>
      </c>
      <c r="J363" s="63" t="str">
        <f>VLOOKUP(A363,編號對照表!$B$1:$C$133,2,FALSE)</f>
        <v>FB1-D2</v>
      </c>
      <c r="K363" s="63" t="s">
        <v>446</v>
      </c>
      <c r="L363" s="63" t="s">
        <v>325</v>
      </c>
      <c r="M363" s="63">
        <v>1.27</v>
      </c>
      <c r="N363" s="63">
        <v>12</v>
      </c>
      <c r="O363" s="63">
        <v>25</v>
      </c>
      <c r="P363" s="63">
        <v>15</v>
      </c>
      <c r="Q363" s="63">
        <v>80</v>
      </c>
      <c r="R363" s="63">
        <v>200</v>
      </c>
      <c r="S363" s="63">
        <v>10</v>
      </c>
      <c r="T363" s="63">
        <v>17</v>
      </c>
      <c r="U363" s="63">
        <v>3</v>
      </c>
      <c r="V363" s="63">
        <v>0</v>
      </c>
    </row>
    <row r="364" spans="1:22" x14ac:dyDescent="0.3">
      <c r="A364" s="63" t="s">
        <v>208</v>
      </c>
      <c r="B364" s="63" t="s">
        <v>286</v>
      </c>
      <c r="C364" s="63">
        <v>69.627952761948094</v>
      </c>
      <c r="D364" s="63">
        <v>0</v>
      </c>
      <c r="E364" s="64">
        <v>0</v>
      </c>
      <c r="F364" s="63">
        <v>7</v>
      </c>
      <c r="G364" s="63">
        <v>3.87</v>
      </c>
      <c r="H364" s="63">
        <v>14</v>
      </c>
      <c r="I364" s="63">
        <v>3</v>
      </c>
      <c r="J364" s="63" t="str">
        <f>VLOOKUP(A364,編號對照表!$B$1:$C$133,2,FALSE)</f>
        <v>FB1-D2</v>
      </c>
      <c r="K364" s="63" t="s">
        <v>446</v>
      </c>
      <c r="L364" s="63" t="s">
        <v>325</v>
      </c>
      <c r="M364" s="63">
        <v>1.27</v>
      </c>
      <c r="N364" s="63">
        <v>12</v>
      </c>
      <c r="O364" s="63">
        <v>25</v>
      </c>
      <c r="P364" s="63">
        <v>15</v>
      </c>
      <c r="Q364" s="63">
        <v>80</v>
      </c>
      <c r="R364" s="63">
        <v>200</v>
      </c>
      <c r="S364" s="63">
        <v>10</v>
      </c>
      <c r="T364" s="63">
        <v>4</v>
      </c>
      <c r="U364" s="63">
        <v>3</v>
      </c>
      <c r="V364" s="63">
        <v>0</v>
      </c>
    </row>
    <row r="365" spans="1:22" x14ac:dyDescent="0.3">
      <c r="A365" s="63" t="s">
        <v>130</v>
      </c>
      <c r="B365" s="63" t="s">
        <v>281</v>
      </c>
      <c r="C365" s="63">
        <v>65.261386334896102</v>
      </c>
      <c r="D365" s="63">
        <v>0</v>
      </c>
      <c r="E365" s="64">
        <v>0</v>
      </c>
      <c r="F365" s="63">
        <v>7</v>
      </c>
      <c r="G365" s="63">
        <v>3.87</v>
      </c>
      <c r="H365" s="63">
        <v>13</v>
      </c>
      <c r="I365" s="63">
        <v>3</v>
      </c>
      <c r="J365" s="63" t="str">
        <f>VLOOKUP(A365,編號對照表!$B$1:$C$133,2,FALSE)</f>
        <v>FG2-84</v>
      </c>
      <c r="K365" s="63" t="s">
        <v>447</v>
      </c>
      <c r="L365" s="63" t="s">
        <v>325</v>
      </c>
      <c r="M365" s="63">
        <v>1.27</v>
      </c>
      <c r="N365" s="63">
        <v>15</v>
      </c>
      <c r="O365" s="63">
        <v>25</v>
      </c>
      <c r="P365" s="63">
        <v>15</v>
      </c>
      <c r="Q365" s="63">
        <v>120</v>
      </c>
      <c r="R365" s="63">
        <v>280</v>
      </c>
      <c r="S365" s="63">
        <v>13</v>
      </c>
      <c r="T365" s="63">
        <v>0</v>
      </c>
      <c r="U365" s="63">
        <v>3</v>
      </c>
      <c r="V365" s="63">
        <v>0</v>
      </c>
    </row>
    <row r="366" spans="1:22" x14ac:dyDescent="0.3">
      <c r="A366" s="63" t="s">
        <v>130</v>
      </c>
      <c r="B366" s="63" t="s">
        <v>285</v>
      </c>
      <c r="C366" s="63">
        <v>57.560196146369002</v>
      </c>
      <c r="D366" s="63">
        <v>0</v>
      </c>
      <c r="E366" s="64">
        <v>0</v>
      </c>
      <c r="F366" s="63">
        <v>7</v>
      </c>
      <c r="G366" s="63">
        <v>3.87</v>
      </c>
      <c r="H366" s="63">
        <v>12</v>
      </c>
      <c r="I366" s="63">
        <v>3</v>
      </c>
      <c r="J366" s="63" t="str">
        <f>VLOOKUP(A366,編號對照表!$B$1:$C$133,2,FALSE)</f>
        <v>FG2-84</v>
      </c>
      <c r="K366" s="63" t="s">
        <v>447</v>
      </c>
      <c r="L366" s="63" t="s">
        <v>325</v>
      </c>
      <c r="M366" s="63">
        <v>1.27</v>
      </c>
      <c r="N366" s="63">
        <v>25</v>
      </c>
      <c r="O366" s="63">
        <v>25</v>
      </c>
      <c r="P366" s="63">
        <v>15</v>
      </c>
      <c r="Q366" s="63">
        <v>120</v>
      </c>
      <c r="R366" s="63">
        <v>280</v>
      </c>
      <c r="S366" s="63">
        <v>12</v>
      </c>
      <c r="T366" s="63">
        <v>0</v>
      </c>
      <c r="U366" s="63">
        <v>3</v>
      </c>
      <c r="V366" s="63">
        <v>0</v>
      </c>
    </row>
    <row r="367" spans="1:22" x14ac:dyDescent="0.3">
      <c r="A367" s="63" t="s">
        <v>130</v>
      </c>
      <c r="B367" s="63" t="s">
        <v>286</v>
      </c>
      <c r="C367" s="63">
        <v>30.184828210622101</v>
      </c>
      <c r="D367" s="63">
        <v>3.97898373194039</v>
      </c>
      <c r="E367" s="64">
        <v>0</v>
      </c>
      <c r="F367" s="63">
        <v>7</v>
      </c>
      <c r="G367" s="63">
        <v>3.87</v>
      </c>
      <c r="H367" s="63">
        <v>6</v>
      </c>
      <c r="I367" s="63">
        <v>3</v>
      </c>
      <c r="J367" s="63" t="str">
        <f>VLOOKUP(A367,編號對照表!$B$1:$C$133,2,FALSE)</f>
        <v>FG2-84</v>
      </c>
      <c r="K367" s="63" t="s">
        <v>447</v>
      </c>
      <c r="L367" s="63" t="s">
        <v>325</v>
      </c>
      <c r="M367" s="63">
        <v>1.27</v>
      </c>
      <c r="N367" s="63">
        <v>15</v>
      </c>
      <c r="O367" s="63">
        <v>25</v>
      </c>
      <c r="P367" s="63">
        <v>15</v>
      </c>
      <c r="Q367" s="63">
        <v>120</v>
      </c>
      <c r="R367" s="63">
        <v>280</v>
      </c>
      <c r="S367" s="63">
        <v>6</v>
      </c>
      <c r="T367" s="63">
        <v>0</v>
      </c>
      <c r="U367" s="63">
        <v>3</v>
      </c>
      <c r="V367" s="63">
        <v>0</v>
      </c>
    </row>
    <row r="368" spans="1:22" x14ac:dyDescent="0.3">
      <c r="A368" s="63" t="s">
        <v>132</v>
      </c>
      <c r="B368" s="63" t="s">
        <v>281</v>
      </c>
      <c r="C368" s="63">
        <v>81.165926530957194</v>
      </c>
      <c r="D368" s="63">
        <v>62.753348611295202</v>
      </c>
      <c r="E368" s="64">
        <v>0</v>
      </c>
      <c r="F368" s="63">
        <v>7</v>
      </c>
      <c r="G368" s="63">
        <v>3.87</v>
      </c>
      <c r="H368" s="63">
        <v>17</v>
      </c>
      <c r="I368" s="63">
        <v>17</v>
      </c>
      <c r="J368" s="63" t="str">
        <f>VLOOKUP(A368,編號對照表!$B$1:$C$133,2,FALSE)</f>
        <v>FG2-85</v>
      </c>
      <c r="K368" s="63" t="s">
        <v>448</v>
      </c>
      <c r="L368" s="63" t="s">
        <v>808</v>
      </c>
      <c r="M368" s="63">
        <v>2.54</v>
      </c>
      <c r="N368" s="63">
        <v>15</v>
      </c>
      <c r="O368" s="63">
        <v>25</v>
      </c>
      <c r="P368" s="63">
        <v>15</v>
      </c>
      <c r="Q368" s="63">
        <v>120</v>
      </c>
      <c r="R368" s="63">
        <v>280</v>
      </c>
      <c r="S368" s="63">
        <v>15</v>
      </c>
      <c r="T368" s="63">
        <v>2</v>
      </c>
      <c r="U368" s="63">
        <v>17</v>
      </c>
      <c r="V368" s="63">
        <v>0</v>
      </c>
    </row>
    <row r="369" spans="1:22" x14ac:dyDescent="0.3">
      <c r="A369" s="63" t="s">
        <v>132</v>
      </c>
      <c r="B369" s="63" t="s">
        <v>285</v>
      </c>
      <c r="C369" s="63">
        <v>125.170480459929</v>
      </c>
      <c r="D369" s="63">
        <v>17.458173679187901</v>
      </c>
      <c r="E369" s="64">
        <v>0</v>
      </c>
      <c r="F369" s="63">
        <v>7</v>
      </c>
      <c r="G369" s="63">
        <v>3.87</v>
      </c>
      <c r="H369" s="63">
        <v>25</v>
      </c>
      <c r="I369" s="63">
        <v>5</v>
      </c>
      <c r="J369" s="63" t="str">
        <f>VLOOKUP(A369,編號對照表!$B$1:$C$133,2,FALSE)</f>
        <v>FG2-85</v>
      </c>
      <c r="K369" s="63" t="s">
        <v>448</v>
      </c>
      <c r="L369" s="63" t="s">
        <v>808</v>
      </c>
      <c r="M369" s="63">
        <v>2.54</v>
      </c>
      <c r="N369" s="63">
        <v>15</v>
      </c>
      <c r="O369" s="63">
        <v>25</v>
      </c>
      <c r="P369" s="63">
        <v>15</v>
      </c>
      <c r="Q369" s="63">
        <v>120</v>
      </c>
      <c r="R369" s="63">
        <v>280</v>
      </c>
      <c r="S369" s="63">
        <v>16</v>
      </c>
      <c r="T369" s="63">
        <v>9</v>
      </c>
      <c r="U369" s="63">
        <v>5</v>
      </c>
      <c r="V369" s="63">
        <v>0</v>
      </c>
    </row>
    <row r="370" spans="1:22" x14ac:dyDescent="0.3">
      <c r="A370" s="63" t="s">
        <v>132</v>
      </c>
      <c r="B370" s="63" t="s">
        <v>286</v>
      </c>
      <c r="C370" s="63">
        <v>120.743745937943</v>
      </c>
      <c r="D370" s="63">
        <v>9.5312925986945594</v>
      </c>
      <c r="E370" s="64">
        <v>0</v>
      </c>
      <c r="F370" s="63">
        <v>7</v>
      </c>
      <c r="G370" s="63">
        <v>3.87</v>
      </c>
      <c r="H370" s="63">
        <v>24</v>
      </c>
      <c r="I370" s="63">
        <v>3</v>
      </c>
      <c r="J370" s="63" t="str">
        <f>VLOOKUP(A370,編號對照表!$B$1:$C$133,2,FALSE)</f>
        <v>FG2-85</v>
      </c>
      <c r="K370" s="63" t="s">
        <v>448</v>
      </c>
      <c r="L370" s="63" t="s">
        <v>808</v>
      </c>
      <c r="M370" s="63">
        <v>2.54</v>
      </c>
      <c r="N370" s="63">
        <v>15</v>
      </c>
      <c r="O370" s="63">
        <v>25</v>
      </c>
      <c r="P370" s="63">
        <v>15</v>
      </c>
      <c r="Q370" s="63">
        <v>120</v>
      </c>
      <c r="R370" s="63">
        <v>280</v>
      </c>
      <c r="S370" s="63">
        <v>16</v>
      </c>
      <c r="T370" s="63">
        <v>8</v>
      </c>
      <c r="U370" s="63">
        <v>3</v>
      </c>
      <c r="V370" s="63">
        <v>0</v>
      </c>
    </row>
    <row r="371" spans="1:22" x14ac:dyDescent="0.3">
      <c r="A371" s="63" t="s">
        <v>152</v>
      </c>
      <c r="B371" s="63" t="s">
        <v>281</v>
      </c>
      <c r="C371" s="63">
        <v>157.19076618552199</v>
      </c>
      <c r="D371" s="63">
        <v>3.09351918986067</v>
      </c>
      <c r="E371" s="64">
        <v>0</v>
      </c>
      <c r="F371" s="63">
        <v>7</v>
      </c>
      <c r="G371" s="63">
        <v>3.87</v>
      </c>
      <c r="H371" s="63">
        <v>32</v>
      </c>
      <c r="I371" s="63">
        <v>3</v>
      </c>
      <c r="J371" s="63" t="str">
        <f>VLOOKUP(A371,編號對照表!$B$1:$C$133,2,FALSE)</f>
        <v>Fb1-E1</v>
      </c>
      <c r="K371" s="63" t="s">
        <v>449</v>
      </c>
      <c r="L371" s="63" t="s">
        <v>325</v>
      </c>
      <c r="M371" s="63">
        <v>1.27</v>
      </c>
      <c r="N371" s="63">
        <v>15</v>
      </c>
      <c r="O371" s="63">
        <v>25</v>
      </c>
      <c r="P371" s="63">
        <v>15</v>
      </c>
      <c r="Q371" s="63">
        <v>60</v>
      </c>
      <c r="R371" s="63">
        <v>200</v>
      </c>
      <c r="S371" s="63">
        <v>7</v>
      </c>
      <c r="T371" s="63">
        <v>25</v>
      </c>
      <c r="U371" s="63">
        <v>3</v>
      </c>
      <c r="V371" s="63">
        <v>0</v>
      </c>
    </row>
    <row r="372" spans="1:22" x14ac:dyDescent="0.3">
      <c r="A372" s="63" t="s">
        <v>152</v>
      </c>
      <c r="B372" s="63" t="s">
        <v>285</v>
      </c>
      <c r="C372" s="63">
        <v>150.806223973632</v>
      </c>
      <c r="D372" s="63">
        <v>0</v>
      </c>
      <c r="E372" s="64">
        <v>0.110345962457359</v>
      </c>
      <c r="F372" s="63">
        <v>7</v>
      </c>
      <c r="G372" s="63">
        <v>3.87</v>
      </c>
      <c r="H372" s="63">
        <v>30</v>
      </c>
      <c r="I372" s="63">
        <v>3</v>
      </c>
      <c r="J372" s="63" t="str">
        <f>VLOOKUP(A372,編號對照表!$B$1:$C$133,2,FALSE)</f>
        <v>Fb1-E1</v>
      </c>
      <c r="K372" s="63" t="s">
        <v>449</v>
      </c>
      <c r="L372" s="63" t="s">
        <v>325</v>
      </c>
      <c r="M372" s="63">
        <v>1.27</v>
      </c>
      <c r="N372" s="63">
        <v>15</v>
      </c>
      <c r="O372" s="63">
        <v>25</v>
      </c>
      <c r="P372" s="63">
        <v>15</v>
      </c>
      <c r="Q372" s="63">
        <v>60</v>
      </c>
      <c r="R372" s="63">
        <v>200</v>
      </c>
      <c r="S372" s="63">
        <v>7</v>
      </c>
      <c r="T372" s="63">
        <v>23</v>
      </c>
      <c r="U372" s="63">
        <v>3</v>
      </c>
      <c r="V372" s="63">
        <v>0</v>
      </c>
    </row>
    <row r="373" spans="1:22" x14ac:dyDescent="0.3">
      <c r="A373" s="63" t="s">
        <v>152</v>
      </c>
      <c r="B373" s="63" t="s">
        <v>286</v>
      </c>
      <c r="C373" s="63">
        <v>55.775642395019503</v>
      </c>
      <c r="D373" s="63">
        <v>1.22264726087451</v>
      </c>
      <c r="E373" s="64">
        <v>0.10272542713210001</v>
      </c>
      <c r="F373" s="63">
        <v>7</v>
      </c>
      <c r="G373" s="63">
        <v>3.87</v>
      </c>
      <c r="H373" s="63">
        <v>12</v>
      </c>
      <c r="I373" s="63">
        <v>3</v>
      </c>
      <c r="J373" s="63" t="str">
        <f>VLOOKUP(A373,編號對照表!$B$1:$C$133,2,FALSE)</f>
        <v>Fb1-E1</v>
      </c>
      <c r="K373" s="63" t="s">
        <v>449</v>
      </c>
      <c r="L373" s="63" t="s">
        <v>325</v>
      </c>
      <c r="M373" s="63">
        <v>1.27</v>
      </c>
      <c r="N373" s="63">
        <v>15</v>
      </c>
      <c r="O373" s="63">
        <v>25</v>
      </c>
      <c r="P373" s="63">
        <v>15</v>
      </c>
      <c r="Q373" s="63">
        <v>60</v>
      </c>
      <c r="R373" s="63">
        <v>200</v>
      </c>
      <c r="S373" s="63">
        <v>7</v>
      </c>
      <c r="T373" s="63">
        <v>5</v>
      </c>
      <c r="U373" s="63">
        <v>3</v>
      </c>
      <c r="V373" s="63">
        <v>0</v>
      </c>
    </row>
    <row r="374" spans="1:22" x14ac:dyDescent="0.3">
      <c r="A374" s="63" t="s">
        <v>150</v>
      </c>
      <c r="B374" s="63" t="s">
        <v>281</v>
      </c>
      <c r="C374" s="63">
        <v>37.788811605423703</v>
      </c>
      <c r="D374" s="63">
        <v>34.2885218560696</v>
      </c>
      <c r="E374" s="64">
        <v>0.100438517984003</v>
      </c>
      <c r="F374" s="63">
        <v>7</v>
      </c>
      <c r="G374" s="63">
        <v>3.87</v>
      </c>
      <c r="H374" s="63">
        <v>8</v>
      </c>
      <c r="I374" s="63">
        <v>9</v>
      </c>
      <c r="J374" s="63" t="str">
        <f>VLOOKUP(A374,編號對照表!$B$1:$C$133,2,FALSE)</f>
        <v>Fb1-D1</v>
      </c>
      <c r="K374" s="63" t="s">
        <v>450</v>
      </c>
      <c r="L374" s="63" t="s">
        <v>325</v>
      </c>
      <c r="M374" s="63">
        <v>1.27</v>
      </c>
      <c r="N374" s="63">
        <v>15</v>
      </c>
      <c r="O374" s="63">
        <v>25</v>
      </c>
      <c r="P374" s="63">
        <v>15</v>
      </c>
      <c r="Q374" s="63">
        <v>60</v>
      </c>
      <c r="R374" s="63">
        <v>200</v>
      </c>
      <c r="S374" s="63">
        <v>6</v>
      </c>
      <c r="T374" s="63">
        <v>2</v>
      </c>
      <c r="U374" s="63">
        <v>7</v>
      </c>
      <c r="V374" s="63">
        <v>2</v>
      </c>
    </row>
    <row r="375" spans="1:22" x14ac:dyDescent="0.3">
      <c r="A375" s="63" t="s">
        <v>150</v>
      </c>
      <c r="B375" s="63" t="s">
        <v>285</v>
      </c>
      <c r="C375" s="63">
        <v>62.877475284040003</v>
      </c>
      <c r="D375" s="63">
        <v>18.236332107335301</v>
      </c>
      <c r="E375" s="64">
        <v>0</v>
      </c>
      <c r="F375" s="63">
        <v>7</v>
      </c>
      <c r="G375" s="63">
        <v>3.87</v>
      </c>
      <c r="H375" s="63">
        <v>13</v>
      </c>
      <c r="I375" s="63">
        <v>5</v>
      </c>
      <c r="J375" s="63" t="str">
        <f>VLOOKUP(A375,編號對照表!$B$1:$C$133,2,FALSE)</f>
        <v>Fb1-D1</v>
      </c>
      <c r="K375" s="63" t="s">
        <v>450</v>
      </c>
      <c r="L375" s="63" t="s">
        <v>325</v>
      </c>
      <c r="M375" s="63">
        <v>1.27</v>
      </c>
      <c r="N375" s="63">
        <v>15</v>
      </c>
      <c r="O375" s="63">
        <v>25</v>
      </c>
      <c r="P375" s="63">
        <v>15</v>
      </c>
      <c r="Q375" s="63">
        <v>60</v>
      </c>
      <c r="R375" s="63">
        <v>200</v>
      </c>
      <c r="S375" s="63">
        <v>7</v>
      </c>
      <c r="T375" s="63">
        <v>6</v>
      </c>
      <c r="U375" s="63">
        <v>5</v>
      </c>
      <c r="V375" s="63">
        <v>0</v>
      </c>
    </row>
    <row r="376" spans="1:22" x14ac:dyDescent="0.3">
      <c r="A376" s="63" t="s">
        <v>150</v>
      </c>
      <c r="B376" s="63" t="s">
        <v>286</v>
      </c>
      <c r="C376" s="63">
        <v>69.762878119945498</v>
      </c>
      <c r="D376" s="63">
        <v>0</v>
      </c>
      <c r="E376" s="64">
        <v>0</v>
      </c>
      <c r="F376" s="63">
        <v>7</v>
      </c>
      <c r="G376" s="63">
        <v>3.87</v>
      </c>
      <c r="H376" s="63">
        <v>14</v>
      </c>
      <c r="I376" s="63">
        <v>3</v>
      </c>
      <c r="J376" s="63" t="str">
        <f>VLOOKUP(A376,編號對照表!$B$1:$C$133,2,FALSE)</f>
        <v>Fb1-D1</v>
      </c>
      <c r="K376" s="63" t="s">
        <v>450</v>
      </c>
      <c r="L376" s="63" t="s">
        <v>325</v>
      </c>
      <c r="M376" s="63">
        <v>1.27</v>
      </c>
      <c r="N376" s="63">
        <v>15</v>
      </c>
      <c r="O376" s="63">
        <v>25</v>
      </c>
      <c r="P376" s="63">
        <v>15</v>
      </c>
      <c r="Q376" s="63">
        <v>60</v>
      </c>
      <c r="R376" s="63">
        <v>200</v>
      </c>
      <c r="S376" s="63">
        <v>7</v>
      </c>
      <c r="T376" s="63">
        <v>7</v>
      </c>
      <c r="U376" s="63">
        <v>3</v>
      </c>
      <c r="V376" s="63">
        <v>0</v>
      </c>
    </row>
    <row r="377" spans="1:22" x14ac:dyDescent="0.3">
      <c r="A377" s="63" t="s">
        <v>57</v>
      </c>
      <c r="B377" s="63" t="s">
        <v>281</v>
      </c>
      <c r="C377" s="63">
        <v>51.708132959902301</v>
      </c>
      <c r="D377" s="63">
        <v>60.884957201778903</v>
      </c>
      <c r="E377" s="64">
        <v>0</v>
      </c>
      <c r="F377" s="63">
        <v>7</v>
      </c>
      <c r="G377" s="63">
        <v>3.87</v>
      </c>
      <c r="H377" s="63">
        <v>11</v>
      </c>
      <c r="I377" s="63">
        <v>16</v>
      </c>
      <c r="J377" s="63" t="str">
        <f>VLOOKUP(A377,編號對照表!$B$1:$C$133,2,FALSE)</f>
        <v>Fb2-74</v>
      </c>
      <c r="K377" s="63" t="s">
        <v>451</v>
      </c>
      <c r="L377" s="63" t="s">
        <v>325</v>
      </c>
      <c r="M377" s="63">
        <v>1.27</v>
      </c>
      <c r="N377" s="63">
        <v>10</v>
      </c>
      <c r="O377" s="63">
        <v>25</v>
      </c>
      <c r="P377" s="63">
        <v>15</v>
      </c>
      <c r="Q377" s="63">
        <v>100</v>
      </c>
      <c r="R377" s="63">
        <v>280</v>
      </c>
      <c r="S377" s="63">
        <v>11</v>
      </c>
      <c r="T377" s="63">
        <v>0</v>
      </c>
      <c r="U377" s="63">
        <v>14</v>
      </c>
      <c r="V377" s="63">
        <v>2</v>
      </c>
    </row>
    <row r="378" spans="1:22" x14ac:dyDescent="0.3">
      <c r="A378" s="63" t="s">
        <v>57</v>
      </c>
      <c r="B378" s="63" t="s">
        <v>285</v>
      </c>
      <c r="C378" s="63">
        <v>74.6511435136199</v>
      </c>
      <c r="D378" s="63">
        <v>55.759060196578503</v>
      </c>
      <c r="E378" s="64">
        <v>0.100438517984003</v>
      </c>
      <c r="F378" s="63">
        <v>7</v>
      </c>
      <c r="G378" s="63">
        <v>3.87</v>
      </c>
      <c r="H378" s="63">
        <v>15</v>
      </c>
      <c r="I378" s="63">
        <v>15</v>
      </c>
      <c r="J378" s="63" t="str">
        <f>VLOOKUP(A378,編號對照表!$B$1:$C$133,2,FALSE)</f>
        <v>Fb2-74</v>
      </c>
      <c r="K378" s="63" t="s">
        <v>451</v>
      </c>
      <c r="L378" s="63" t="s">
        <v>325</v>
      </c>
      <c r="M378" s="63">
        <v>1.27</v>
      </c>
      <c r="N378" s="63">
        <v>10</v>
      </c>
      <c r="O378" s="63">
        <v>25</v>
      </c>
      <c r="P378" s="63">
        <v>15</v>
      </c>
      <c r="Q378" s="63">
        <v>100</v>
      </c>
      <c r="R378" s="63">
        <v>280</v>
      </c>
      <c r="S378" s="63">
        <v>13</v>
      </c>
      <c r="T378" s="63">
        <v>2</v>
      </c>
      <c r="U378" s="63">
        <v>15</v>
      </c>
      <c r="V378" s="63">
        <v>0</v>
      </c>
    </row>
    <row r="379" spans="1:22" x14ac:dyDescent="0.3">
      <c r="A379" s="63" t="s">
        <v>57</v>
      </c>
      <c r="B379" s="63" t="s">
        <v>286</v>
      </c>
      <c r="C379" s="63">
        <v>42.049409821629503</v>
      </c>
      <c r="D379" s="63">
        <v>46.837599948048599</v>
      </c>
      <c r="E379" s="64">
        <v>0.100438517984003</v>
      </c>
      <c r="F379" s="63">
        <v>7</v>
      </c>
      <c r="G379" s="63">
        <v>3.87</v>
      </c>
      <c r="H379" s="63">
        <v>9</v>
      </c>
      <c r="I379" s="63">
        <v>13</v>
      </c>
      <c r="J379" s="63" t="str">
        <f>VLOOKUP(A379,編號對照表!$B$1:$C$133,2,FALSE)</f>
        <v>Fb2-74</v>
      </c>
      <c r="K379" s="63" t="s">
        <v>451</v>
      </c>
      <c r="L379" s="63" t="s">
        <v>325</v>
      </c>
      <c r="M379" s="63">
        <v>1.27</v>
      </c>
      <c r="N379" s="63">
        <v>10</v>
      </c>
      <c r="O379" s="63">
        <v>25</v>
      </c>
      <c r="P379" s="63">
        <v>15</v>
      </c>
      <c r="Q379" s="63">
        <v>100</v>
      </c>
      <c r="R379" s="63">
        <v>280</v>
      </c>
      <c r="S379" s="63">
        <v>9</v>
      </c>
      <c r="T379" s="63">
        <v>0</v>
      </c>
      <c r="U379" s="63">
        <v>13</v>
      </c>
      <c r="V379" s="63">
        <v>0</v>
      </c>
    </row>
    <row r="380" spans="1:22" x14ac:dyDescent="0.3">
      <c r="A380" s="63" t="s">
        <v>59</v>
      </c>
      <c r="B380" s="63" t="s">
        <v>281</v>
      </c>
      <c r="C380" s="63">
        <v>131.91716745495799</v>
      </c>
      <c r="D380" s="63">
        <v>4.3172150617465403</v>
      </c>
      <c r="E380" s="64">
        <v>0</v>
      </c>
      <c r="F380" s="63">
        <v>7</v>
      </c>
      <c r="G380" s="63">
        <v>3.87</v>
      </c>
      <c r="H380" s="63">
        <v>27</v>
      </c>
      <c r="I380" s="63">
        <v>3</v>
      </c>
      <c r="J380" s="63" t="str">
        <f>VLOOKUP(A380,編號對照表!$B$1:$C$133,2,FALSE)</f>
        <v>Fb2-75</v>
      </c>
      <c r="K380" s="63" t="s">
        <v>452</v>
      </c>
      <c r="L380" s="63" t="s">
        <v>325</v>
      </c>
      <c r="M380" s="63">
        <v>1.27</v>
      </c>
      <c r="N380" s="63">
        <v>10</v>
      </c>
      <c r="O380" s="63">
        <v>25</v>
      </c>
      <c r="P380" s="63">
        <v>15</v>
      </c>
      <c r="Q380" s="63">
        <v>100</v>
      </c>
      <c r="R380" s="63">
        <v>280</v>
      </c>
      <c r="S380" s="63">
        <v>13</v>
      </c>
      <c r="T380" s="63">
        <v>14</v>
      </c>
      <c r="U380" s="63">
        <v>3</v>
      </c>
      <c r="V380" s="63">
        <v>0</v>
      </c>
    </row>
    <row r="381" spans="1:22" x14ac:dyDescent="0.3">
      <c r="A381" s="63" t="s">
        <v>59</v>
      </c>
      <c r="B381" s="63" t="s">
        <v>285</v>
      </c>
      <c r="C381" s="63">
        <v>130.54161332547699</v>
      </c>
      <c r="D381" s="63">
        <v>0</v>
      </c>
      <c r="E381" s="64">
        <v>5.02192589920014E-2</v>
      </c>
      <c r="F381" s="63">
        <v>7</v>
      </c>
      <c r="G381" s="63">
        <v>3.87</v>
      </c>
      <c r="H381" s="63">
        <v>26</v>
      </c>
      <c r="I381" s="63">
        <v>3</v>
      </c>
      <c r="J381" s="63" t="str">
        <f>VLOOKUP(A381,編號對照表!$B$1:$C$133,2,FALSE)</f>
        <v>Fb2-75</v>
      </c>
      <c r="K381" s="63" t="s">
        <v>452</v>
      </c>
      <c r="L381" s="63" t="s">
        <v>325</v>
      </c>
      <c r="M381" s="63">
        <v>1.27</v>
      </c>
      <c r="N381" s="63">
        <v>10</v>
      </c>
      <c r="O381" s="63">
        <v>25</v>
      </c>
      <c r="P381" s="63">
        <v>15</v>
      </c>
      <c r="Q381" s="63">
        <v>100</v>
      </c>
      <c r="R381" s="63">
        <v>280</v>
      </c>
      <c r="S381" s="63">
        <v>13</v>
      </c>
      <c r="T381" s="63">
        <v>13</v>
      </c>
      <c r="U381" s="63">
        <v>3</v>
      </c>
      <c r="V381" s="63">
        <v>0</v>
      </c>
    </row>
    <row r="382" spans="1:22" x14ac:dyDescent="0.3">
      <c r="A382" s="63" t="s">
        <v>59</v>
      </c>
      <c r="B382" s="63" t="s">
        <v>286</v>
      </c>
      <c r="C382" s="63">
        <v>72.700362652540207</v>
      </c>
      <c r="D382" s="63">
        <v>0</v>
      </c>
      <c r="E382" s="64">
        <v>0.21870252676308199</v>
      </c>
      <c r="F382" s="63">
        <v>7</v>
      </c>
      <c r="G382" s="63">
        <v>3.87</v>
      </c>
      <c r="H382" s="63">
        <v>15</v>
      </c>
      <c r="I382" s="63">
        <v>3</v>
      </c>
      <c r="J382" s="63" t="str">
        <f>VLOOKUP(A382,編號對照表!$B$1:$C$133,2,FALSE)</f>
        <v>Fb2-75</v>
      </c>
      <c r="K382" s="63" t="s">
        <v>452</v>
      </c>
      <c r="L382" s="63" t="s">
        <v>325</v>
      </c>
      <c r="M382" s="63">
        <v>1.27</v>
      </c>
      <c r="N382" s="63">
        <v>10</v>
      </c>
      <c r="O382" s="63">
        <v>25</v>
      </c>
      <c r="P382" s="63">
        <v>15</v>
      </c>
      <c r="Q382" s="63">
        <v>100</v>
      </c>
      <c r="R382" s="63">
        <v>280</v>
      </c>
      <c r="S382" s="63">
        <v>13</v>
      </c>
      <c r="T382" s="63">
        <v>2</v>
      </c>
      <c r="U382" s="63">
        <v>3</v>
      </c>
      <c r="V382" s="63">
        <v>0</v>
      </c>
    </row>
    <row r="383" spans="1:22" x14ac:dyDescent="0.3">
      <c r="A383" s="63" t="s">
        <v>206</v>
      </c>
      <c r="B383" s="63" t="s">
        <v>281</v>
      </c>
      <c r="C383" s="63">
        <v>101.777538657188</v>
      </c>
      <c r="D383" s="63">
        <v>1.80101502337493</v>
      </c>
      <c r="E383" s="64">
        <v>5.02192589920014E-2</v>
      </c>
      <c r="F383" s="63">
        <v>7</v>
      </c>
      <c r="G383" s="63">
        <v>3.87</v>
      </c>
      <c r="H383" s="63">
        <v>21</v>
      </c>
      <c r="I383" s="63">
        <v>3</v>
      </c>
      <c r="J383" s="63" t="str">
        <f>VLOOKUP(A383,編號對照表!$B$1:$C$133,2,FALSE)</f>
        <v>Fb2-D5</v>
      </c>
      <c r="K383" s="63" t="s">
        <v>453</v>
      </c>
      <c r="L383" s="63" t="s">
        <v>325</v>
      </c>
      <c r="M383" s="63">
        <v>1.27</v>
      </c>
      <c r="N383" s="63">
        <v>10</v>
      </c>
      <c r="O383" s="63">
        <v>25</v>
      </c>
      <c r="P383" s="63">
        <v>15</v>
      </c>
      <c r="Q383" s="63">
        <v>100</v>
      </c>
      <c r="R383" s="63">
        <v>280</v>
      </c>
      <c r="S383" s="63">
        <v>13</v>
      </c>
      <c r="T383" s="63">
        <v>8</v>
      </c>
      <c r="U383" s="63">
        <v>3</v>
      </c>
      <c r="V383" s="63">
        <v>0</v>
      </c>
    </row>
    <row r="384" spans="1:22" x14ac:dyDescent="0.3">
      <c r="A384" s="63" t="s">
        <v>206</v>
      </c>
      <c r="B384" s="63" t="s">
        <v>285</v>
      </c>
      <c r="C384" s="63">
        <v>99.422726780176205</v>
      </c>
      <c r="D384" s="63">
        <v>0</v>
      </c>
      <c r="E384" s="64">
        <v>0</v>
      </c>
      <c r="F384" s="63">
        <v>7</v>
      </c>
      <c r="G384" s="63">
        <v>3.87</v>
      </c>
      <c r="H384" s="63">
        <v>20</v>
      </c>
      <c r="I384" s="63">
        <v>3</v>
      </c>
      <c r="J384" s="63" t="str">
        <f>VLOOKUP(A384,編號對照表!$B$1:$C$133,2,FALSE)</f>
        <v>Fb2-D5</v>
      </c>
      <c r="K384" s="63" t="s">
        <v>453</v>
      </c>
      <c r="L384" s="63" t="s">
        <v>325</v>
      </c>
      <c r="M384" s="63">
        <v>1.27</v>
      </c>
      <c r="N384" s="63">
        <v>10</v>
      </c>
      <c r="O384" s="63">
        <v>25</v>
      </c>
      <c r="P384" s="63">
        <v>15</v>
      </c>
      <c r="Q384" s="63">
        <v>100</v>
      </c>
      <c r="R384" s="63">
        <v>280</v>
      </c>
      <c r="S384" s="63">
        <v>13</v>
      </c>
      <c r="T384" s="63">
        <v>7</v>
      </c>
      <c r="U384" s="63">
        <v>3</v>
      </c>
      <c r="V384" s="63">
        <v>0</v>
      </c>
    </row>
    <row r="385" spans="1:22" x14ac:dyDescent="0.3">
      <c r="A385" s="63" t="s">
        <v>206</v>
      </c>
      <c r="B385" s="63" t="s">
        <v>286</v>
      </c>
      <c r="C385" s="63">
        <v>42.313728481531101</v>
      </c>
      <c r="D385" s="63">
        <v>0</v>
      </c>
      <c r="E385" s="64">
        <v>0.129214487969875</v>
      </c>
      <c r="F385" s="63">
        <v>7</v>
      </c>
      <c r="G385" s="63">
        <v>3.87</v>
      </c>
      <c r="H385" s="63">
        <v>9</v>
      </c>
      <c r="I385" s="63">
        <v>3</v>
      </c>
      <c r="J385" s="63" t="str">
        <f>VLOOKUP(A385,編號對照表!$B$1:$C$133,2,FALSE)</f>
        <v>Fb2-D5</v>
      </c>
      <c r="K385" s="63" t="s">
        <v>453</v>
      </c>
      <c r="L385" s="63" t="s">
        <v>325</v>
      </c>
      <c r="M385" s="63">
        <v>1.27</v>
      </c>
      <c r="N385" s="63">
        <v>10</v>
      </c>
      <c r="O385" s="63">
        <v>25</v>
      </c>
      <c r="P385" s="63">
        <v>15</v>
      </c>
      <c r="Q385" s="63">
        <v>100</v>
      </c>
      <c r="R385" s="63">
        <v>280</v>
      </c>
      <c r="S385" s="63">
        <v>9</v>
      </c>
      <c r="T385" s="63">
        <v>0</v>
      </c>
      <c r="U385" s="63">
        <v>3</v>
      </c>
      <c r="V385" s="63">
        <v>0</v>
      </c>
    </row>
    <row r="386" spans="1:22" x14ac:dyDescent="0.3">
      <c r="A386" s="63" t="s">
        <v>204</v>
      </c>
      <c r="B386" s="63" t="s">
        <v>281</v>
      </c>
      <c r="C386" s="63">
        <v>59.875040315091603</v>
      </c>
      <c r="D386" s="63">
        <v>8.1496243365109002</v>
      </c>
      <c r="E386" s="64">
        <v>0</v>
      </c>
      <c r="F386" s="63">
        <v>7</v>
      </c>
      <c r="G386" s="63">
        <v>3.87</v>
      </c>
      <c r="H386" s="63">
        <v>12</v>
      </c>
      <c r="I386" s="63">
        <v>3</v>
      </c>
      <c r="J386" s="63" t="str">
        <f>VLOOKUP(A386,編號對照表!$B$1:$C$133,2,FALSE)</f>
        <v>Fb2-D4</v>
      </c>
      <c r="K386" s="63" t="s">
        <v>454</v>
      </c>
      <c r="L386" s="63" t="s">
        <v>325</v>
      </c>
      <c r="M386" s="63">
        <v>1.27</v>
      </c>
      <c r="N386" s="63">
        <v>10</v>
      </c>
      <c r="O386" s="63">
        <v>25</v>
      </c>
      <c r="P386" s="63">
        <v>15</v>
      </c>
      <c r="Q386" s="63">
        <v>100</v>
      </c>
      <c r="R386" s="63">
        <v>280</v>
      </c>
      <c r="S386" s="63">
        <v>12</v>
      </c>
      <c r="T386" s="63">
        <v>0</v>
      </c>
      <c r="U386" s="63">
        <v>3</v>
      </c>
      <c r="V386" s="63">
        <v>0</v>
      </c>
    </row>
    <row r="387" spans="1:22" x14ac:dyDescent="0.3">
      <c r="A387" s="63" t="s">
        <v>204</v>
      </c>
      <c r="B387" s="63" t="s">
        <v>285</v>
      </c>
      <c r="C387" s="63">
        <v>64.805289730429607</v>
      </c>
      <c r="D387" s="63">
        <v>0.671742745907977</v>
      </c>
      <c r="E387" s="64">
        <v>0</v>
      </c>
      <c r="F387" s="63">
        <v>7</v>
      </c>
      <c r="G387" s="63">
        <v>3.87</v>
      </c>
      <c r="H387" s="63">
        <v>13</v>
      </c>
      <c r="I387" s="63">
        <v>3</v>
      </c>
      <c r="J387" s="63" t="str">
        <f>VLOOKUP(A387,編號對照表!$B$1:$C$133,2,FALSE)</f>
        <v>Fb2-D4</v>
      </c>
      <c r="K387" s="63" t="s">
        <v>454</v>
      </c>
      <c r="L387" s="63" t="s">
        <v>325</v>
      </c>
      <c r="M387" s="63">
        <v>1.27</v>
      </c>
      <c r="N387" s="63">
        <v>10</v>
      </c>
      <c r="O387" s="63">
        <v>25</v>
      </c>
      <c r="P387" s="63">
        <v>15</v>
      </c>
      <c r="Q387" s="63">
        <v>100</v>
      </c>
      <c r="R387" s="63">
        <v>280</v>
      </c>
      <c r="S387" s="63">
        <v>13</v>
      </c>
      <c r="T387" s="63">
        <v>0</v>
      </c>
      <c r="U387" s="63">
        <v>3</v>
      </c>
      <c r="V387" s="63">
        <v>0</v>
      </c>
    </row>
    <row r="388" spans="1:22" x14ac:dyDescent="0.3">
      <c r="A388" s="63" t="s">
        <v>204</v>
      </c>
      <c r="B388" s="63" t="s">
        <v>286</v>
      </c>
      <c r="C388" s="63">
        <v>64.802346751093907</v>
      </c>
      <c r="D388" s="63">
        <v>11.8597398977727</v>
      </c>
      <c r="E388" s="64">
        <v>0</v>
      </c>
      <c r="F388" s="63">
        <v>7</v>
      </c>
      <c r="G388" s="63">
        <v>3.87</v>
      </c>
      <c r="H388" s="63">
        <v>13</v>
      </c>
      <c r="I388" s="63">
        <v>4</v>
      </c>
      <c r="J388" s="63" t="str">
        <f>VLOOKUP(A388,編號對照表!$B$1:$C$133,2,FALSE)</f>
        <v>Fb2-D4</v>
      </c>
      <c r="K388" s="63" t="s">
        <v>454</v>
      </c>
      <c r="L388" s="63" t="s">
        <v>325</v>
      </c>
      <c r="M388" s="63">
        <v>1.27</v>
      </c>
      <c r="N388" s="63">
        <v>10</v>
      </c>
      <c r="O388" s="63">
        <v>25</v>
      </c>
      <c r="P388" s="63">
        <v>15</v>
      </c>
      <c r="Q388" s="63">
        <v>100</v>
      </c>
      <c r="R388" s="63">
        <v>280</v>
      </c>
      <c r="S388" s="63">
        <v>13</v>
      </c>
      <c r="T388" s="63">
        <v>0</v>
      </c>
      <c r="U388" s="63">
        <v>4</v>
      </c>
      <c r="V388" s="63">
        <v>0</v>
      </c>
    </row>
    <row r="389" spans="1:22" x14ac:dyDescent="0.3">
      <c r="A389" s="63" t="s">
        <v>202</v>
      </c>
      <c r="B389" s="63" t="s">
        <v>281</v>
      </c>
      <c r="C389" s="63">
        <v>75.173019431531401</v>
      </c>
      <c r="D389" s="63">
        <v>11.482503032311801</v>
      </c>
      <c r="E389" s="64">
        <v>0</v>
      </c>
      <c r="F389" s="63">
        <v>7</v>
      </c>
      <c r="G389" s="63">
        <v>3.87</v>
      </c>
      <c r="H389" s="63">
        <v>15</v>
      </c>
      <c r="I389" s="63">
        <v>3</v>
      </c>
      <c r="J389" s="63" t="str">
        <f>VLOOKUP(A389,編號對照表!$B$1:$C$133,2,FALSE)</f>
        <v>Fb2-D3</v>
      </c>
      <c r="K389" s="63" t="s">
        <v>455</v>
      </c>
      <c r="L389" s="63" t="s">
        <v>325</v>
      </c>
      <c r="M389" s="63">
        <v>1.27</v>
      </c>
      <c r="N389" s="63">
        <v>10</v>
      </c>
      <c r="O389" s="63">
        <v>25</v>
      </c>
      <c r="P389" s="63">
        <v>15</v>
      </c>
      <c r="Q389" s="63">
        <v>100</v>
      </c>
      <c r="R389" s="63">
        <v>280</v>
      </c>
      <c r="S389" s="63">
        <v>13</v>
      </c>
      <c r="T389" s="63">
        <v>2</v>
      </c>
      <c r="U389" s="63">
        <v>3</v>
      </c>
      <c r="V389" s="63">
        <v>0</v>
      </c>
    </row>
    <row r="390" spans="1:22" x14ac:dyDescent="0.3">
      <c r="A390" s="63" t="s">
        <v>202</v>
      </c>
      <c r="B390" s="63" t="s">
        <v>285</v>
      </c>
      <c r="C390" s="63">
        <v>74.874772690236597</v>
      </c>
      <c r="D390" s="63">
        <v>27.4890498258173</v>
      </c>
      <c r="E390" s="64">
        <v>0</v>
      </c>
      <c r="F390" s="63">
        <v>7</v>
      </c>
      <c r="G390" s="63">
        <v>3.87</v>
      </c>
      <c r="H390" s="63">
        <v>15</v>
      </c>
      <c r="I390" s="63">
        <v>8</v>
      </c>
      <c r="J390" s="63" t="str">
        <f>VLOOKUP(A390,編號對照表!$B$1:$C$133,2,FALSE)</f>
        <v>Fb2-D3</v>
      </c>
      <c r="K390" s="63" t="s">
        <v>455</v>
      </c>
      <c r="L390" s="63" t="s">
        <v>325</v>
      </c>
      <c r="M390" s="63">
        <v>1.27</v>
      </c>
      <c r="N390" s="63">
        <v>10</v>
      </c>
      <c r="O390" s="63">
        <v>25</v>
      </c>
      <c r="P390" s="63">
        <v>15</v>
      </c>
      <c r="Q390" s="63">
        <v>100</v>
      </c>
      <c r="R390" s="63">
        <v>280</v>
      </c>
      <c r="S390" s="63">
        <v>13</v>
      </c>
      <c r="T390" s="63">
        <v>2</v>
      </c>
      <c r="U390" s="63">
        <v>8</v>
      </c>
      <c r="V390" s="63">
        <v>0</v>
      </c>
    </row>
    <row r="391" spans="1:22" x14ac:dyDescent="0.3">
      <c r="A391" s="63" t="s">
        <v>202</v>
      </c>
      <c r="B391" s="63" t="s">
        <v>286</v>
      </c>
      <c r="C391" s="63">
        <v>41.222209110856099</v>
      </c>
      <c r="D391" s="63">
        <v>72.640464641153798</v>
      </c>
      <c r="E391" s="64">
        <v>8.3698763046413702E-2</v>
      </c>
      <c r="F391" s="63">
        <v>7</v>
      </c>
      <c r="G391" s="63">
        <v>3.87</v>
      </c>
      <c r="H391" s="63">
        <v>9</v>
      </c>
      <c r="I391" s="63">
        <v>19</v>
      </c>
      <c r="J391" s="63" t="str">
        <f>VLOOKUP(A391,編號對照表!$B$1:$C$133,2,FALSE)</f>
        <v>Fb2-D3</v>
      </c>
      <c r="K391" s="63" t="s">
        <v>455</v>
      </c>
      <c r="L391" s="63" t="s">
        <v>325</v>
      </c>
      <c r="M391" s="63">
        <v>1.27</v>
      </c>
      <c r="N391" s="63">
        <v>10</v>
      </c>
      <c r="O391" s="63">
        <v>25</v>
      </c>
      <c r="P391" s="63">
        <v>15</v>
      </c>
      <c r="Q391" s="63">
        <v>100</v>
      </c>
      <c r="R391" s="63">
        <v>280</v>
      </c>
      <c r="S391" s="63">
        <v>9</v>
      </c>
      <c r="T391" s="63">
        <v>0</v>
      </c>
      <c r="U391" s="63">
        <v>15</v>
      </c>
      <c r="V391" s="63">
        <v>4</v>
      </c>
    </row>
    <row r="392" spans="1:22" x14ac:dyDescent="0.3">
      <c r="A392" s="63" t="s">
        <v>200</v>
      </c>
      <c r="B392" s="63" t="s">
        <v>281</v>
      </c>
      <c r="C392" s="63">
        <v>2.5835057022050001</v>
      </c>
      <c r="D392" s="63">
        <v>42.525758035480997</v>
      </c>
      <c r="E392" s="64">
        <v>0</v>
      </c>
      <c r="F392" s="63">
        <v>7</v>
      </c>
      <c r="G392" s="63">
        <v>3.87</v>
      </c>
      <c r="H392" s="63">
        <v>3</v>
      </c>
      <c r="I392" s="63">
        <v>11</v>
      </c>
      <c r="J392" s="63" t="str">
        <f>VLOOKUP(A392,編號對照表!$B$1:$C$133,2,FALSE)</f>
        <v>Fb2-D2</v>
      </c>
      <c r="K392" s="63" t="s">
        <v>456</v>
      </c>
      <c r="L392" s="63" t="s">
        <v>325</v>
      </c>
      <c r="M392" s="63">
        <v>1.27</v>
      </c>
      <c r="N392" s="63">
        <v>10</v>
      </c>
      <c r="O392" s="63">
        <v>25</v>
      </c>
      <c r="P392" s="63">
        <v>15</v>
      </c>
      <c r="Q392" s="63">
        <v>100</v>
      </c>
      <c r="R392" s="63">
        <v>280</v>
      </c>
      <c r="S392" s="63">
        <v>3</v>
      </c>
      <c r="T392" s="63">
        <v>0</v>
      </c>
      <c r="U392" s="63">
        <v>11</v>
      </c>
      <c r="V392" s="63">
        <v>0</v>
      </c>
    </row>
    <row r="393" spans="1:22" x14ac:dyDescent="0.3">
      <c r="A393" s="63" t="s">
        <v>200</v>
      </c>
      <c r="B393" s="63" t="s">
        <v>285</v>
      </c>
      <c r="C393" s="63">
        <v>10.7618805486709</v>
      </c>
      <c r="D393" s="63">
        <v>37.0919704437256</v>
      </c>
      <c r="E393" s="64">
        <v>0</v>
      </c>
      <c r="F393" s="63">
        <v>7</v>
      </c>
      <c r="G393" s="63">
        <v>3.87</v>
      </c>
      <c r="H393" s="63">
        <v>3</v>
      </c>
      <c r="I393" s="63">
        <v>10</v>
      </c>
      <c r="J393" s="63" t="str">
        <f>VLOOKUP(A393,編號對照表!$B$1:$C$133,2,FALSE)</f>
        <v>Fb2-D2</v>
      </c>
      <c r="K393" s="63" t="s">
        <v>456</v>
      </c>
      <c r="L393" s="63" t="s">
        <v>325</v>
      </c>
      <c r="M393" s="63">
        <v>1.27</v>
      </c>
      <c r="N393" s="63">
        <v>10</v>
      </c>
      <c r="O393" s="63">
        <v>25</v>
      </c>
      <c r="P393" s="63">
        <v>15</v>
      </c>
      <c r="Q393" s="63">
        <v>100</v>
      </c>
      <c r="R393" s="63">
        <v>280</v>
      </c>
      <c r="S393" s="63">
        <v>3</v>
      </c>
      <c r="T393" s="63">
        <v>0</v>
      </c>
      <c r="U393" s="63">
        <v>10</v>
      </c>
      <c r="V393" s="63">
        <v>0</v>
      </c>
    </row>
    <row r="394" spans="1:22" x14ac:dyDescent="0.3">
      <c r="A394" s="63" t="s">
        <v>200</v>
      </c>
      <c r="B394" s="63" t="s">
        <v>286</v>
      </c>
      <c r="C394" s="63">
        <v>9.5739436801523006</v>
      </c>
      <c r="D394" s="63">
        <v>25.410943198949099</v>
      </c>
      <c r="E394" s="64">
        <v>8.3698763046413702E-2</v>
      </c>
      <c r="F394" s="63">
        <v>7</v>
      </c>
      <c r="G394" s="63">
        <v>3.87</v>
      </c>
      <c r="H394" s="63">
        <v>3</v>
      </c>
      <c r="I394" s="63">
        <v>7</v>
      </c>
      <c r="J394" s="63" t="str">
        <f>VLOOKUP(A394,編號對照表!$B$1:$C$133,2,FALSE)</f>
        <v>Fb2-D2</v>
      </c>
      <c r="K394" s="63" t="s">
        <v>456</v>
      </c>
      <c r="L394" s="63" t="s">
        <v>325</v>
      </c>
      <c r="M394" s="63">
        <v>1.27</v>
      </c>
      <c r="N394" s="63">
        <v>10</v>
      </c>
      <c r="O394" s="63">
        <v>25</v>
      </c>
      <c r="P394" s="63">
        <v>15</v>
      </c>
      <c r="Q394" s="63">
        <v>100</v>
      </c>
      <c r="R394" s="63">
        <v>280</v>
      </c>
      <c r="S394" s="63">
        <v>3</v>
      </c>
      <c r="T394" s="63">
        <v>0</v>
      </c>
      <c r="U394" s="63">
        <v>7</v>
      </c>
      <c r="V394" s="63">
        <v>0</v>
      </c>
    </row>
    <row r="395" spans="1:22" x14ac:dyDescent="0.3">
      <c r="A395" s="63" t="s">
        <v>224</v>
      </c>
      <c r="B395" s="63" t="s">
        <v>281</v>
      </c>
      <c r="C395" s="63">
        <v>18.625773955136498</v>
      </c>
      <c r="D395" s="63">
        <v>23.753936402499701</v>
      </c>
      <c r="E395" s="64">
        <v>0</v>
      </c>
      <c r="F395" s="63">
        <v>7</v>
      </c>
      <c r="G395" s="63">
        <v>3.87</v>
      </c>
      <c r="H395" s="63">
        <v>4</v>
      </c>
      <c r="I395" s="63">
        <v>7</v>
      </c>
      <c r="J395" s="63" t="str">
        <f>VLOOKUP(A395,編號對照表!$B$1:$C$133,2,FALSE)</f>
        <v>Fb2-E3</v>
      </c>
      <c r="K395" s="63" t="s">
        <v>457</v>
      </c>
      <c r="L395" s="63" t="s">
        <v>325</v>
      </c>
      <c r="M395" s="63">
        <v>1.27</v>
      </c>
      <c r="N395" s="63">
        <v>10</v>
      </c>
      <c r="O395" s="63">
        <v>25</v>
      </c>
      <c r="P395" s="63">
        <v>15</v>
      </c>
      <c r="Q395" s="63">
        <v>100</v>
      </c>
      <c r="R395" s="63">
        <v>280</v>
      </c>
      <c r="S395" s="63">
        <v>4</v>
      </c>
      <c r="T395" s="63">
        <v>0</v>
      </c>
      <c r="U395" s="63">
        <v>7</v>
      </c>
      <c r="V395" s="63">
        <v>0</v>
      </c>
    </row>
    <row r="396" spans="1:22" x14ac:dyDescent="0.3">
      <c r="A396" s="63" t="s">
        <v>224</v>
      </c>
      <c r="B396" s="63" t="s">
        <v>285</v>
      </c>
      <c r="C396" s="63">
        <v>51.316469907760599</v>
      </c>
      <c r="D396" s="63">
        <v>10.642483830452001</v>
      </c>
      <c r="E396" s="64">
        <v>0</v>
      </c>
      <c r="F396" s="63">
        <v>7</v>
      </c>
      <c r="G396" s="63">
        <v>3.87</v>
      </c>
      <c r="H396" s="63">
        <v>11</v>
      </c>
      <c r="I396" s="63">
        <v>3</v>
      </c>
      <c r="J396" s="63" t="str">
        <f>VLOOKUP(A396,編號對照表!$B$1:$C$133,2,FALSE)</f>
        <v>Fb2-E3</v>
      </c>
      <c r="K396" s="63" t="s">
        <v>457</v>
      </c>
      <c r="L396" s="63" t="s">
        <v>325</v>
      </c>
      <c r="M396" s="63">
        <v>1.27</v>
      </c>
      <c r="N396" s="63">
        <v>10</v>
      </c>
      <c r="O396" s="63">
        <v>25</v>
      </c>
      <c r="P396" s="63">
        <v>15</v>
      </c>
      <c r="Q396" s="63">
        <v>100</v>
      </c>
      <c r="R396" s="63">
        <v>280</v>
      </c>
      <c r="S396" s="63">
        <v>11</v>
      </c>
      <c r="T396" s="63">
        <v>0</v>
      </c>
      <c r="U396" s="63">
        <v>3</v>
      </c>
      <c r="V396" s="63">
        <v>0</v>
      </c>
    </row>
    <row r="397" spans="1:22" x14ac:dyDescent="0.3">
      <c r="A397" s="63" t="s">
        <v>224</v>
      </c>
      <c r="B397" s="63" t="s">
        <v>286</v>
      </c>
      <c r="C397" s="63">
        <v>51.942295394837899</v>
      </c>
      <c r="D397" s="63">
        <v>18.386554438620799</v>
      </c>
      <c r="E397" s="64">
        <v>0</v>
      </c>
      <c r="F397" s="63">
        <v>7</v>
      </c>
      <c r="G397" s="63">
        <v>3.87</v>
      </c>
      <c r="H397" s="63">
        <v>11</v>
      </c>
      <c r="I397" s="63">
        <v>5</v>
      </c>
      <c r="J397" s="63" t="str">
        <f>VLOOKUP(A397,編號對照表!$B$1:$C$133,2,FALSE)</f>
        <v>Fb2-E3</v>
      </c>
      <c r="K397" s="63" t="s">
        <v>457</v>
      </c>
      <c r="L397" s="63" t="s">
        <v>325</v>
      </c>
      <c r="M397" s="63">
        <v>1.27</v>
      </c>
      <c r="N397" s="63">
        <v>10</v>
      </c>
      <c r="O397" s="63">
        <v>25</v>
      </c>
      <c r="P397" s="63">
        <v>15</v>
      </c>
      <c r="Q397" s="63">
        <v>100</v>
      </c>
      <c r="R397" s="63">
        <v>280</v>
      </c>
      <c r="S397" s="63">
        <v>11</v>
      </c>
      <c r="T397" s="63">
        <v>0</v>
      </c>
      <c r="U397" s="63">
        <v>5</v>
      </c>
      <c r="V397" s="63">
        <v>0</v>
      </c>
    </row>
    <row r="398" spans="1:22" x14ac:dyDescent="0.3">
      <c r="A398" s="63" t="s">
        <v>222</v>
      </c>
      <c r="B398" s="63" t="s">
        <v>281</v>
      </c>
      <c r="C398" s="63">
        <v>61.990637332200997</v>
      </c>
      <c r="D398" s="63">
        <v>19.4896839093417</v>
      </c>
      <c r="E398" s="64">
        <v>8.3698763046413702E-2</v>
      </c>
      <c r="F398" s="63">
        <v>7</v>
      </c>
      <c r="G398" s="63">
        <v>3.87</v>
      </c>
      <c r="H398" s="63">
        <v>13</v>
      </c>
      <c r="I398" s="63">
        <v>6</v>
      </c>
      <c r="J398" s="63" t="str">
        <f>VLOOKUP(A398,編號對照表!$B$1:$C$133,2,FALSE)</f>
        <v>Fb2-E2</v>
      </c>
      <c r="K398" s="63" t="s">
        <v>458</v>
      </c>
      <c r="L398" s="63" t="s">
        <v>325</v>
      </c>
      <c r="M398" s="63">
        <v>1.27</v>
      </c>
      <c r="N398" s="63">
        <v>10</v>
      </c>
      <c r="O398" s="63">
        <v>25</v>
      </c>
      <c r="P398" s="63">
        <v>15</v>
      </c>
      <c r="Q398" s="63">
        <v>100</v>
      </c>
      <c r="R398" s="63">
        <v>280</v>
      </c>
      <c r="S398" s="63">
        <v>13</v>
      </c>
      <c r="T398" s="63">
        <v>0</v>
      </c>
      <c r="U398" s="63">
        <v>6</v>
      </c>
      <c r="V398" s="63">
        <v>0</v>
      </c>
    </row>
    <row r="399" spans="1:22" x14ac:dyDescent="0.3">
      <c r="A399" s="63" t="s">
        <v>222</v>
      </c>
      <c r="B399" s="63" t="s">
        <v>285</v>
      </c>
      <c r="C399" s="63">
        <v>79.612731933593807</v>
      </c>
      <c r="D399" s="63">
        <v>5.6488270638510603</v>
      </c>
      <c r="E399" s="64">
        <v>0</v>
      </c>
      <c r="F399" s="63">
        <v>7</v>
      </c>
      <c r="G399" s="63">
        <v>3.87</v>
      </c>
      <c r="H399" s="63">
        <v>16</v>
      </c>
      <c r="I399" s="63">
        <v>3</v>
      </c>
      <c r="J399" s="63" t="str">
        <f>VLOOKUP(A399,編號對照表!$B$1:$C$133,2,FALSE)</f>
        <v>Fb2-E2</v>
      </c>
      <c r="K399" s="63" t="s">
        <v>458</v>
      </c>
      <c r="L399" s="63" t="s">
        <v>325</v>
      </c>
      <c r="M399" s="63">
        <v>1.27</v>
      </c>
      <c r="N399" s="63">
        <v>10</v>
      </c>
      <c r="O399" s="63">
        <v>25</v>
      </c>
      <c r="P399" s="63">
        <v>15</v>
      </c>
      <c r="Q399" s="63">
        <v>100</v>
      </c>
      <c r="R399" s="63">
        <v>280</v>
      </c>
      <c r="S399" s="63">
        <v>13</v>
      </c>
      <c r="T399" s="63">
        <v>3</v>
      </c>
      <c r="U399" s="63">
        <v>3</v>
      </c>
      <c r="V399" s="63">
        <v>0</v>
      </c>
    </row>
    <row r="400" spans="1:22" x14ac:dyDescent="0.3">
      <c r="A400" s="63" t="s">
        <v>222</v>
      </c>
      <c r="B400" s="63" t="s">
        <v>286</v>
      </c>
      <c r="C400" s="63">
        <v>82.444297149777398</v>
      </c>
      <c r="D400" s="63">
        <v>0</v>
      </c>
      <c r="E400" s="64">
        <v>0</v>
      </c>
      <c r="F400" s="63">
        <v>7</v>
      </c>
      <c r="G400" s="63">
        <v>3.87</v>
      </c>
      <c r="H400" s="63">
        <v>17</v>
      </c>
      <c r="I400" s="63">
        <v>3</v>
      </c>
      <c r="J400" s="63" t="str">
        <f>VLOOKUP(A400,編號對照表!$B$1:$C$133,2,FALSE)</f>
        <v>Fb2-E2</v>
      </c>
      <c r="K400" s="63" t="s">
        <v>458</v>
      </c>
      <c r="L400" s="63" t="s">
        <v>325</v>
      </c>
      <c r="M400" s="63">
        <v>1.27</v>
      </c>
      <c r="N400" s="63">
        <v>10</v>
      </c>
      <c r="O400" s="63">
        <v>25</v>
      </c>
      <c r="P400" s="63">
        <v>15</v>
      </c>
      <c r="Q400" s="63">
        <v>100</v>
      </c>
      <c r="R400" s="63">
        <v>280</v>
      </c>
      <c r="S400" s="63">
        <v>13</v>
      </c>
      <c r="T400" s="63">
        <v>4</v>
      </c>
      <c r="U400" s="63">
        <v>3</v>
      </c>
      <c r="V400" s="63">
        <v>0</v>
      </c>
    </row>
  </sheetData>
  <phoneticPr fontId="3" type="noConversion"/>
  <conditionalFormatting sqref="E1:E1048576">
    <cfRule type="cellIs" dxfId="2" priority="2" operator="greaterThan">
      <formula>0.503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L1:L1048576">
    <cfRule type="containsText" dxfId="1" priority="3" operator="containsText" text="5">
      <formula>NOT(ISERROR(SEARCH("5",L1)))</formula>
    </cfRule>
    <cfRule type="containsText" dxfId="0" priority="4" operator="containsText" text="2">
      <formula>NOT(ISERROR(SEARCH("2",L1)))</formula>
    </cfRule>
  </conditionalFormatting>
  <conditionalFormatting sqref="N1:N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KN1216"/>
  <sheetViews>
    <sheetView tabSelected="1" workbookViewId="0">
      <selection activeCell="J13" sqref="J13"/>
    </sheetView>
  </sheetViews>
  <sheetFormatPr defaultColWidth="9" defaultRowHeight="16.2" x14ac:dyDescent="0.3"/>
  <cols>
    <col min="1" max="1" width="13.109375" style="1" bestFit="1" customWidth="1"/>
    <col min="2" max="2" width="4.88671875" style="1" bestFit="1" customWidth="1"/>
    <col min="3" max="3" width="3.77734375" style="1" bestFit="1" customWidth="1"/>
    <col min="4" max="4" width="8.21875" style="1" bestFit="1" customWidth="1"/>
    <col min="5" max="5" width="9" style="1" bestFit="1" customWidth="1"/>
    <col min="6" max="6" width="5.6640625" style="1" bestFit="1" customWidth="1"/>
    <col min="7" max="7" width="4.6640625" style="1" bestFit="1" customWidth="1"/>
    <col min="8" max="8" width="13.21875" style="1" bestFit="1" customWidth="1"/>
    <col min="9" max="9" width="13.6640625" style="1" bestFit="1" customWidth="1"/>
    <col min="10" max="10" width="9.109375" style="1" bestFit="1" customWidth="1"/>
    <col min="11" max="11" width="5.6640625" style="1" customWidth="1"/>
    <col min="12" max="12" width="13.21875" style="1" bestFit="1" customWidth="1"/>
    <col min="13" max="13" width="13.6640625" style="1" bestFit="1" customWidth="1"/>
    <col min="14" max="14" width="12.6640625" style="1" customWidth="1"/>
    <col min="15" max="15" width="9.109375" style="1" bestFit="1" customWidth="1"/>
    <col min="16" max="16" width="13.21875" style="1" bestFit="1" customWidth="1"/>
    <col min="17" max="17" width="12.77734375" style="1" bestFit="1" customWidth="1"/>
    <col min="18" max="18" width="12.44140625" style="1" bestFit="1" customWidth="1"/>
    <col min="19" max="19" width="9.109375" style="1" bestFit="1" customWidth="1"/>
    <col min="20" max="20" width="7.33203125" style="1" customWidth="1"/>
    <col min="21" max="23" width="8.21875" style="1" bestFit="1" customWidth="1"/>
    <col min="24" max="24" width="7.33203125" style="1" customWidth="1"/>
    <col min="25" max="25" width="8.21875" style="1" bestFit="1" customWidth="1"/>
    <col min="26" max="26" width="7.33203125" style="1" bestFit="1" customWidth="1"/>
    <col min="27" max="27" width="2.77734375" style="1" customWidth="1"/>
    <col min="28" max="28" width="7.33203125" style="1" bestFit="1" customWidth="1"/>
    <col min="29" max="29" width="5.6640625" style="1" bestFit="1" customWidth="1"/>
    <col min="30" max="30" width="4.6640625" style="1" customWidth="1"/>
    <col min="31" max="31" width="5.6640625" style="1" bestFit="1" customWidth="1"/>
    <col min="32" max="32" width="7.33203125" style="1" bestFit="1" customWidth="1"/>
    <col min="33" max="33" width="4.6640625" style="1" bestFit="1" customWidth="1"/>
    <col min="34" max="34" width="7.33203125" style="1" bestFit="1" customWidth="1"/>
    <col min="35" max="35" width="5.6640625" style="1" bestFit="1" customWidth="1"/>
    <col min="36" max="36" width="7.33203125" style="1" bestFit="1" customWidth="1"/>
    <col min="37" max="38" width="2.77734375" style="1" bestFit="1" customWidth="1"/>
    <col min="39" max="39" width="4.6640625" style="1" bestFit="1" customWidth="1"/>
    <col min="40" max="43" width="3.77734375" style="1" bestFit="1" customWidth="1"/>
    <col min="44" max="44" width="2.77734375" style="1" customWidth="1"/>
    <col min="45" max="46" width="3.77734375" style="1" bestFit="1" customWidth="1"/>
    <col min="47" max="47" width="2.77734375" style="1" customWidth="1"/>
    <col min="48" max="48" width="4.6640625" style="1" customWidth="1"/>
    <col min="49" max="51" width="5.6640625" style="1" bestFit="1" customWidth="1"/>
    <col min="52" max="52" width="5.21875" style="1" bestFit="1" customWidth="1"/>
    <col min="53" max="53" width="4.6640625" style="1" customWidth="1"/>
    <col min="54" max="54" width="5.6640625" style="1" bestFit="1" customWidth="1"/>
    <col min="55" max="57" width="4.6640625" style="1" bestFit="1" customWidth="1"/>
    <col min="58" max="61" width="2.77734375" style="1" bestFit="1" customWidth="1"/>
    <col min="62" max="62" width="4.6640625" style="1" bestFit="1" customWidth="1"/>
    <col min="63" max="64" width="2.77734375" style="1" bestFit="1" customWidth="1"/>
    <col min="65" max="65" width="4.6640625" style="1" customWidth="1"/>
    <col min="66" max="66" width="4.6640625" style="1" bestFit="1" customWidth="1"/>
    <col min="67" max="67" width="2.77734375" style="1" bestFit="1" customWidth="1"/>
    <col min="68" max="68" width="4.6640625" style="1" customWidth="1"/>
    <col min="69" max="69" width="5.21875" style="1" customWidth="1"/>
    <col min="70" max="71" width="4.6640625" style="1" bestFit="1" customWidth="1"/>
    <col min="72" max="72" width="2.77734375" style="1" customWidth="1"/>
    <col min="73" max="73" width="4.6640625" style="1" customWidth="1"/>
    <col min="74" max="75" width="4.6640625" style="1" bestFit="1" customWidth="1"/>
    <col min="76" max="76" width="3.77734375" style="1" bestFit="1" customWidth="1"/>
    <col min="77" max="77" width="2.77734375" style="1" bestFit="1" customWidth="1"/>
    <col min="78" max="80" width="4.6640625" style="1" bestFit="1" customWidth="1"/>
    <col min="81" max="82" width="2.77734375" style="1" customWidth="1"/>
    <col min="83" max="83" width="2.77734375" style="1" bestFit="1" customWidth="1"/>
    <col min="84" max="84" width="9" style="1"/>
    <col min="85" max="85" width="3.77734375" style="1" customWidth="1"/>
    <col min="86" max="86" width="9" style="1"/>
    <col min="87" max="87" width="3.77734375" style="1" customWidth="1"/>
    <col min="88" max="88" width="2.77734375" style="1" customWidth="1"/>
    <col min="89" max="89" width="9" style="1"/>
    <col min="90" max="90" width="5.21875" style="1" customWidth="1"/>
    <col min="91" max="91" width="5.6640625" style="1" customWidth="1"/>
    <col min="92" max="93" width="9" style="1"/>
    <col min="94" max="94" width="4.33203125" style="1" customWidth="1"/>
    <col min="95" max="100" width="9" style="1"/>
    <col min="101" max="101" width="4.6640625" style="1" customWidth="1"/>
    <col min="102" max="103" width="2.77734375" style="1" customWidth="1"/>
    <col min="104" max="16384" width="9" style="1"/>
  </cols>
  <sheetData>
    <row r="1" spans="1:300" x14ac:dyDescent="0.3">
      <c r="A1" s="68" t="s">
        <v>739</v>
      </c>
      <c r="B1" s="68" t="s">
        <v>459</v>
      </c>
      <c r="C1" s="68"/>
      <c r="D1" s="68"/>
      <c r="E1" s="68"/>
      <c r="F1" s="68"/>
      <c r="G1" s="68"/>
      <c r="H1" s="68"/>
      <c r="I1" s="68" t="s">
        <v>740</v>
      </c>
      <c r="J1" s="68" t="s">
        <v>741</v>
      </c>
      <c r="K1" s="68"/>
      <c r="L1" s="68"/>
      <c r="M1" s="68"/>
      <c r="N1" s="68"/>
      <c r="O1" s="68" t="s">
        <v>742</v>
      </c>
      <c r="P1" s="68" t="s">
        <v>741</v>
      </c>
      <c r="Q1" s="68"/>
      <c r="R1" s="68"/>
      <c r="S1" s="68"/>
      <c r="T1" s="68"/>
      <c r="U1" s="68" t="s">
        <v>743</v>
      </c>
      <c r="V1" s="68" t="s">
        <v>741</v>
      </c>
      <c r="W1" s="68"/>
      <c r="X1" s="68"/>
      <c r="Y1" s="68"/>
      <c r="Z1" s="68"/>
      <c r="AA1" s="68" t="s">
        <v>744</v>
      </c>
      <c r="AB1" s="68" t="s">
        <v>741</v>
      </c>
      <c r="AC1" s="68"/>
      <c r="AD1" s="68"/>
      <c r="AE1" s="68"/>
      <c r="AF1" s="68"/>
      <c r="AG1" s="68" t="s">
        <v>745</v>
      </c>
      <c r="AH1" s="68" t="s">
        <v>741</v>
      </c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</row>
    <row r="2" spans="1:300" x14ac:dyDescent="0.3">
      <c r="A2" s="68" t="s">
        <v>461</v>
      </c>
      <c r="B2" s="68"/>
      <c r="C2" s="68" t="s">
        <v>810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</row>
    <row r="3" spans="1:300" x14ac:dyDescent="0.3">
      <c r="A3" s="68" t="s">
        <v>463</v>
      </c>
      <c r="B3" s="68"/>
      <c r="C3" s="68" t="s">
        <v>810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</row>
    <row r="4" spans="1:300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</row>
    <row r="5" spans="1:300" x14ac:dyDescent="0.3">
      <c r="A5" s="68" t="s">
        <v>464</v>
      </c>
      <c r="B5" s="68"/>
      <c r="C5" s="68" t="s">
        <v>811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</row>
    <row r="6" spans="1:300" x14ac:dyDescent="0.3">
      <c r="A6" s="68" t="s">
        <v>465</v>
      </c>
      <c r="B6" s="68"/>
      <c r="C6" s="68" t="s">
        <v>811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</row>
    <row r="7" spans="1:300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</row>
    <row r="8" spans="1:300" x14ac:dyDescent="0.3">
      <c r="A8" s="68" t="s">
        <v>466</v>
      </c>
      <c r="B8" s="68"/>
      <c r="C8" s="6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</row>
    <row r="9" spans="1:300" x14ac:dyDescent="0.3">
      <c r="A9" s="68" t="s">
        <v>470</v>
      </c>
      <c r="B9" s="68"/>
      <c r="C9" s="68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</row>
    <row r="10" spans="1:300" x14ac:dyDescent="0.3">
      <c r="A10" s="68" t="s">
        <v>471</v>
      </c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>
        <v>0</v>
      </c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>
        <v>0</v>
      </c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>
        <v>0</v>
      </c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8"/>
      <c r="BY10" s="68"/>
      <c r="BZ10" s="68"/>
      <c r="CA10" s="68"/>
      <c r="CB10" s="68"/>
      <c r="CC10" s="68"/>
      <c r="CD10" s="68">
        <v>0</v>
      </c>
      <c r="CE10" s="68"/>
      <c r="CF10" s="68"/>
      <c r="CG10" s="68"/>
      <c r="CH10" s="68"/>
      <c r="CI10" s="68"/>
      <c r="CJ10" s="68"/>
      <c r="CK10" s="68"/>
      <c r="CL10" s="68"/>
      <c r="CM10" s="68"/>
      <c r="CN10" s="68"/>
      <c r="CO10" s="68"/>
      <c r="CP10" s="68"/>
      <c r="CQ10" s="68"/>
      <c r="CR10" s="68"/>
      <c r="CS10" s="68"/>
      <c r="CT10" s="68"/>
      <c r="CU10" s="68"/>
      <c r="CV10" s="68"/>
      <c r="CW10" s="68"/>
      <c r="CX10" s="68"/>
      <c r="CY10" s="68"/>
      <c r="CZ10" s="68">
        <v>0</v>
      </c>
      <c r="DA10" s="68"/>
      <c r="DB10" s="68"/>
      <c r="DC10" s="68"/>
      <c r="DD10" s="68"/>
      <c r="DE10" s="68"/>
      <c r="DF10" s="68"/>
      <c r="DG10" s="68"/>
      <c r="DH10" s="68"/>
      <c r="DI10" s="68"/>
      <c r="DJ10" s="68"/>
      <c r="DK10" s="68"/>
      <c r="DL10" s="68"/>
      <c r="DM10" s="68"/>
      <c r="DN10" s="68"/>
      <c r="DO10" s="68"/>
      <c r="DP10" s="68"/>
      <c r="DQ10" s="68"/>
      <c r="DR10" s="68"/>
      <c r="DS10" s="68"/>
      <c r="DT10" s="68"/>
      <c r="DU10" s="68"/>
      <c r="DV10" s="68">
        <v>0</v>
      </c>
      <c r="DW10" s="68"/>
      <c r="DX10" s="68"/>
    </row>
    <row r="11" spans="1:300" x14ac:dyDescent="0.3">
      <c r="A11" s="68" t="s">
        <v>472</v>
      </c>
      <c r="B11" s="68" t="s">
        <v>473</v>
      </c>
      <c r="C11" s="68"/>
      <c r="D11" s="68"/>
      <c r="E11" s="68"/>
      <c r="F11" s="68"/>
      <c r="G11" s="68"/>
      <c r="H11" s="68">
        <v>0</v>
      </c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8"/>
      <c r="BY11" s="68"/>
      <c r="BZ11" s="68"/>
      <c r="CA11" s="68"/>
      <c r="CB11" s="68"/>
      <c r="CC11" s="68"/>
      <c r="CD11" s="68"/>
      <c r="CE11" s="68"/>
      <c r="CF11" s="68"/>
      <c r="CG11" s="68"/>
      <c r="CH11" s="68"/>
      <c r="CI11" s="68"/>
      <c r="CJ11" s="68"/>
      <c r="CK11" s="68"/>
      <c r="CL11" s="68"/>
      <c r="CM11" s="68"/>
      <c r="CN11" s="68"/>
      <c r="CO11" s="68"/>
      <c r="CP11" s="68"/>
      <c r="CQ11" s="68"/>
      <c r="CR11" s="68"/>
      <c r="CS11" s="68"/>
      <c r="CT11" s="68"/>
      <c r="CU11" s="68"/>
      <c r="CV11" s="68"/>
      <c r="CW11" s="68"/>
      <c r="CX11" s="68"/>
      <c r="CY11" s="68"/>
      <c r="CZ11" s="68"/>
      <c r="DA11" s="68"/>
      <c r="DB11" s="68"/>
      <c r="DC11" s="68"/>
      <c r="DD11" s="68"/>
      <c r="DE11" s="68"/>
      <c r="DF11" s="68"/>
      <c r="DG11" s="68"/>
      <c r="DH11" s="68"/>
      <c r="DI11" s="68"/>
      <c r="DJ11" s="68"/>
      <c r="DK11" s="68"/>
      <c r="DL11" s="68"/>
      <c r="DM11" s="68"/>
      <c r="DN11" s="68"/>
      <c r="DO11" s="68"/>
      <c r="DP11" s="68"/>
      <c r="DQ11" s="68"/>
      <c r="DR11" s="68"/>
      <c r="DS11" s="68"/>
      <c r="DT11" s="68"/>
      <c r="DU11" s="68"/>
      <c r="DV11" s="68"/>
      <c r="DW11" s="68"/>
      <c r="DX11" s="68">
        <v>0</v>
      </c>
    </row>
    <row r="12" spans="1:300" x14ac:dyDescent="0.3">
      <c r="A12" s="68" t="s">
        <v>474</v>
      </c>
      <c r="B12" s="68"/>
      <c r="C12" s="68"/>
      <c r="D12" s="68"/>
      <c r="E12" s="68"/>
      <c r="F12" s="68"/>
      <c r="G12" s="68"/>
      <c r="H12" s="68"/>
      <c r="I12" s="68">
        <v>0</v>
      </c>
      <c r="J12" s="68"/>
      <c r="K12" s="68"/>
      <c r="L12" s="68">
        <v>440</v>
      </c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>
        <v>980</v>
      </c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>
        <v>590</v>
      </c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>
        <v>600</v>
      </c>
      <c r="BU12" s="68"/>
      <c r="BV12" s="68"/>
      <c r="BW12" s="68"/>
      <c r="BX12" s="68"/>
      <c r="BY12" s="68"/>
      <c r="BZ12" s="68"/>
      <c r="CA12" s="68"/>
      <c r="CB12" s="68"/>
      <c r="CC12" s="68"/>
      <c r="CD12" s="68"/>
      <c r="CE12" s="68"/>
      <c r="CF12" s="68"/>
      <c r="CG12" s="68"/>
      <c r="CH12" s="68"/>
      <c r="CI12" s="68"/>
      <c r="CJ12" s="68"/>
      <c r="CK12" s="68"/>
      <c r="CL12" s="68"/>
      <c r="CM12" s="68"/>
      <c r="CN12" s="68">
        <v>390</v>
      </c>
      <c r="CO12" s="68"/>
      <c r="CP12" s="68"/>
      <c r="CQ12" s="68"/>
      <c r="CR12" s="68"/>
      <c r="CS12" s="68"/>
      <c r="CT12" s="68"/>
      <c r="CU12" s="68"/>
      <c r="CV12" s="68"/>
      <c r="CW12" s="68"/>
      <c r="CX12" s="68"/>
      <c r="CY12" s="68"/>
      <c r="CZ12" s="68"/>
      <c r="DA12" s="68"/>
      <c r="DB12" s="68"/>
      <c r="DC12" s="68"/>
      <c r="DD12" s="68"/>
      <c r="DE12" s="68"/>
      <c r="DF12" s="68"/>
      <c r="DG12" s="68"/>
      <c r="DH12" s="68"/>
      <c r="DI12" s="68"/>
      <c r="DJ12" s="68">
        <v>0</v>
      </c>
      <c r="DK12" s="68"/>
      <c r="DL12" s="68"/>
      <c r="DM12" s="68"/>
      <c r="DN12" s="68"/>
      <c r="DO12" s="68"/>
      <c r="DP12" s="68"/>
      <c r="DQ12" s="68"/>
      <c r="DR12" s="68"/>
      <c r="DS12" s="68"/>
      <c r="DT12" s="68"/>
      <c r="DU12" s="68"/>
      <c r="DV12" s="68"/>
      <c r="DW12" s="68"/>
      <c r="DX12" s="68"/>
    </row>
    <row r="13" spans="1:300" x14ac:dyDescent="0.3">
      <c r="A13" s="68" t="s">
        <v>475</v>
      </c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>
        <v>60</v>
      </c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>
        <v>90</v>
      </c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>
        <v>100</v>
      </c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>
        <v>100</v>
      </c>
      <c r="BX13" s="68"/>
      <c r="BY13" s="68"/>
      <c r="BZ13" s="68"/>
      <c r="CA13" s="68"/>
      <c r="CB13" s="68"/>
      <c r="CC13" s="68"/>
      <c r="CD13" s="68"/>
      <c r="CE13" s="68"/>
      <c r="CF13" s="68"/>
      <c r="CG13" s="68"/>
      <c r="CH13" s="68"/>
      <c r="CI13" s="68"/>
      <c r="CJ13" s="68"/>
      <c r="CK13" s="68"/>
      <c r="CL13" s="68"/>
      <c r="CM13" s="68"/>
      <c r="CN13" s="68"/>
      <c r="CO13" s="68"/>
      <c r="CP13" s="68"/>
      <c r="CQ13" s="68">
        <v>100</v>
      </c>
      <c r="CR13" s="68"/>
      <c r="CS13" s="68"/>
      <c r="CT13" s="68"/>
      <c r="CU13" s="68"/>
      <c r="CV13" s="68"/>
      <c r="CW13" s="68"/>
      <c r="CX13" s="68"/>
      <c r="CY13" s="68"/>
      <c r="CZ13" s="68"/>
      <c r="DA13" s="68"/>
      <c r="DB13" s="68"/>
      <c r="DC13" s="68"/>
      <c r="DD13" s="68"/>
      <c r="DE13" s="68"/>
      <c r="DF13" s="68"/>
      <c r="DG13" s="68"/>
      <c r="DH13" s="68"/>
      <c r="DI13" s="68"/>
      <c r="DJ13" s="68"/>
      <c r="DK13" s="68"/>
      <c r="DL13" s="68"/>
      <c r="DM13" s="68">
        <v>0</v>
      </c>
      <c r="DN13" s="68"/>
      <c r="DO13" s="68"/>
      <c r="DP13" s="68"/>
      <c r="DQ13" s="68"/>
      <c r="DR13" s="68"/>
      <c r="DS13" s="68"/>
      <c r="DT13" s="68"/>
      <c r="DU13" s="68"/>
      <c r="DV13" s="68"/>
      <c r="DW13" s="68"/>
      <c r="DX13" s="68"/>
    </row>
    <row r="14" spans="1:300" x14ac:dyDescent="0.3">
      <c r="A14" s="68" t="s">
        <v>476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>
        <v>-60</v>
      </c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>
        <v>-100</v>
      </c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>
        <v>-100</v>
      </c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>
        <v>-100</v>
      </c>
      <c r="BS14" s="68"/>
      <c r="BT14" s="68"/>
      <c r="BU14" s="68"/>
      <c r="BV14" s="68"/>
      <c r="BW14" s="68"/>
      <c r="BX14" s="68"/>
      <c r="BY14" s="68"/>
      <c r="BZ14" s="68"/>
      <c r="CA14" s="68"/>
      <c r="CB14" s="68"/>
      <c r="CC14" s="68"/>
      <c r="CD14" s="68"/>
      <c r="CE14" s="68"/>
      <c r="CF14" s="68"/>
      <c r="CG14" s="68"/>
      <c r="CH14" s="68"/>
      <c r="CI14" s="68"/>
      <c r="CJ14" s="68"/>
      <c r="CK14" s="68">
        <v>-100</v>
      </c>
      <c r="CL14" s="68"/>
      <c r="CM14" s="68"/>
      <c r="CN14" s="68"/>
      <c r="CO14" s="68"/>
      <c r="CP14" s="68"/>
      <c r="CQ14" s="68"/>
      <c r="CR14" s="68"/>
      <c r="CS14" s="68"/>
      <c r="CT14" s="68"/>
      <c r="CU14" s="68"/>
      <c r="CV14" s="68"/>
      <c r="CW14" s="68"/>
      <c r="CX14" s="68"/>
      <c r="CY14" s="68"/>
      <c r="CZ14" s="68"/>
      <c r="DA14" s="68"/>
      <c r="DB14" s="68"/>
      <c r="DC14" s="68"/>
      <c r="DD14" s="68"/>
      <c r="DE14" s="68">
        <v>-60</v>
      </c>
      <c r="DF14" s="68"/>
      <c r="DG14" s="68"/>
      <c r="DH14" s="68"/>
      <c r="DI14" s="68"/>
      <c r="DJ14" s="68"/>
      <c r="DK14" s="68"/>
      <c r="DL14" s="68"/>
      <c r="DM14" s="68"/>
      <c r="DN14" s="68"/>
      <c r="DO14" s="68"/>
      <c r="DP14" s="68"/>
      <c r="DQ14" s="68"/>
      <c r="DR14" s="68"/>
      <c r="DS14" s="68"/>
      <c r="DT14" s="68"/>
      <c r="DU14" s="68"/>
      <c r="DV14" s="68"/>
      <c r="DW14" s="68"/>
      <c r="DX14" s="68"/>
    </row>
    <row r="15" spans="1:300" x14ac:dyDescent="0.3">
      <c r="A15" s="68" t="s">
        <v>477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>
        <v>-250</v>
      </c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>
        <v>-250</v>
      </c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>
        <v>-250</v>
      </c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>
        <v>-250</v>
      </c>
      <c r="BR15" s="68"/>
      <c r="BS15" s="68"/>
      <c r="BT15" s="68"/>
      <c r="BU15" s="68"/>
      <c r="BV15" s="68"/>
      <c r="BW15" s="68"/>
      <c r="BX15" s="68"/>
      <c r="BY15" s="68"/>
      <c r="BZ15" s="68"/>
      <c r="CA15" s="68"/>
      <c r="CB15" s="68"/>
      <c r="CC15" s="68"/>
      <c r="CD15" s="68"/>
      <c r="CE15" s="68"/>
      <c r="CF15" s="68"/>
      <c r="CG15" s="68"/>
      <c r="CH15" s="68"/>
      <c r="CI15" s="68"/>
      <c r="CJ15" s="68">
        <v>-250</v>
      </c>
      <c r="CK15" s="68"/>
      <c r="CL15" s="68"/>
      <c r="CM15" s="68"/>
      <c r="CN15" s="68"/>
      <c r="CO15" s="68"/>
      <c r="CP15" s="68"/>
      <c r="CQ15" s="68"/>
      <c r="CR15" s="68"/>
      <c r="CS15" s="68"/>
      <c r="CT15" s="68"/>
      <c r="CU15" s="68"/>
      <c r="CV15" s="68"/>
      <c r="CW15" s="68"/>
      <c r="CX15" s="68"/>
      <c r="CY15" s="68"/>
      <c r="CZ15" s="68"/>
      <c r="DA15" s="68"/>
      <c r="DB15" s="68"/>
      <c r="DC15" s="68">
        <v>-250</v>
      </c>
      <c r="DD15" s="68"/>
      <c r="DE15" s="68"/>
      <c r="DF15" s="68"/>
      <c r="DG15" s="68"/>
      <c r="DH15" s="68"/>
      <c r="DI15" s="68"/>
      <c r="DJ15" s="68"/>
      <c r="DK15" s="68"/>
      <c r="DL15" s="68"/>
      <c r="DM15" s="68"/>
      <c r="DN15" s="68"/>
      <c r="DO15" s="68"/>
      <c r="DP15" s="68"/>
      <c r="DQ15" s="68"/>
      <c r="DR15" s="68"/>
      <c r="DS15" s="68"/>
      <c r="DT15" s="68"/>
      <c r="DU15" s="68"/>
      <c r="DV15" s="68"/>
      <c r="DW15" s="68"/>
      <c r="DX15" s="68"/>
    </row>
    <row r="18" spans="1:300" x14ac:dyDescent="0.3">
      <c r="A18" s="68" t="s">
        <v>746</v>
      </c>
      <c r="B18" s="68" t="s">
        <v>459</v>
      </c>
      <c r="C18" s="68"/>
      <c r="D18" s="68"/>
      <c r="E18" s="68"/>
      <c r="F18" s="68"/>
      <c r="G18" s="68"/>
      <c r="H18" s="68"/>
      <c r="I18" s="68" t="s">
        <v>747</v>
      </c>
      <c r="J18" s="68" t="s">
        <v>741</v>
      </c>
      <c r="K18" s="68"/>
      <c r="L18" s="68"/>
      <c r="M18" s="68"/>
      <c r="N18" s="68"/>
      <c r="O18" s="68" t="s">
        <v>748</v>
      </c>
      <c r="P18" s="68" t="s">
        <v>741</v>
      </c>
      <c r="Q18" s="68"/>
      <c r="R18" s="68"/>
      <c r="S18" s="68"/>
      <c r="T18" s="68"/>
      <c r="U18" s="68" t="s">
        <v>749</v>
      </c>
      <c r="V18" s="68" t="s">
        <v>741</v>
      </c>
      <c r="W18" s="68"/>
      <c r="X18" s="68"/>
      <c r="Y18" s="68"/>
      <c r="Z18" s="68"/>
      <c r="AA18" s="68" t="s">
        <v>750</v>
      </c>
      <c r="AB18" s="68" t="s">
        <v>741</v>
      </c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8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</row>
    <row r="19" spans="1:300" x14ac:dyDescent="0.3">
      <c r="A19" s="68" t="s">
        <v>461</v>
      </c>
      <c r="B19" s="68"/>
      <c r="C19" s="68" t="s">
        <v>810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</row>
    <row r="20" spans="1:300" x14ac:dyDescent="0.3">
      <c r="A20" s="68" t="s">
        <v>463</v>
      </c>
      <c r="B20" s="68"/>
      <c r="C20" s="68" t="s">
        <v>810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 x14ac:dyDescent="0.3"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</row>
    <row r="22" spans="1:300" x14ac:dyDescent="0.3">
      <c r="A22" s="68" t="s">
        <v>464</v>
      </c>
      <c r="B22" s="68"/>
      <c r="C22" s="68" t="s">
        <v>811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</row>
    <row r="23" spans="1:300" x14ac:dyDescent="0.3">
      <c r="A23" s="68" t="s">
        <v>465</v>
      </c>
      <c r="B23" s="68"/>
      <c r="C23" s="68" t="s">
        <v>811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</row>
    <row r="24" spans="1:300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</row>
    <row r="25" spans="1:300" x14ac:dyDescent="0.3">
      <c r="A25" s="68" t="s">
        <v>466</v>
      </c>
      <c r="B25" s="68"/>
      <c r="C25" s="68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</row>
    <row r="26" spans="1:300" x14ac:dyDescent="0.3">
      <c r="A26" s="68" t="s">
        <v>470</v>
      </c>
      <c r="B26" s="68"/>
      <c r="C26" s="68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</row>
    <row r="27" spans="1:300" x14ac:dyDescent="0.3">
      <c r="A27" s="68" t="s">
        <v>471</v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>
        <v>0</v>
      </c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>
        <v>0</v>
      </c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>
        <v>0</v>
      </c>
      <c r="BI27" s="68"/>
      <c r="BJ27" s="68"/>
      <c r="BK27" s="68"/>
      <c r="BL27" s="68"/>
      <c r="BM27" s="68"/>
      <c r="BN27" s="68"/>
      <c r="BO27" s="68"/>
      <c r="BP27" s="68"/>
      <c r="BQ27" s="68"/>
      <c r="BR27" s="68"/>
      <c r="BS27" s="68"/>
      <c r="BT27" s="68"/>
      <c r="BU27" s="68"/>
      <c r="BV27" s="68"/>
      <c r="BW27" s="68"/>
      <c r="BX27" s="68"/>
      <c r="BY27" s="68"/>
      <c r="BZ27" s="68"/>
      <c r="CA27" s="68"/>
      <c r="CB27" s="68"/>
      <c r="CC27" s="68"/>
      <c r="CD27" s="68">
        <v>0</v>
      </c>
      <c r="CE27" s="68"/>
      <c r="CF27" s="68"/>
      <c r="CG27" s="68"/>
      <c r="CH27" s="68"/>
      <c r="CI27" s="68"/>
      <c r="CJ27" s="68"/>
      <c r="CK27" s="68"/>
      <c r="CL27" s="68"/>
      <c r="CM27" s="68"/>
      <c r="CN27" s="68"/>
      <c r="CO27" s="68"/>
      <c r="CP27" s="68"/>
      <c r="CQ27" s="68"/>
      <c r="CR27" s="68"/>
      <c r="CS27" s="68"/>
      <c r="CT27" s="68"/>
      <c r="CU27" s="68"/>
      <c r="CV27" s="68"/>
      <c r="CW27" s="68"/>
      <c r="CX27" s="68"/>
      <c r="CY27" s="68"/>
      <c r="CZ27" s="68">
        <v>0</v>
      </c>
    </row>
    <row r="28" spans="1:300" x14ac:dyDescent="0.3">
      <c r="A28" s="68" t="s">
        <v>472</v>
      </c>
      <c r="B28" s="68" t="s">
        <v>473</v>
      </c>
      <c r="C28" s="68"/>
      <c r="D28" s="68"/>
      <c r="E28" s="68"/>
      <c r="F28" s="68"/>
      <c r="G28" s="68"/>
      <c r="H28" s="68">
        <v>0</v>
      </c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  <c r="CR28" s="68"/>
      <c r="CS28" s="68"/>
      <c r="CT28" s="68"/>
      <c r="CU28" s="68"/>
      <c r="CV28" s="68"/>
      <c r="CW28" s="68"/>
      <c r="CX28" s="68"/>
      <c r="CY28" s="68">
        <v>250</v>
      </c>
      <c r="CZ28" s="68"/>
    </row>
    <row r="29" spans="1:300" x14ac:dyDescent="0.3">
      <c r="A29" s="68" t="s">
        <v>474</v>
      </c>
      <c r="B29" s="68"/>
      <c r="C29" s="68"/>
      <c r="D29" s="68"/>
      <c r="E29" s="68"/>
      <c r="F29" s="68"/>
      <c r="G29" s="68"/>
      <c r="H29" s="68"/>
      <c r="I29" s="68">
        <v>0</v>
      </c>
      <c r="J29" s="68"/>
      <c r="K29" s="68"/>
      <c r="L29" s="68">
        <v>440</v>
      </c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>
        <v>980</v>
      </c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>
        <v>590</v>
      </c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>
        <v>600</v>
      </c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>
        <v>1114</v>
      </c>
      <c r="CN29" s="68"/>
      <c r="CO29" s="68"/>
      <c r="CP29" s="68"/>
      <c r="CQ29" s="68"/>
      <c r="CR29" s="68"/>
      <c r="CS29" s="68"/>
      <c r="CT29" s="68"/>
      <c r="CU29" s="68"/>
      <c r="CV29" s="68"/>
      <c r="CW29" s="68"/>
      <c r="CX29" s="68"/>
      <c r="CY29" s="68"/>
      <c r="CZ29" s="68"/>
    </row>
    <row r="30" spans="1:300" x14ac:dyDescent="0.3">
      <c r="A30" s="68" t="s">
        <v>475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>
        <v>60</v>
      </c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>
        <v>140</v>
      </c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>
        <v>125</v>
      </c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>
        <v>90</v>
      </c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>
        <v>160</v>
      </c>
      <c r="CR30" s="68"/>
      <c r="CS30" s="68"/>
      <c r="CT30" s="68"/>
      <c r="CU30" s="68"/>
      <c r="CV30" s="68"/>
      <c r="CW30" s="68"/>
      <c r="CX30" s="68"/>
      <c r="CY30" s="68"/>
      <c r="CZ30" s="68"/>
    </row>
    <row r="31" spans="1:300" x14ac:dyDescent="0.3">
      <c r="A31" s="68" t="s">
        <v>476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>
        <v>-60</v>
      </c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>
        <v>-100</v>
      </c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>
        <v>-100</v>
      </c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>
        <v>-100</v>
      </c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68"/>
      <c r="CJ31" s="68"/>
      <c r="CK31" s="68">
        <v>-100</v>
      </c>
      <c r="CL31" s="68"/>
      <c r="CM31" s="68"/>
      <c r="CN31" s="68"/>
      <c r="CO31" s="68"/>
      <c r="CP31" s="68"/>
      <c r="CQ31" s="68"/>
      <c r="CR31" s="68"/>
      <c r="CS31" s="68"/>
      <c r="CT31" s="68"/>
      <c r="CU31" s="68"/>
      <c r="CV31" s="68"/>
      <c r="CW31" s="68"/>
      <c r="CX31" s="68"/>
      <c r="CY31" s="68"/>
      <c r="CZ31" s="68"/>
    </row>
    <row r="32" spans="1:300" x14ac:dyDescent="0.3">
      <c r="A32" s="68" t="s">
        <v>477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>
        <v>-250</v>
      </c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>
        <v>-250</v>
      </c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>
        <v>-250</v>
      </c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  <c r="BM32" s="68"/>
      <c r="BN32" s="68"/>
      <c r="BO32" s="68"/>
      <c r="BP32" s="68"/>
      <c r="BQ32" s="68">
        <v>-250</v>
      </c>
      <c r="BR32" s="68"/>
      <c r="BS32" s="68"/>
      <c r="BT32" s="68"/>
      <c r="BU32" s="68"/>
      <c r="BV32" s="68"/>
      <c r="BW32" s="68"/>
      <c r="BX32" s="68"/>
      <c r="BY32" s="68"/>
      <c r="BZ32" s="68"/>
      <c r="CA32" s="68"/>
      <c r="CB32" s="68"/>
      <c r="CC32" s="68"/>
      <c r="CD32" s="68"/>
      <c r="CE32" s="68"/>
      <c r="CF32" s="68"/>
      <c r="CG32" s="68"/>
      <c r="CH32" s="68"/>
      <c r="CI32" s="68"/>
      <c r="CJ32" s="68">
        <v>-250</v>
      </c>
      <c r="CK32" s="68"/>
      <c r="CL32" s="68"/>
      <c r="CM32" s="68"/>
      <c r="CN32" s="68"/>
      <c r="CO32" s="68"/>
      <c r="CP32" s="68"/>
      <c r="CQ32" s="68"/>
      <c r="CR32" s="68"/>
      <c r="CS32" s="68"/>
      <c r="CT32" s="68"/>
      <c r="CU32" s="68"/>
      <c r="CV32" s="68"/>
      <c r="CW32" s="68"/>
      <c r="CX32" s="68"/>
      <c r="CY32" s="68"/>
      <c r="CZ32" s="68"/>
    </row>
    <row r="35" spans="1:300" x14ac:dyDescent="0.3">
      <c r="A35" s="68" t="s">
        <v>746</v>
      </c>
      <c r="B35" s="68" t="s">
        <v>459</v>
      </c>
      <c r="C35" s="68"/>
      <c r="D35" s="68"/>
      <c r="E35" s="68"/>
      <c r="F35" s="68"/>
      <c r="G35" s="68"/>
      <c r="H35" s="68"/>
      <c r="I35" s="68" t="s">
        <v>751</v>
      </c>
      <c r="J35" s="68" t="s">
        <v>741</v>
      </c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</row>
    <row r="36" spans="1:300" x14ac:dyDescent="0.3">
      <c r="A36" s="68" t="s">
        <v>461</v>
      </c>
      <c r="B36" s="68"/>
      <c r="C36" s="68" t="s">
        <v>810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</row>
    <row r="37" spans="1:300" x14ac:dyDescent="0.3">
      <c r="A37" s="68" t="s">
        <v>463</v>
      </c>
      <c r="B37" s="68"/>
      <c r="C37" s="68" t="s">
        <v>810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</row>
    <row r="38" spans="1:300" x14ac:dyDescent="0.3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</row>
    <row r="39" spans="1:300" x14ac:dyDescent="0.3">
      <c r="A39" s="68" t="s">
        <v>464</v>
      </c>
      <c r="B39" s="68"/>
      <c r="C39" s="68" t="s">
        <v>811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</row>
    <row r="40" spans="1:300" x14ac:dyDescent="0.3">
      <c r="A40" s="68" t="s">
        <v>465</v>
      </c>
      <c r="B40" s="68"/>
      <c r="C40" s="68" t="s">
        <v>811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 x14ac:dyDescent="0.3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</row>
    <row r="42" spans="1:300" x14ac:dyDescent="0.3">
      <c r="A42" s="68" t="s">
        <v>466</v>
      </c>
      <c r="B42" s="68"/>
      <c r="C42" s="68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</row>
    <row r="43" spans="1:300" x14ac:dyDescent="0.3">
      <c r="A43" s="68" t="s">
        <v>470</v>
      </c>
      <c r="B43" s="68"/>
      <c r="C43" s="68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</row>
    <row r="44" spans="1:300" x14ac:dyDescent="0.3">
      <c r="A44" s="68" t="s">
        <v>471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>
        <v>0</v>
      </c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>
        <v>0</v>
      </c>
    </row>
    <row r="45" spans="1:300" x14ac:dyDescent="0.3">
      <c r="A45" s="68" t="s">
        <v>472</v>
      </c>
      <c r="B45" s="68" t="s">
        <v>473</v>
      </c>
      <c r="C45" s="68"/>
      <c r="D45" s="68"/>
      <c r="E45" s="68"/>
      <c r="F45" s="68">
        <v>250</v>
      </c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>
        <v>0</v>
      </c>
      <c r="AI45" s="68"/>
      <c r="AJ45" s="68"/>
      <c r="AK45" s="68"/>
      <c r="AL45" s="68"/>
    </row>
    <row r="46" spans="1:300" x14ac:dyDescent="0.3">
      <c r="A46" s="68" t="s">
        <v>474</v>
      </c>
      <c r="B46" s="68"/>
      <c r="C46" s="68"/>
      <c r="D46" s="68"/>
      <c r="E46" s="68"/>
      <c r="F46" s="68"/>
      <c r="G46" s="68">
        <v>600</v>
      </c>
      <c r="H46" s="68"/>
      <c r="I46" s="68">
        <v>1114</v>
      </c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>
        <v>0</v>
      </c>
      <c r="AF46" s="68"/>
      <c r="AG46" s="68"/>
      <c r="AH46" s="68"/>
      <c r="AI46" s="68"/>
      <c r="AJ46" s="68"/>
      <c r="AK46" s="68"/>
      <c r="AL46" s="68"/>
    </row>
    <row r="47" spans="1:300" x14ac:dyDescent="0.3">
      <c r="A47" s="68" t="s">
        <v>475</v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>
        <v>160</v>
      </c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>
        <v>80</v>
      </c>
      <c r="AI47" s="68"/>
      <c r="AJ47" s="68"/>
      <c r="AK47" s="68"/>
      <c r="AL47" s="68"/>
    </row>
    <row r="48" spans="1:300" x14ac:dyDescent="0.3">
      <c r="A48" s="68" t="s">
        <v>476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>
        <v>-100</v>
      </c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>
        <v>-60</v>
      </c>
      <c r="AG48" s="68"/>
      <c r="AH48" s="68"/>
      <c r="AI48" s="68"/>
      <c r="AJ48" s="68"/>
      <c r="AK48" s="68"/>
      <c r="AL48" s="68"/>
    </row>
    <row r="49" spans="1:300" x14ac:dyDescent="0.3">
      <c r="A49" s="68" t="s">
        <v>477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>
        <v>-250</v>
      </c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>
        <v>-250</v>
      </c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8"/>
      <c r="BO49" s="68"/>
      <c r="BP49" s="68"/>
      <c r="BQ49" s="68"/>
      <c r="BR49" s="68"/>
      <c r="BS49" s="68"/>
      <c r="BT49" s="68"/>
      <c r="BU49" s="68"/>
      <c r="BV49" s="68"/>
      <c r="BW49" s="68"/>
      <c r="BX49" s="68"/>
      <c r="BY49" s="68"/>
      <c r="BZ49" s="68"/>
      <c r="CA49" s="68"/>
      <c r="CB49" s="68"/>
      <c r="CC49" s="68"/>
      <c r="CD49" s="68"/>
      <c r="CE49" s="68"/>
      <c r="CF49" s="68"/>
      <c r="CG49" s="68"/>
      <c r="CH49" s="68"/>
      <c r="CI49" s="68"/>
      <c r="CJ49" s="68"/>
      <c r="CK49" s="68"/>
      <c r="CL49" s="68"/>
      <c r="CM49" s="68"/>
      <c r="CN49" s="68"/>
      <c r="CO49" s="68"/>
      <c r="CP49" s="68"/>
      <c r="CQ49" s="68"/>
      <c r="CR49" s="68"/>
      <c r="CS49" s="68"/>
      <c r="CT49" s="68"/>
      <c r="CU49" s="68"/>
      <c r="CV49" s="68"/>
      <c r="CW49" s="68"/>
      <c r="CX49" s="68"/>
      <c r="CY49" s="68"/>
      <c r="CZ49" s="68"/>
    </row>
    <row r="52" spans="1:300" x14ac:dyDescent="0.3">
      <c r="A52" s="68" t="s">
        <v>481</v>
      </c>
      <c r="B52" s="68" t="s">
        <v>459</v>
      </c>
      <c r="C52" s="68"/>
      <c r="D52" s="68"/>
      <c r="E52" s="68"/>
      <c r="F52" s="68"/>
      <c r="G52" s="68"/>
      <c r="H52" s="68"/>
      <c r="I52" s="68"/>
      <c r="J52" s="68" t="s">
        <v>752</v>
      </c>
      <c r="K52" s="68" t="s">
        <v>741</v>
      </c>
      <c r="L52" s="68"/>
      <c r="M52" s="68"/>
      <c r="N52" s="68"/>
      <c r="O52" s="68"/>
      <c r="P52" s="68" t="s">
        <v>753</v>
      </c>
      <c r="Q52" s="68" t="s">
        <v>741</v>
      </c>
      <c r="R52" s="68"/>
      <c r="S52" s="68"/>
      <c r="T52" s="68"/>
      <c r="U52" s="68"/>
      <c r="V52" s="68" t="s">
        <v>754</v>
      </c>
      <c r="W52" s="68" t="s">
        <v>741</v>
      </c>
      <c r="X52" s="68"/>
      <c r="Y52" s="68"/>
      <c r="Z52" s="68"/>
      <c r="AA52" s="68"/>
      <c r="AB52" s="68" t="s">
        <v>755</v>
      </c>
      <c r="AC52" s="68" t="s">
        <v>741</v>
      </c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8"/>
      <c r="BO52" s="68"/>
      <c r="BP52" s="68"/>
      <c r="BQ52" s="68"/>
      <c r="BR52" s="68"/>
      <c r="BS52" s="68"/>
      <c r="BT52" s="68"/>
      <c r="BU52" s="68"/>
      <c r="BV52" s="68"/>
      <c r="BW52" s="68"/>
      <c r="BX52" s="68"/>
      <c r="BY52" s="68"/>
      <c r="BZ52" s="68"/>
      <c r="CA52" s="68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68"/>
      <c r="CX52" s="68"/>
      <c r="CY52" s="68"/>
      <c r="CZ52" s="68"/>
    </row>
    <row r="53" spans="1:300" x14ac:dyDescent="0.3">
      <c r="A53" s="68" t="s">
        <v>461</v>
      </c>
      <c r="B53" s="68"/>
      <c r="C53" s="68" t="s">
        <v>810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</row>
    <row r="54" spans="1:300" x14ac:dyDescent="0.3">
      <c r="A54" s="68" t="s">
        <v>463</v>
      </c>
      <c r="B54" s="68"/>
      <c r="C54" s="68" t="s">
        <v>810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</row>
    <row r="55" spans="1:300" x14ac:dyDescent="0.3"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</row>
    <row r="56" spans="1:300" x14ac:dyDescent="0.3">
      <c r="A56" s="68" t="s">
        <v>464</v>
      </c>
      <c r="B56" s="68"/>
      <c r="C56" s="68" t="s">
        <v>811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</row>
    <row r="57" spans="1:300" x14ac:dyDescent="0.3">
      <c r="A57" s="68" t="s">
        <v>465</v>
      </c>
      <c r="B57" s="68"/>
      <c r="C57" s="68" t="s">
        <v>811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</row>
    <row r="58" spans="1:300" x14ac:dyDescent="0.3"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</row>
    <row r="59" spans="1:300" x14ac:dyDescent="0.3">
      <c r="A59" s="68" t="s">
        <v>466</v>
      </c>
      <c r="B59" s="68"/>
      <c r="C59" s="68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</row>
    <row r="60" spans="1:300" x14ac:dyDescent="0.3">
      <c r="A60" s="68" t="s">
        <v>470</v>
      </c>
      <c r="B60" s="68"/>
      <c r="C60" s="68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</row>
    <row r="61" spans="1:300" x14ac:dyDescent="0.3">
      <c r="A61" s="68" t="s">
        <v>471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>
        <v>0</v>
      </c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>
        <v>0</v>
      </c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>
        <v>0</v>
      </c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>
        <v>0</v>
      </c>
      <c r="CE61" s="68"/>
      <c r="CF61" s="68"/>
      <c r="CG61" s="68"/>
      <c r="CH61" s="68"/>
      <c r="CI61" s="68"/>
      <c r="CJ61" s="68"/>
      <c r="CK61" s="68"/>
      <c r="CL61" s="68"/>
      <c r="CM61" s="68"/>
      <c r="CN61" s="68"/>
      <c r="CO61" s="68"/>
      <c r="CP61" s="68"/>
      <c r="CQ61" s="68"/>
      <c r="CR61" s="68"/>
      <c r="CS61" s="68"/>
      <c r="CT61" s="68"/>
      <c r="CU61" s="68"/>
      <c r="CV61" s="68"/>
      <c r="CW61" s="68"/>
      <c r="CX61" s="68"/>
      <c r="CY61" s="68"/>
      <c r="CZ61" s="68">
        <v>0</v>
      </c>
    </row>
    <row r="62" spans="1:300" x14ac:dyDescent="0.3">
      <c r="A62" s="68" t="s">
        <v>472</v>
      </c>
      <c r="B62" s="68" t="s">
        <v>473</v>
      </c>
      <c r="C62" s="68"/>
      <c r="D62" s="68"/>
      <c r="E62" s="68"/>
      <c r="F62" s="68"/>
      <c r="G62" s="68"/>
      <c r="H62" s="68">
        <v>0</v>
      </c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BQ62" s="68"/>
      <c r="BR62" s="68"/>
      <c r="BS62" s="68"/>
      <c r="BT62" s="68"/>
      <c r="BU62" s="68"/>
      <c r="BV62" s="68"/>
      <c r="BW62" s="68"/>
      <c r="BX62" s="68"/>
      <c r="BY62" s="68"/>
      <c r="BZ62" s="68"/>
      <c r="CA62" s="68"/>
      <c r="CB62" s="68"/>
      <c r="CC62" s="68"/>
      <c r="CD62" s="68"/>
      <c r="CE62" s="68"/>
      <c r="CF62" s="68"/>
      <c r="CG62" s="68"/>
      <c r="CH62" s="68"/>
      <c r="CI62" s="68"/>
      <c r="CJ62" s="68"/>
      <c r="CK62" s="68"/>
      <c r="CL62" s="68"/>
      <c r="CM62" s="68"/>
      <c r="CN62" s="68"/>
      <c r="CO62" s="68"/>
      <c r="CP62" s="68"/>
      <c r="CQ62" s="68"/>
      <c r="CR62" s="68"/>
      <c r="CS62" s="68"/>
      <c r="CT62" s="68"/>
      <c r="CU62" s="68"/>
      <c r="CV62" s="68"/>
      <c r="CW62" s="68"/>
      <c r="CX62" s="68"/>
      <c r="CY62" s="68">
        <v>250</v>
      </c>
      <c r="CZ62" s="68"/>
    </row>
    <row r="63" spans="1:300" x14ac:dyDescent="0.3">
      <c r="A63" s="68" t="s">
        <v>474</v>
      </c>
      <c r="B63" s="68"/>
      <c r="C63" s="68"/>
      <c r="D63" s="68"/>
      <c r="E63" s="68"/>
      <c r="F63" s="68"/>
      <c r="G63" s="68"/>
      <c r="H63" s="68"/>
      <c r="I63" s="68">
        <v>0</v>
      </c>
      <c r="J63" s="68"/>
      <c r="K63" s="68"/>
      <c r="L63" s="68">
        <v>440</v>
      </c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>
        <v>980</v>
      </c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>
        <v>590</v>
      </c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68"/>
      <c r="BP63" s="68"/>
      <c r="BQ63" s="68"/>
      <c r="BR63" s="68"/>
      <c r="BS63" s="68"/>
      <c r="BT63" s="68">
        <v>600</v>
      </c>
      <c r="BU63" s="68"/>
      <c r="BV63" s="68"/>
      <c r="BW63" s="68"/>
      <c r="BX63" s="68"/>
      <c r="BY63" s="68"/>
      <c r="BZ63" s="68"/>
      <c r="CA63" s="68"/>
      <c r="CB63" s="68"/>
      <c r="CC63" s="68"/>
      <c r="CD63" s="68"/>
      <c r="CE63" s="68"/>
      <c r="CF63" s="68"/>
      <c r="CG63" s="68"/>
      <c r="CH63" s="68"/>
      <c r="CI63" s="68"/>
      <c r="CJ63" s="68"/>
      <c r="CK63" s="68"/>
      <c r="CL63" s="68"/>
      <c r="CM63" s="68">
        <v>1114</v>
      </c>
      <c r="CN63" s="68"/>
      <c r="CO63" s="68"/>
      <c r="CP63" s="68"/>
      <c r="CQ63" s="68"/>
      <c r="CR63" s="68"/>
      <c r="CS63" s="68"/>
      <c r="CT63" s="68"/>
      <c r="CU63" s="68"/>
      <c r="CV63" s="68"/>
      <c r="CW63" s="68"/>
      <c r="CX63" s="68"/>
      <c r="CY63" s="68"/>
      <c r="CZ63" s="68"/>
    </row>
    <row r="64" spans="1:300" x14ac:dyDescent="0.3">
      <c r="A64" s="68" t="s">
        <v>475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>
        <v>60</v>
      </c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>
        <v>140</v>
      </c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>
        <v>125</v>
      </c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>
        <v>110</v>
      </c>
      <c r="BW64" s="68"/>
      <c r="BX64" s="68"/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>
        <v>140</v>
      </c>
      <c r="CQ64" s="68"/>
      <c r="CR64" s="68"/>
      <c r="CS64" s="68"/>
      <c r="CT64" s="68"/>
      <c r="CU64" s="68"/>
      <c r="CV64" s="68"/>
      <c r="CW64" s="68"/>
      <c r="CX64" s="68"/>
      <c r="CY64" s="68"/>
      <c r="CZ64" s="68"/>
    </row>
    <row r="65" spans="1:300" x14ac:dyDescent="0.3">
      <c r="A65" s="68" t="s">
        <v>476</v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>
        <v>-60</v>
      </c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>
        <v>-100</v>
      </c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>
        <v>-100</v>
      </c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>
        <v>-100</v>
      </c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>
        <v>-100</v>
      </c>
    </row>
    <row r="66" spans="1:300" x14ac:dyDescent="0.3">
      <c r="A66" s="68" t="s">
        <v>477</v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>
        <v>-250</v>
      </c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>
        <v>-250</v>
      </c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>
        <v>-250</v>
      </c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>
        <v>-250</v>
      </c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>
        <v>-250</v>
      </c>
      <c r="CK66" s="68"/>
    </row>
    <row r="69" spans="1:300" x14ac:dyDescent="0.3">
      <c r="A69" s="68" t="s">
        <v>481</v>
      </c>
      <c r="B69" s="68" t="s">
        <v>459</v>
      </c>
      <c r="C69" s="68"/>
      <c r="D69" s="68"/>
      <c r="E69" s="68"/>
      <c r="F69" s="68"/>
      <c r="G69" s="68"/>
      <c r="H69" s="68"/>
      <c r="I69" s="68"/>
      <c r="J69" s="68" t="s">
        <v>756</v>
      </c>
      <c r="K69" s="68" t="s">
        <v>741</v>
      </c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</row>
    <row r="70" spans="1:300" x14ac:dyDescent="0.3">
      <c r="A70" s="68" t="s">
        <v>461</v>
      </c>
      <c r="B70" s="68"/>
      <c r="C70" s="68" t="s">
        <v>810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 x14ac:dyDescent="0.3">
      <c r="A71" s="68" t="s">
        <v>463</v>
      </c>
      <c r="B71" s="68"/>
      <c r="C71" s="68" t="s">
        <v>810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</row>
    <row r="72" spans="1:300" x14ac:dyDescent="0.3"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</row>
    <row r="73" spans="1:300" x14ac:dyDescent="0.3">
      <c r="A73" s="68" t="s">
        <v>464</v>
      </c>
      <c r="B73" s="68"/>
      <c r="C73" s="68" t="s">
        <v>811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</row>
    <row r="74" spans="1:300" x14ac:dyDescent="0.3">
      <c r="A74" s="68" t="s">
        <v>465</v>
      </c>
      <c r="B74" s="68"/>
      <c r="C74" s="68" t="s">
        <v>811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</row>
    <row r="75" spans="1:300" x14ac:dyDescent="0.3"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</row>
    <row r="76" spans="1:300" x14ac:dyDescent="0.3">
      <c r="A76" s="68" t="s">
        <v>466</v>
      </c>
      <c r="B76" s="68"/>
      <c r="C76" s="68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</row>
    <row r="77" spans="1:300" x14ac:dyDescent="0.3">
      <c r="A77" s="68" t="s">
        <v>470</v>
      </c>
      <c r="B77" s="68"/>
      <c r="C77" s="68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</row>
    <row r="78" spans="1:300" x14ac:dyDescent="0.3">
      <c r="A78" s="68" t="s">
        <v>471</v>
      </c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>
        <v>0</v>
      </c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>
        <v>0</v>
      </c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8"/>
      <c r="BX78" s="68"/>
      <c r="BY78" s="68"/>
      <c r="BZ78" s="68"/>
      <c r="CA78" s="68"/>
      <c r="CB78" s="68"/>
      <c r="CC78" s="68"/>
      <c r="CD78" s="68"/>
      <c r="CE78" s="68"/>
      <c r="CF78" s="68"/>
      <c r="CG78" s="68"/>
      <c r="CH78" s="68"/>
      <c r="CI78" s="68"/>
      <c r="CJ78" s="68"/>
      <c r="CK78" s="68"/>
    </row>
    <row r="79" spans="1:300" x14ac:dyDescent="0.3">
      <c r="A79" s="68" t="s">
        <v>472</v>
      </c>
      <c r="B79" s="68" t="s">
        <v>473</v>
      </c>
      <c r="C79" s="68"/>
      <c r="D79" s="68"/>
      <c r="E79" s="68"/>
      <c r="F79" s="68">
        <v>250</v>
      </c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>
        <v>0</v>
      </c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8"/>
      <c r="CG79" s="68"/>
      <c r="CH79" s="68"/>
      <c r="CI79" s="68"/>
      <c r="CJ79" s="68"/>
      <c r="CK79" s="68"/>
    </row>
    <row r="80" spans="1:300" x14ac:dyDescent="0.3">
      <c r="A80" s="68" t="s">
        <v>474</v>
      </c>
      <c r="B80" s="68"/>
      <c r="C80" s="68"/>
      <c r="D80" s="68"/>
      <c r="E80" s="68"/>
      <c r="F80" s="68"/>
      <c r="G80" s="68">
        <v>600</v>
      </c>
      <c r="H80" s="68"/>
      <c r="I80" s="68">
        <v>1114</v>
      </c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>
        <v>0</v>
      </c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</row>
    <row r="81" spans="1:300" x14ac:dyDescent="0.3">
      <c r="A81" s="68" t="s">
        <v>475</v>
      </c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>
        <v>140</v>
      </c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>
        <v>0</v>
      </c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  <c r="BM81" s="68"/>
      <c r="BN81" s="68"/>
      <c r="BO81" s="68"/>
      <c r="BP81" s="68"/>
      <c r="BQ81" s="68"/>
      <c r="BR81" s="68"/>
      <c r="BS81" s="68"/>
      <c r="BT81" s="68"/>
      <c r="BU81" s="68"/>
      <c r="BV81" s="68"/>
      <c r="BW81" s="68"/>
      <c r="BX81" s="68"/>
      <c r="BY81" s="68"/>
      <c r="BZ81" s="68"/>
      <c r="CA81" s="68"/>
      <c r="CB81" s="68"/>
      <c r="CC81" s="68"/>
      <c r="CD81" s="68"/>
    </row>
    <row r="82" spans="1:300" x14ac:dyDescent="0.3">
      <c r="A82" s="68" t="s">
        <v>476</v>
      </c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>
        <v>-100</v>
      </c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>
        <v>-60</v>
      </c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  <c r="BM82" s="68"/>
      <c r="BN82" s="68"/>
      <c r="BO82" s="68"/>
      <c r="BP82" s="68"/>
      <c r="BQ82" s="68"/>
      <c r="BR82" s="68"/>
      <c r="BS82" s="68"/>
      <c r="BT82" s="68"/>
      <c r="BU82" s="68"/>
      <c r="BV82" s="68"/>
      <c r="BW82" s="68"/>
      <c r="BX82" s="68"/>
      <c r="BY82" s="68"/>
      <c r="BZ82" s="68"/>
      <c r="CA82" s="68"/>
      <c r="CB82" s="68"/>
      <c r="CC82" s="68"/>
      <c r="CD82" s="68"/>
    </row>
    <row r="83" spans="1:300" x14ac:dyDescent="0.3">
      <c r="A83" s="68" t="s">
        <v>477</v>
      </c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>
        <v>-250</v>
      </c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>
        <v>-250</v>
      </c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  <c r="BJ83" s="68"/>
      <c r="BK83" s="68"/>
      <c r="BL83" s="68"/>
      <c r="BM83" s="68"/>
      <c r="BN83" s="68"/>
      <c r="BO83" s="68"/>
      <c r="BP83" s="68"/>
      <c r="BQ83" s="68"/>
      <c r="BR83" s="68"/>
      <c r="BS83" s="68"/>
      <c r="BT83" s="68"/>
      <c r="BU83" s="68"/>
      <c r="BV83" s="68"/>
      <c r="BW83" s="68"/>
      <c r="BX83" s="68"/>
      <c r="BY83" s="68"/>
      <c r="BZ83" s="68"/>
      <c r="CA83" s="68"/>
      <c r="CB83" s="68"/>
      <c r="CC83" s="68"/>
      <c r="CD83" s="68"/>
    </row>
    <row r="86" spans="1:300" x14ac:dyDescent="0.3">
      <c r="A86" s="68" t="s">
        <v>757</v>
      </c>
      <c r="B86" s="68" t="s">
        <v>459</v>
      </c>
      <c r="C86" s="68"/>
      <c r="D86" s="68"/>
      <c r="E86" s="68"/>
      <c r="F86" s="68"/>
      <c r="G86" s="68"/>
      <c r="H86" s="68"/>
      <c r="I86" s="68"/>
      <c r="J86" s="68" t="s">
        <v>758</v>
      </c>
      <c r="K86" s="68" t="s">
        <v>741</v>
      </c>
      <c r="L86" s="68"/>
      <c r="M86" s="68"/>
      <c r="N86" s="68"/>
      <c r="O86" s="68"/>
      <c r="P86" s="68" t="s">
        <v>759</v>
      </c>
      <c r="Q86" s="68" t="s">
        <v>741</v>
      </c>
      <c r="R86" s="68"/>
      <c r="S86" s="68"/>
      <c r="T86" s="68"/>
      <c r="U86" s="68"/>
      <c r="V86" s="68" t="s">
        <v>760</v>
      </c>
      <c r="W86" s="68" t="s">
        <v>741</v>
      </c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  <c r="BJ86" s="68"/>
      <c r="BK86" s="68"/>
      <c r="BL86" s="68"/>
      <c r="BM86" s="68"/>
      <c r="BN86" s="68"/>
      <c r="BO86" s="68"/>
      <c r="BP86" s="68"/>
      <c r="BQ86" s="68"/>
      <c r="BR86" s="68"/>
      <c r="BS86" s="68"/>
      <c r="BT86" s="68"/>
      <c r="BU86" s="68"/>
      <c r="BV86" s="68"/>
      <c r="BW86" s="68"/>
      <c r="BX86" s="68"/>
      <c r="BY86" s="68"/>
      <c r="BZ86" s="68"/>
      <c r="CA86" s="68"/>
      <c r="CB86" s="68"/>
      <c r="CC86" s="68"/>
      <c r="CD86" s="68"/>
    </row>
    <row r="87" spans="1:300" x14ac:dyDescent="0.3">
      <c r="A87" s="68" t="s">
        <v>461</v>
      </c>
      <c r="B87" s="68"/>
      <c r="C87" s="68" t="s">
        <v>810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</row>
    <row r="88" spans="1:300" x14ac:dyDescent="0.3">
      <c r="A88" s="68" t="s">
        <v>463</v>
      </c>
      <c r="B88" s="68"/>
      <c r="C88" s="68" t="s">
        <v>810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</row>
    <row r="89" spans="1:300" x14ac:dyDescent="0.3"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</row>
    <row r="90" spans="1:300" x14ac:dyDescent="0.3">
      <c r="A90" s="68" t="s">
        <v>464</v>
      </c>
      <c r="B90" s="68"/>
      <c r="C90" s="68" t="s">
        <v>811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 x14ac:dyDescent="0.3">
      <c r="A91" s="68" t="s">
        <v>465</v>
      </c>
      <c r="B91" s="68"/>
      <c r="C91" s="68" t="s">
        <v>811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</row>
    <row r="92" spans="1:300" x14ac:dyDescent="0.3"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</row>
    <row r="93" spans="1:300" x14ac:dyDescent="0.3">
      <c r="A93" s="68" t="s">
        <v>466</v>
      </c>
      <c r="B93" s="68"/>
      <c r="C93" s="68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</row>
    <row r="94" spans="1:300" x14ac:dyDescent="0.3">
      <c r="A94" s="68" t="s">
        <v>470</v>
      </c>
      <c r="B94" s="68"/>
      <c r="C94" s="68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</row>
    <row r="95" spans="1:300" x14ac:dyDescent="0.3">
      <c r="A95" s="68" t="s">
        <v>471</v>
      </c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>
        <v>0</v>
      </c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>
        <v>0</v>
      </c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>
        <v>0</v>
      </c>
      <c r="BI95" s="68"/>
      <c r="BJ95" s="68"/>
      <c r="BK95" s="68"/>
      <c r="BL95" s="68"/>
      <c r="BM95" s="68"/>
      <c r="BN95" s="68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>
        <v>0</v>
      </c>
    </row>
    <row r="96" spans="1:300" x14ac:dyDescent="0.3">
      <c r="A96" s="68" t="s">
        <v>472</v>
      </c>
      <c r="B96" s="68" t="s">
        <v>473</v>
      </c>
      <c r="C96" s="68"/>
      <c r="D96" s="68"/>
      <c r="E96" s="68"/>
      <c r="F96" s="68"/>
      <c r="G96" s="68"/>
      <c r="H96" s="68">
        <v>0</v>
      </c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  <c r="BM96" s="68"/>
      <c r="BN96" s="68"/>
      <c r="BO96" s="68"/>
      <c r="BP96" s="68"/>
      <c r="BQ96" s="68"/>
      <c r="BR96" s="68"/>
      <c r="BS96" s="68"/>
      <c r="BT96" s="68"/>
      <c r="BU96" s="68"/>
      <c r="BV96" s="68"/>
      <c r="BW96" s="68"/>
      <c r="BX96" s="68"/>
      <c r="BY96" s="68"/>
      <c r="BZ96" s="68"/>
      <c r="CA96" s="68"/>
      <c r="CB96" s="68">
        <v>250</v>
      </c>
      <c r="CC96" s="68"/>
      <c r="CD96" s="68"/>
    </row>
    <row r="97" spans="1:300" x14ac:dyDescent="0.3">
      <c r="A97" s="68" t="s">
        <v>474</v>
      </c>
      <c r="B97" s="68"/>
      <c r="C97" s="68"/>
      <c r="D97" s="68"/>
      <c r="E97" s="68"/>
      <c r="F97" s="68"/>
      <c r="G97" s="68"/>
      <c r="H97" s="68"/>
      <c r="I97" s="68">
        <v>0</v>
      </c>
      <c r="J97" s="68"/>
      <c r="K97" s="68"/>
      <c r="L97" s="68">
        <v>440</v>
      </c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>
        <v>980</v>
      </c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>
        <v>590</v>
      </c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  <c r="BM97" s="68"/>
      <c r="BN97" s="68"/>
      <c r="BO97" s="68"/>
      <c r="BP97" s="68"/>
      <c r="BQ97" s="68"/>
      <c r="BR97" s="68"/>
      <c r="BS97" s="68"/>
      <c r="BT97" s="68">
        <v>600</v>
      </c>
      <c r="BU97" s="68"/>
      <c r="BV97" s="68"/>
      <c r="BW97" s="68"/>
      <c r="BX97" s="68"/>
      <c r="BY97" s="68"/>
      <c r="BZ97" s="68"/>
      <c r="CA97" s="68"/>
      <c r="CB97" s="68"/>
      <c r="CC97" s="68"/>
      <c r="CD97" s="68"/>
      <c r="CE97" s="68"/>
      <c r="CF97" s="68"/>
      <c r="CG97" s="68"/>
      <c r="CH97" s="68"/>
      <c r="CI97" s="68"/>
      <c r="CJ97" s="68"/>
      <c r="CK97" s="68"/>
      <c r="CL97" s="68"/>
      <c r="CM97" s="68"/>
      <c r="CN97" s="68"/>
      <c r="CO97" s="68"/>
      <c r="CP97" s="68"/>
      <c r="CQ97" s="68"/>
      <c r="CR97" s="68"/>
      <c r="CS97" s="68"/>
      <c r="CT97" s="68"/>
      <c r="CU97" s="68"/>
      <c r="CV97" s="68"/>
      <c r="CW97" s="68"/>
      <c r="CX97" s="68"/>
      <c r="CY97" s="68"/>
      <c r="CZ97" s="68"/>
      <c r="DA97" s="68"/>
      <c r="DB97" s="68"/>
      <c r="DC97" s="68"/>
      <c r="DD97" s="68"/>
      <c r="DE97" s="68"/>
      <c r="DF97" s="68"/>
      <c r="DG97" s="68"/>
      <c r="DH97" s="68"/>
      <c r="DI97" s="68"/>
      <c r="DJ97" s="68"/>
      <c r="DK97" s="68"/>
      <c r="DL97" s="68"/>
      <c r="DM97" s="68"/>
      <c r="DN97" s="68"/>
      <c r="DO97" s="68"/>
      <c r="DP97" s="68"/>
      <c r="DQ97" s="68"/>
      <c r="DR97" s="68"/>
      <c r="DS97" s="68"/>
      <c r="DT97" s="68"/>
      <c r="DU97" s="68"/>
      <c r="DV97" s="68"/>
    </row>
    <row r="98" spans="1:300" x14ac:dyDescent="0.3">
      <c r="A98" s="68" t="s">
        <v>475</v>
      </c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>
        <v>60</v>
      </c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>
        <v>100</v>
      </c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>
        <v>100</v>
      </c>
      <c r="BC98" s="68"/>
      <c r="BD98" s="68"/>
      <c r="BE98" s="68"/>
      <c r="BF98" s="68"/>
      <c r="BG98" s="68"/>
      <c r="BH98" s="68"/>
      <c r="BI98" s="68"/>
      <c r="BJ98" s="68"/>
      <c r="BK98" s="68"/>
      <c r="BL98" s="68"/>
      <c r="BM98" s="68"/>
      <c r="BN98" s="68"/>
      <c r="BO98" s="68"/>
      <c r="BP98" s="68"/>
      <c r="BQ98" s="68"/>
      <c r="BR98" s="68"/>
      <c r="BS98" s="68"/>
      <c r="BT98" s="68"/>
      <c r="BU98" s="68"/>
      <c r="BV98" s="68"/>
      <c r="BW98" s="68">
        <v>90</v>
      </c>
      <c r="BX98" s="68"/>
      <c r="BY98" s="68"/>
      <c r="BZ98" s="68"/>
      <c r="CA98" s="68"/>
      <c r="CB98" s="68"/>
      <c r="CC98" s="68"/>
      <c r="CD98" s="68"/>
      <c r="CE98" s="68"/>
      <c r="CF98" s="68"/>
      <c r="CG98" s="68"/>
      <c r="CH98" s="68"/>
      <c r="CI98" s="68"/>
      <c r="CJ98" s="68"/>
      <c r="CK98" s="68"/>
      <c r="CL98" s="68"/>
      <c r="CM98" s="68"/>
      <c r="CN98" s="68"/>
      <c r="CO98" s="68"/>
      <c r="CP98" s="68"/>
      <c r="CQ98" s="68"/>
      <c r="CR98" s="68"/>
      <c r="CS98" s="68"/>
      <c r="CT98" s="68"/>
      <c r="CU98" s="68"/>
      <c r="CV98" s="68"/>
      <c r="CW98" s="68"/>
      <c r="CX98" s="68"/>
      <c r="CY98" s="68"/>
      <c r="CZ98" s="68"/>
      <c r="DA98" s="68"/>
      <c r="DB98" s="68"/>
      <c r="DC98" s="68"/>
      <c r="DD98" s="68"/>
      <c r="DE98" s="68"/>
      <c r="DF98" s="68"/>
      <c r="DG98" s="68"/>
      <c r="DH98" s="68"/>
      <c r="DI98" s="68"/>
      <c r="DJ98" s="68"/>
      <c r="DK98" s="68"/>
      <c r="DL98" s="68"/>
      <c r="DM98" s="68"/>
      <c r="DN98" s="68"/>
      <c r="DO98" s="68"/>
      <c r="DP98" s="68"/>
      <c r="DQ98" s="68"/>
      <c r="DR98" s="68"/>
      <c r="DS98" s="68"/>
      <c r="DT98" s="68"/>
      <c r="DU98" s="68"/>
      <c r="DV98" s="68"/>
    </row>
    <row r="99" spans="1:300" x14ac:dyDescent="0.3">
      <c r="A99" s="68" t="s">
        <v>476</v>
      </c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>
        <v>-60</v>
      </c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>
        <v>-100</v>
      </c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>
        <v>-100</v>
      </c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>
        <v>-100</v>
      </c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  <c r="CW99" s="68"/>
      <c r="CX99" s="68"/>
      <c r="CY99" s="68"/>
      <c r="CZ99" s="68"/>
      <c r="DA99" s="68"/>
      <c r="DB99" s="68"/>
      <c r="DC99" s="68"/>
      <c r="DD99" s="68"/>
      <c r="DE99" s="68"/>
      <c r="DF99" s="68"/>
      <c r="DG99" s="68"/>
      <c r="DH99" s="68"/>
      <c r="DI99" s="68"/>
      <c r="DJ99" s="68"/>
      <c r="DK99" s="68"/>
      <c r="DL99" s="68"/>
      <c r="DM99" s="68"/>
      <c r="DN99" s="68"/>
      <c r="DO99" s="68"/>
      <c r="DP99" s="68"/>
      <c r="DQ99" s="68"/>
      <c r="DR99" s="68"/>
      <c r="DS99" s="68"/>
      <c r="DT99" s="68"/>
      <c r="DU99" s="68"/>
      <c r="DV99" s="68"/>
    </row>
    <row r="100" spans="1:300" x14ac:dyDescent="0.3">
      <c r="A100" s="68" t="s">
        <v>477</v>
      </c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>
        <v>-250</v>
      </c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>
        <v>-250</v>
      </c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>
        <v>-250</v>
      </c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>
        <v>-250</v>
      </c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  <c r="CW100" s="68"/>
      <c r="CX100" s="68"/>
      <c r="CY100" s="68"/>
      <c r="CZ100" s="68"/>
      <c r="DA100" s="68"/>
      <c r="DB100" s="68"/>
      <c r="DC100" s="68"/>
      <c r="DD100" s="68"/>
      <c r="DE100" s="68"/>
      <c r="DF100" s="68"/>
      <c r="DG100" s="68"/>
      <c r="DH100" s="68"/>
      <c r="DI100" s="68"/>
      <c r="DJ100" s="68"/>
      <c r="DK100" s="68"/>
      <c r="DL100" s="68"/>
      <c r="DM100" s="68"/>
      <c r="DN100" s="68"/>
      <c r="DO100" s="68"/>
      <c r="DP100" s="68"/>
      <c r="DQ100" s="68"/>
      <c r="DR100" s="68"/>
      <c r="DS100" s="68"/>
      <c r="DT100" s="68"/>
      <c r="DU100" s="68"/>
      <c r="DV100" s="68"/>
    </row>
    <row r="103" spans="1:300" x14ac:dyDescent="0.3">
      <c r="A103" s="68" t="s">
        <v>761</v>
      </c>
      <c r="B103" s="68" t="s">
        <v>459</v>
      </c>
      <c r="C103" s="68"/>
      <c r="D103" s="68"/>
      <c r="E103" s="68"/>
      <c r="F103" s="68"/>
      <c r="G103" s="68"/>
      <c r="H103" s="68"/>
      <c r="I103" s="68"/>
      <c r="J103" s="68" t="s">
        <v>762</v>
      </c>
      <c r="K103" s="68" t="s">
        <v>741</v>
      </c>
      <c r="L103" s="68"/>
      <c r="M103" s="68"/>
      <c r="N103" s="68"/>
      <c r="O103" s="68"/>
      <c r="P103" s="68" t="s">
        <v>763</v>
      </c>
      <c r="Q103" s="68" t="s">
        <v>741</v>
      </c>
      <c r="R103" s="68"/>
      <c r="S103" s="68"/>
      <c r="T103" s="68"/>
      <c r="U103" s="68"/>
      <c r="V103" s="68" t="s">
        <v>764</v>
      </c>
      <c r="W103" s="68" t="s">
        <v>741</v>
      </c>
      <c r="X103" s="68"/>
      <c r="Y103" s="68"/>
      <c r="Z103" s="68"/>
      <c r="AA103" s="68"/>
      <c r="AB103" s="68" t="s">
        <v>765</v>
      </c>
      <c r="AC103" s="68" t="s">
        <v>741</v>
      </c>
      <c r="AD103" s="68"/>
      <c r="AE103" s="68"/>
      <c r="AF103" s="68"/>
      <c r="AG103" s="68"/>
      <c r="AH103" s="68" t="s">
        <v>766</v>
      </c>
      <c r="AI103" s="68" t="s">
        <v>741</v>
      </c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  <c r="CW103" s="68"/>
      <c r="CX103" s="68"/>
      <c r="CY103" s="68"/>
      <c r="CZ103" s="68"/>
      <c r="DA103" s="68"/>
      <c r="DB103" s="68"/>
      <c r="DC103" s="68"/>
      <c r="DD103" s="68"/>
      <c r="DE103" s="68"/>
      <c r="DF103" s="68"/>
      <c r="DG103" s="68"/>
      <c r="DH103" s="68"/>
      <c r="DI103" s="68"/>
      <c r="DJ103" s="68"/>
      <c r="DK103" s="68"/>
      <c r="DL103" s="68"/>
      <c r="DM103" s="68"/>
      <c r="DN103" s="68"/>
      <c r="DO103" s="68"/>
      <c r="DP103" s="68"/>
      <c r="DQ103" s="68"/>
      <c r="DR103" s="68"/>
      <c r="DS103" s="68"/>
      <c r="DT103" s="68"/>
      <c r="DU103" s="68"/>
      <c r="DV103" s="68"/>
    </row>
    <row r="104" spans="1:300" x14ac:dyDescent="0.3">
      <c r="A104" s="68" t="s">
        <v>461</v>
      </c>
      <c r="B104" s="68"/>
      <c r="C104" s="68" t="s">
        <v>810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</row>
    <row r="105" spans="1:300" x14ac:dyDescent="0.3">
      <c r="A105" s="68" t="s">
        <v>463</v>
      </c>
      <c r="B105" s="68"/>
      <c r="C105" s="68" t="s">
        <v>810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</row>
    <row r="106" spans="1:300" x14ac:dyDescent="0.3"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</row>
    <row r="107" spans="1:300" x14ac:dyDescent="0.3">
      <c r="A107" s="68" t="s">
        <v>464</v>
      </c>
      <c r="B107" s="68"/>
      <c r="C107" s="68" t="s">
        <v>811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</row>
    <row r="108" spans="1:300" x14ac:dyDescent="0.3">
      <c r="A108" s="68" t="s">
        <v>465</v>
      </c>
      <c r="B108" s="68"/>
      <c r="C108" s="68" t="s">
        <v>811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</row>
    <row r="109" spans="1:300" x14ac:dyDescent="0.3"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</row>
    <row r="110" spans="1:300" x14ac:dyDescent="0.3">
      <c r="A110" s="68" t="s">
        <v>466</v>
      </c>
      <c r="B110" s="68"/>
      <c r="C110" s="68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</row>
    <row r="111" spans="1:300" x14ac:dyDescent="0.3">
      <c r="A111" s="68" t="s">
        <v>470</v>
      </c>
      <c r="B111" s="68"/>
      <c r="C111" s="68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</row>
    <row r="112" spans="1:300" x14ac:dyDescent="0.3">
      <c r="A112" s="68" t="s">
        <v>471</v>
      </c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>
        <v>0</v>
      </c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>
        <v>0</v>
      </c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>
        <v>0</v>
      </c>
      <c r="BI112" s="68"/>
      <c r="BJ112" s="68"/>
      <c r="BK112" s="68"/>
      <c r="BL112" s="68"/>
      <c r="BM112" s="68"/>
      <c r="BN112" s="68"/>
      <c r="BO112" s="68"/>
      <c r="BP112" s="68"/>
      <c r="BQ112" s="68"/>
      <c r="BR112" s="68"/>
      <c r="BS112" s="68"/>
      <c r="BT112" s="68"/>
      <c r="BU112" s="68"/>
      <c r="BV112" s="68"/>
      <c r="BW112" s="68"/>
      <c r="BX112" s="68"/>
      <c r="BY112" s="68"/>
      <c r="BZ112" s="68"/>
      <c r="CA112" s="68"/>
      <c r="CB112" s="68"/>
      <c r="CC112" s="68"/>
      <c r="CD112" s="68">
        <v>0</v>
      </c>
      <c r="CE112" s="68"/>
      <c r="CF112" s="68"/>
      <c r="CG112" s="68"/>
      <c r="CH112" s="68"/>
      <c r="CI112" s="68"/>
      <c r="CJ112" s="68"/>
      <c r="CK112" s="68"/>
      <c r="CL112" s="68"/>
      <c r="CM112" s="68"/>
      <c r="CN112" s="68"/>
      <c r="CO112" s="68"/>
      <c r="CP112" s="68"/>
      <c r="CQ112" s="68"/>
      <c r="CR112" s="68"/>
      <c r="CS112" s="68"/>
      <c r="CT112" s="68"/>
      <c r="CU112" s="68"/>
      <c r="CV112" s="68"/>
      <c r="CW112" s="68"/>
      <c r="CX112" s="68"/>
      <c r="CY112" s="68"/>
      <c r="CZ112" s="68">
        <v>0</v>
      </c>
      <c r="DA112" s="68"/>
      <c r="DB112" s="68"/>
      <c r="DC112" s="68"/>
      <c r="DD112" s="68"/>
      <c r="DE112" s="68"/>
      <c r="DF112" s="68"/>
      <c r="DG112" s="68"/>
      <c r="DH112" s="68"/>
      <c r="DI112" s="68"/>
      <c r="DJ112" s="68"/>
      <c r="DK112" s="68"/>
      <c r="DL112" s="68"/>
      <c r="DM112" s="68"/>
      <c r="DN112" s="68"/>
      <c r="DO112" s="68"/>
      <c r="DP112" s="68"/>
      <c r="DQ112" s="68"/>
      <c r="DR112" s="68"/>
      <c r="DS112" s="68"/>
      <c r="DT112" s="68"/>
      <c r="DU112" s="68"/>
      <c r="DV112" s="68">
        <v>0</v>
      </c>
    </row>
    <row r="113" spans="1:300" x14ac:dyDescent="0.3">
      <c r="A113" s="68" t="s">
        <v>472</v>
      </c>
      <c r="B113" s="68" t="s">
        <v>473</v>
      </c>
      <c r="C113" s="68"/>
      <c r="D113" s="68"/>
      <c r="E113" s="68"/>
      <c r="F113" s="68"/>
      <c r="G113" s="68"/>
      <c r="H113" s="68">
        <v>0</v>
      </c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  <c r="BP113" s="68"/>
      <c r="BQ113" s="68"/>
      <c r="BR113" s="68"/>
      <c r="BS113" s="68"/>
      <c r="BT113" s="68"/>
      <c r="BU113" s="68"/>
      <c r="BV113" s="68"/>
      <c r="BW113" s="68"/>
      <c r="BX113" s="68"/>
      <c r="BY113" s="68"/>
      <c r="BZ113" s="68"/>
      <c r="CA113" s="68"/>
      <c r="CB113" s="68"/>
      <c r="CC113" s="68"/>
      <c r="CD113" s="68"/>
      <c r="CE113" s="68"/>
      <c r="CF113" s="68"/>
      <c r="CG113" s="68"/>
      <c r="CH113" s="68"/>
      <c r="CI113" s="68"/>
      <c r="CJ113" s="68"/>
      <c r="CK113" s="68"/>
      <c r="CL113" s="68"/>
      <c r="CM113" s="68"/>
      <c r="CN113" s="68"/>
      <c r="CO113" s="68"/>
      <c r="CP113" s="68"/>
      <c r="CQ113" s="68"/>
      <c r="CR113" s="68"/>
      <c r="CS113" s="68"/>
      <c r="CT113" s="68"/>
      <c r="CU113" s="68"/>
      <c r="CV113" s="68"/>
      <c r="CW113" s="68"/>
      <c r="CX113" s="68"/>
      <c r="CY113" s="68"/>
      <c r="CZ113" s="68"/>
      <c r="DA113" s="68"/>
      <c r="DB113" s="68"/>
      <c r="DC113" s="68"/>
      <c r="DD113" s="68"/>
      <c r="DE113" s="68"/>
      <c r="DF113" s="68"/>
      <c r="DG113" s="68"/>
      <c r="DH113" s="68"/>
      <c r="DI113" s="68"/>
      <c r="DJ113" s="68"/>
      <c r="DK113" s="68"/>
      <c r="DL113" s="68"/>
      <c r="DM113" s="68"/>
      <c r="DN113" s="68"/>
      <c r="DO113" s="68"/>
      <c r="DP113" s="68"/>
      <c r="DQ113" s="68"/>
      <c r="DR113" s="68"/>
      <c r="DS113" s="68"/>
      <c r="DT113" s="68"/>
      <c r="DU113" s="68"/>
      <c r="DV113" s="68"/>
      <c r="DW113" s="68"/>
      <c r="DX113" s="68">
        <v>0</v>
      </c>
    </row>
    <row r="114" spans="1:300" x14ac:dyDescent="0.3">
      <c r="A114" s="68" t="s">
        <v>474</v>
      </c>
      <c r="B114" s="68"/>
      <c r="C114" s="68"/>
      <c r="D114" s="68"/>
      <c r="E114" s="68"/>
      <c r="F114" s="68"/>
      <c r="G114" s="68"/>
      <c r="H114" s="68"/>
      <c r="I114" s="68">
        <v>0</v>
      </c>
      <c r="J114" s="68"/>
      <c r="K114" s="68"/>
      <c r="L114" s="68">
        <v>350</v>
      </c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>
        <v>885</v>
      </c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>
        <v>590</v>
      </c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  <c r="BO114" s="68"/>
      <c r="BP114" s="68"/>
      <c r="BQ114" s="68"/>
      <c r="BR114" s="68"/>
      <c r="BS114" s="68"/>
      <c r="BT114" s="68">
        <v>885</v>
      </c>
      <c r="BU114" s="68"/>
      <c r="BV114" s="68"/>
      <c r="BW114" s="68"/>
      <c r="BX114" s="68"/>
      <c r="BY114" s="68"/>
      <c r="BZ114" s="68"/>
      <c r="CA114" s="68"/>
      <c r="CB114" s="68"/>
      <c r="CC114" s="68"/>
      <c r="CD114" s="68"/>
      <c r="CE114" s="68"/>
      <c r="CF114" s="68"/>
      <c r="CG114" s="68"/>
      <c r="CH114" s="68"/>
      <c r="CI114" s="68"/>
      <c r="CJ114" s="68"/>
      <c r="CK114" s="68"/>
      <c r="CL114" s="68"/>
      <c r="CM114" s="68"/>
      <c r="CN114" s="68">
        <v>460</v>
      </c>
      <c r="CO114" s="68"/>
      <c r="CP114" s="68"/>
      <c r="CQ114" s="68"/>
      <c r="CR114" s="68"/>
      <c r="CS114" s="68"/>
      <c r="CT114" s="68"/>
      <c r="CU114" s="68"/>
      <c r="CV114" s="68"/>
      <c r="CW114" s="68"/>
      <c r="CX114" s="68"/>
      <c r="CY114" s="68"/>
      <c r="CZ114" s="68"/>
      <c r="DA114" s="68"/>
      <c r="DB114" s="68"/>
      <c r="DC114" s="68"/>
      <c r="DD114" s="68"/>
      <c r="DE114" s="68"/>
      <c r="DF114" s="68"/>
      <c r="DG114" s="68"/>
      <c r="DH114" s="68"/>
      <c r="DI114" s="68"/>
      <c r="DJ114" s="68">
        <v>0</v>
      </c>
      <c r="DK114" s="68"/>
      <c r="DL114" s="68"/>
      <c r="DM114" s="68"/>
      <c r="DN114" s="68"/>
      <c r="DO114" s="68"/>
      <c r="DP114" s="68"/>
      <c r="DQ114" s="68"/>
      <c r="DR114" s="68"/>
      <c r="DS114" s="68"/>
      <c r="DT114" s="68"/>
      <c r="DU114" s="68"/>
      <c r="DV114" s="68"/>
      <c r="DW114" s="68"/>
      <c r="DX114" s="68"/>
    </row>
    <row r="115" spans="1:300" x14ac:dyDescent="0.3">
      <c r="A115" s="68" t="s">
        <v>475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>
        <v>0</v>
      </c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>
        <v>140</v>
      </c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>
        <v>100</v>
      </c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  <c r="BP115" s="68"/>
      <c r="BQ115" s="68"/>
      <c r="BR115" s="68"/>
      <c r="BS115" s="68"/>
      <c r="BT115" s="68"/>
      <c r="BU115" s="68"/>
      <c r="BV115" s="68"/>
      <c r="BW115" s="68">
        <v>100</v>
      </c>
      <c r="BX115" s="68"/>
      <c r="BY115" s="68"/>
      <c r="BZ115" s="68"/>
      <c r="CA115" s="68"/>
      <c r="CB115" s="68"/>
      <c r="CC115" s="68"/>
      <c r="CD115" s="68"/>
      <c r="CE115" s="68"/>
      <c r="CF115" s="68"/>
      <c r="CG115" s="68"/>
      <c r="CH115" s="68"/>
      <c r="CI115" s="68"/>
      <c r="CJ115" s="68"/>
      <c r="CK115" s="68"/>
      <c r="CL115" s="68"/>
      <c r="CM115" s="68"/>
      <c r="CN115" s="68"/>
      <c r="CO115" s="68"/>
      <c r="CP115" s="68"/>
      <c r="CQ115" s="68">
        <v>130</v>
      </c>
      <c r="CR115" s="68"/>
      <c r="CS115" s="68"/>
      <c r="CT115" s="68"/>
      <c r="CU115" s="68"/>
      <c r="CV115" s="68"/>
      <c r="CW115" s="68"/>
      <c r="CX115" s="68"/>
      <c r="CY115" s="68"/>
      <c r="CZ115" s="68"/>
      <c r="DA115" s="68"/>
      <c r="DB115" s="68"/>
      <c r="DC115" s="68"/>
      <c r="DD115" s="68"/>
      <c r="DE115" s="68"/>
      <c r="DF115" s="68"/>
      <c r="DG115" s="68"/>
      <c r="DH115" s="68"/>
      <c r="DI115" s="68"/>
      <c r="DJ115" s="68"/>
      <c r="DK115" s="68"/>
      <c r="DL115" s="68">
        <v>60</v>
      </c>
      <c r="DM115" s="68"/>
      <c r="DN115" s="68"/>
      <c r="DO115" s="68"/>
      <c r="DP115" s="68"/>
      <c r="DQ115" s="68"/>
      <c r="DR115" s="68"/>
      <c r="DS115" s="68"/>
      <c r="DT115" s="68"/>
      <c r="DU115" s="68"/>
      <c r="DV115" s="68"/>
      <c r="DW115" s="68"/>
      <c r="DX115" s="68"/>
    </row>
    <row r="116" spans="1:300" x14ac:dyDescent="0.3">
      <c r="A116" s="68" t="s">
        <v>476</v>
      </c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>
        <v>-60</v>
      </c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>
        <v>-100</v>
      </c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>
        <v>-100</v>
      </c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  <c r="BO116" s="68"/>
      <c r="BP116" s="68"/>
      <c r="BQ116" s="68"/>
      <c r="BR116" s="68">
        <v>-100</v>
      </c>
      <c r="BS116" s="68"/>
      <c r="BT116" s="68"/>
      <c r="BU116" s="68"/>
      <c r="BV116" s="68"/>
      <c r="BW116" s="68"/>
      <c r="BX116" s="68"/>
      <c r="BY116" s="68"/>
      <c r="BZ116" s="68"/>
      <c r="CA116" s="68"/>
      <c r="CB116" s="68"/>
      <c r="CC116" s="68"/>
      <c r="CD116" s="68"/>
      <c r="CE116" s="68"/>
      <c r="CF116" s="68"/>
      <c r="CG116" s="68"/>
      <c r="CH116" s="68"/>
      <c r="CI116" s="68"/>
      <c r="CJ116" s="68"/>
      <c r="CK116" s="68">
        <v>-100</v>
      </c>
      <c r="CL116" s="68"/>
      <c r="CM116" s="68"/>
      <c r="CN116" s="68"/>
      <c r="CO116" s="68"/>
      <c r="CP116" s="68"/>
      <c r="CQ116" s="68"/>
      <c r="CR116" s="68"/>
      <c r="CS116" s="68"/>
      <c r="CT116" s="68"/>
      <c r="CU116" s="68"/>
      <c r="CV116" s="68"/>
      <c r="CW116" s="68"/>
      <c r="CX116" s="68"/>
      <c r="CY116" s="68"/>
      <c r="CZ116" s="68"/>
      <c r="DA116" s="68"/>
      <c r="DB116" s="68"/>
      <c r="DC116" s="68"/>
      <c r="DD116" s="68"/>
      <c r="DE116" s="68">
        <v>-60</v>
      </c>
      <c r="DF116" s="68"/>
      <c r="DG116" s="68"/>
      <c r="DH116" s="68"/>
      <c r="DI116" s="68"/>
      <c r="DJ116" s="68"/>
      <c r="DK116" s="68"/>
      <c r="DL116" s="68"/>
      <c r="DM116" s="68"/>
      <c r="DN116" s="68"/>
      <c r="DO116" s="68"/>
      <c r="DP116" s="68"/>
      <c r="DQ116" s="68"/>
      <c r="DR116" s="68"/>
      <c r="DS116" s="68"/>
      <c r="DT116" s="68"/>
      <c r="DU116" s="68"/>
      <c r="DV116" s="68"/>
      <c r="DW116" s="68"/>
      <c r="DX116" s="68"/>
    </row>
    <row r="117" spans="1:300" x14ac:dyDescent="0.3">
      <c r="A117" s="68" t="s">
        <v>477</v>
      </c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>
        <v>-250</v>
      </c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>
        <v>-250</v>
      </c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>
        <v>-250</v>
      </c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  <c r="BP117" s="68"/>
      <c r="BQ117" s="68">
        <v>-250</v>
      </c>
      <c r="BR117" s="68"/>
      <c r="BS117" s="68"/>
      <c r="BT117" s="68"/>
      <c r="BU117" s="68"/>
      <c r="BV117" s="68"/>
      <c r="BW117" s="68"/>
      <c r="BX117" s="68"/>
      <c r="BY117" s="68"/>
      <c r="BZ117" s="68"/>
      <c r="CA117" s="68"/>
      <c r="CB117" s="68"/>
      <c r="CC117" s="68"/>
      <c r="CD117" s="68"/>
      <c r="CE117" s="68"/>
      <c r="CF117" s="68"/>
      <c r="CG117" s="68"/>
      <c r="CH117" s="68"/>
      <c r="CI117" s="68"/>
      <c r="CJ117" s="68">
        <v>-250</v>
      </c>
      <c r="CK117" s="68"/>
      <c r="CL117" s="68"/>
      <c r="CM117" s="68"/>
      <c r="CN117" s="68"/>
      <c r="CO117" s="68"/>
      <c r="CP117" s="68"/>
      <c r="CQ117" s="68"/>
      <c r="CR117" s="68"/>
      <c r="CS117" s="68"/>
      <c r="CT117" s="68"/>
      <c r="CU117" s="68"/>
      <c r="CV117" s="68"/>
      <c r="CW117" s="68"/>
      <c r="CX117" s="68"/>
      <c r="CY117" s="68"/>
      <c r="CZ117" s="68"/>
      <c r="DA117" s="68"/>
      <c r="DB117" s="68"/>
      <c r="DC117" s="68">
        <v>-250</v>
      </c>
      <c r="DD117" s="68"/>
      <c r="DE117" s="68"/>
      <c r="DF117" s="68"/>
      <c r="DG117" s="68"/>
      <c r="DH117" s="68"/>
      <c r="DI117" s="68"/>
      <c r="DJ117" s="68"/>
      <c r="DK117" s="68"/>
      <c r="DL117" s="68"/>
      <c r="DM117" s="68"/>
      <c r="DN117" s="68"/>
      <c r="DO117" s="68"/>
      <c r="DP117" s="68"/>
      <c r="DQ117" s="68"/>
      <c r="DR117" s="68"/>
      <c r="DS117" s="68"/>
      <c r="DT117" s="68"/>
      <c r="DU117" s="68"/>
      <c r="DV117" s="68"/>
      <c r="DW117" s="68"/>
      <c r="DX117" s="68"/>
    </row>
    <row r="120" spans="1:300" x14ac:dyDescent="0.3">
      <c r="A120" s="68" t="s">
        <v>767</v>
      </c>
      <c r="B120" s="68" t="s">
        <v>459</v>
      </c>
      <c r="C120" s="68"/>
      <c r="D120" s="68"/>
      <c r="E120" s="68"/>
      <c r="F120" s="68"/>
      <c r="G120" s="68"/>
      <c r="H120" s="68"/>
      <c r="I120" s="68"/>
      <c r="J120" s="68" t="s">
        <v>768</v>
      </c>
      <c r="K120" s="68" t="s">
        <v>741</v>
      </c>
      <c r="L120" s="68"/>
      <c r="M120" s="68"/>
      <c r="N120" s="68"/>
      <c r="O120" s="68"/>
      <c r="P120" s="68" t="s">
        <v>769</v>
      </c>
      <c r="Q120" s="68" t="s">
        <v>741</v>
      </c>
      <c r="R120" s="68"/>
      <c r="S120" s="68"/>
      <c r="T120" s="68"/>
      <c r="U120" s="68"/>
      <c r="V120" s="68" t="s">
        <v>770</v>
      </c>
      <c r="W120" s="68" t="s">
        <v>741</v>
      </c>
      <c r="X120" s="68"/>
      <c r="Y120" s="68"/>
      <c r="Z120" s="68"/>
      <c r="AA120" s="68"/>
      <c r="AB120" s="68" t="s">
        <v>771</v>
      </c>
      <c r="AC120" s="68" t="s">
        <v>741</v>
      </c>
      <c r="AD120" s="68"/>
      <c r="AE120" s="68"/>
      <c r="AF120" s="68"/>
      <c r="AG120" s="68"/>
      <c r="AH120" s="68" t="s">
        <v>772</v>
      </c>
      <c r="AI120" s="68" t="s">
        <v>741</v>
      </c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  <c r="BK120" s="68"/>
      <c r="BL120" s="68"/>
      <c r="BM120" s="68"/>
      <c r="BN120" s="68"/>
      <c r="BO120" s="68"/>
      <c r="BP120" s="68"/>
      <c r="BQ120" s="68"/>
      <c r="BR120" s="68"/>
      <c r="BS120" s="68"/>
      <c r="BT120" s="68"/>
      <c r="BU120" s="68"/>
      <c r="BV120" s="68"/>
      <c r="BW120" s="68"/>
      <c r="BX120" s="68"/>
      <c r="BY120" s="68"/>
      <c r="BZ120" s="68"/>
      <c r="CA120" s="68"/>
      <c r="CB120" s="68"/>
      <c r="CC120" s="68"/>
      <c r="CD120" s="68"/>
      <c r="CE120" s="68"/>
      <c r="CF120" s="68"/>
      <c r="CG120" s="68"/>
      <c r="CH120" s="68"/>
      <c r="CI120" s="68"/>
      <c r="CJ120" s="68"/>
      <c r="CK120" s="68"/>
      <c r="CL120" s="68"/>
      <c r="CM120" s="68"/>
      <c r="CN120" s="68"/>
      <c r="CO120" s="68"/>
      <c r="CP120" s="68"/>
      <c r="CQ120" s="68"/>
      <c r="CR120" s="68"/>
      <c r="CS120" s="68"/>
      <c r="CT120" s="68"/>
      <c r="CU120" s="68"/>
      <c r="CV120" s="68"/>
      <c r="CW120" s="68"/>
      <c r="CX120" s="68"/>
      <c r="CY120" s="68"/>
      <c r="CZ120" s="68"/>
      <c r="DA120" s="68"/>
      <c r="DB120" s="68"/>
      <c r="DC120" s="68"/>
      <c r="DD120" s="68"/>
      <c r="DE120" s="68"/>
      <c r="DF120" s="68"/>
      <c r="DG120" s="68"/>
      <c r="DH120" s="68"/>
      <c r="DI120" s="68"/>
      <c r="DJ120" s="68"/>
      <c r="DK120" s="68"/>
      <c r="DL120" s="68"/>
      <c r="DM120" s="68"/>
      <c r="DN120" s="68"/>
      <c r="DO120" s="68"/>
      <c r="DP120" s="68"/>
      <c r="DQ120" s="68"/>
      <c r="DR120" s="68"/>
      <c r="DS120" s="68"/>
      <c r="DT120" s="68"/>
      <c r="DU120" s="68"/>
      <c r="DV120" s="68"/>
      <c r="DW120" s="68"/>
      <c r="DX120" s="68"/>
    </row>
    <row r="121" spans="1:300" x14ac:dyDescent="0.3">
      <c r="A121" s="68" t="s">
        <v>461</v>
      </c>
      <c r="B121" s="68"/>
      <c r="C121" s="68" t="s">
        <v>810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</row>
    <row r="122" spans="1:300" x14ac:dyDescent="0.3">
      <c r="A122" s="68" t="s">
        <v>463</v>
      </c>
      <c r="B122" s="68"/>
      <c r="C122" s="68" t="s">
        <v>810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</row>
    <row r="123" spans="1:300" x14ac:dyDescent="0.3"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</row>
    <row r="124" spans="1:300" x14ac:dyDescent="0.3">
      <c r="A124" s="68" t="s">
        <v>464</v>
      </c>
      <c r="B124" s="68"/>
      <c r="C124" s="68" t="s">
        <v>811</v>
      </c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</row>
    <row r="125" spans="1:300" x14ac:dyDescent="0.3">
      <c r="A125" s="68" t="s">
        <v>465</v>
      </c>
      <c r="B125" s="68"/>
      <c r="C125" s="68" t="s">
        <v>811</v>
      </c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</row>
    <row r="126" spans="1:300" x14ac:dyDescent="0.3"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</row>
    <row r="127" spans="1:300" x14ac:dyDescent="0.3">
      <c r="A127" s="68" t="s">
        <v>466</v>
      </c>
      <c r="B127" s="68"/>
      <c r="C127" s="68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</row>
    <row r="128" spans="1:300" x14ac:dyDescent="0.3">
      <c r="A128" s="68" t="s">
        <v>470</v>
      </c>
      <c r="B128" s="68"/>
      <c r="C128" s="6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</row>
    <row r="129" spans="1:300" x14ac:dyDescent="0.3">
      <c r="A129" s="68" t="s">
        <v>471</v>
      </c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>
        <v>0</v>
      </c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>
        <v>0</v>
      </c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>
        <v>0</v>
      </c>
      <c r="BI129" s="68"/>
      <c r="BJ129" s="68"/>
      <c r="BK129" s="68"/>
      <c r="BL129" s="68"/>
      <c r="BM129" s="68"/>
      <c r="BN129" s="68"/>
      <c r="BO129" s="68"/>
      <c r="BP129" s="68"/>
      <c r="BQ129" s="68"/>
      <c r="BR129" s="68"/>
      <c r="BS129" s="68"/>
      <c r="BT129" s="68"/>
      <c r="BU129" s="68"/>
      <c r="BV129" s="68"/>
      <c r="BW129" s="68"/>
      <c r="BX129" s="68"/>
      <c r="BY129" s="68"/>
      <c r="BZ129" s="68"/>
      <c r="CA129" s="68"/>
      <c r="CB129" s="68"/>
      <c r="CC129" s="68"/>
      <c r="CD129" s="68">
        <v>0</v>
      </c>
      <c r="CE129" s="68"/>
      <c r="CF129" s="68"/>
      <c r="CG129" s="68"/>
      <c r="CH129" s="68"/>
      <c r="CI129" s="68"/>
      <c r="CJ129" s="68"/>
      <c r="CK129" s="68"/>
      <c r="CL129" s="68"/>
      <c r="CM129" s="68"/>
      <c r="CN129" s="68"/>
      <c r="CO129" s="68"/>
      <c r="CP129" s="68"/>
      <c r="CQ129" s="68"/>
      <c r="CR129" s="68"/>
      <c r="CS129" s="68"/>
      <c r="CT129" s="68"/>
      <c r="CU129" s="68"/>
      <c r="CV129" s="68"/>
      <c r="CW129" s="68"/>
      <c r="CX129" s="68"/>
      <c r="CY129" s="68"/>
      <c r="CZ129" s="68">
        <v>0</v>
      </c>
      <c r="DA129" s="68"/>
      <c r="DB129" s="68"/>
      <c r="DC129" s="68"/>
      <c r="DD129" s="68"/>
      <c r="DE129" s="68"/>
      <c r="DF129" s="68"/>
      <c r="DG129" s="68"/>
      <c r="DH129" s="68"/>
      <c r="DI129" s="68"/>
      <c r="DJ129" s="68"/>
      <c r="DK129" s="68"/>
      <c r="DL129" s="68"/>
      <c r="DM129" s="68"/>
      <c r="DN129" s="68"/>
      <c r="DO129" s="68"/>
      <c r="DP129" s="68"/>
      <c r="DQ129" s="68"/>
      <c r="DR129" s="68"/>
      <c r="DS129" s="68"/>
      <c r="DT129" s="68"/>
      <c r="DU129" s="68"/>
      <c r="DV129" s="68">
        <v>0</v>
      </c>
      <c r="DW129" s="68"/>
      <c r="DX129" s="68"/>
    </row>
    <row r="130" spans="1:300" x14ac:dyDescent="0.3">
      <c r="A130" s="68" t="s">
        <v>472</v>
      </c>
      <c r="B130" s="68" t="s">
        <v>473</v>
      </c>
      <c r="C130" s="68"/>
      <c r="D130" s="68"/>
      <c r="E130" s="68"/>
      <c r="F130" s="68"/>
      <c r="G130" s="68"/>
      <c r="H130" s="68">
        <v>0</v>
      </c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  <c r="BJ130" s="68"/>
      <c r="BK130" s="68"/>
      <c r="BL130" s="68"/>
      <c r="BM130" s="68"/>
      <c r="BN130" s="68"/>
      <c r="BO130" s="68"/>
      <c r="BP130" s="68"/>
      <c r="BQ130" s="68"/>
      <c r="BR130" s="68"/>
      <c r="BS130" s="68"/>
      <c r="BT130" s="68"/>
      <c r="BU130" s="68"/>
      <c r="BV130" s="68"/>
      <c r="BW130" s="68"/>
      <c r="BX130" s="68"/>
      <c r="BY130" s="68"/>
      <c r="BZ130" s="68"/>
      <c r="CA130" s="68"/>
      <c r="CB130" s="68"/>
      <c r="CC130" s="68"/>
      <c r="CD130" s="68"/>
      <c r="CE130" s="68"/>
      <c r="CF130" s="68"/>
      <c r="CG130" s="68"/>
      <c r="CH130" s="68"/>
      <c r="CI130" s="68"/>
      <c r="CJ130" s="68"/>
      <c r="CK130" s="68"/>
      <c r="CL130" s="68"/>
      <c r="CM130" s="68"/>
      <c r="CN130" s="68"/>
      <c r="CO130" s="68"/>
      <c r="CP130" s="68"/>
      <c r="CQ130" s="68"/>
      <c r="CR130" s="68"/>
      <c r="CS130" s="68"/>
      <c r="CT130" s="68"/>
      <c r="CU130" s="68"/>
      <c r="CV130" s="68"/>
      <c r="CW130" s="68"/>
      <c r="CX130" s="68"/>
      <c r="CY130" s="68"/>
      <c r="CZ130" s="68"/>
      <c r="DA130" s="68"/>
      <c r="DB130" s="68"/>
      <c r="DC130" s="68"/>
      <c r="DD130" s="68"/>
      <c r="DE130" s="68"/>
      <c r="DF130" s="68"/>
      <c r="DG130" s="68"/>
      <c r="DH130" s="68"/>
      <c r="DI130" s="68"/>
      <c r="DJ130" s="68"/>
      <c r="DK130" s="68"/>
      <c r="DL130" s="68"/>
      <c r="DM130" s="68"/>
      <c r="DN130" s="68"/>
      <c r="DO130" s="68"/>
      <c r="DP130" s="68"/>
      <c r="DQ130" s="68"/>
      <c r="DR130" s="68"/>
      <c r="DS130" s="68"/>
      <c r="DT130" s="68"/>
      <c r="DU130" s="68"/>
      <c r="DV130" s="68"/>
      <c r="DW130" s="68"/>
      <c r="DX130" s="68">
        <v>0</v>
      </c>
    </row>
    <row r="131" spans="1:300" x14ac:dyDescent="0.3">
      <c r="A131" s="68" t="s">
        <v>474</v>
      </c>
      <c r="B131" s="68"/>
      <c r="C131" s="68"/>
      <c r="D131" s="68"/>
      <c r="E131" s="68"/>
      <c r="F131" s="68"/>
      <c r="G131" s="68"/>
      <c r="H131" s="68"/>
      <c r="I131" s="68">
        <v>0</v>
      </c>
      <c r="J131" s="68"/>
      <c r="K131" s="68"/>
      <c r="L131" s="68">
        <v>350</v>
      </c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>
        <v>885</v>
      </c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>
        <v>590</v>
      </c>
      <c r="BA131" s="68"/>
      <c r="BB131" s="68"/>
      <c r="BC131" s="68"/>
      <c r="BD131" s="68"/>
      <c r="BE131" s="68"/>
      <c r="BF131" s="68"/>
      <c r="BG131" s="68"/>
      <c r="BH131" s="68"/>
      <c r="BI131" s="68"/>
      <c r="BJ131" s="68"/>
      <c r="BK131" s="68"/>
      <c r="BL131" s="68"/>
      <c r="BM131" s="68"/>
      <c r="BN131" s="68"/>
      <c r="BO131" s="68"/>
      <c r="BP131" s="68"/>
      <c r="BQ131" s="68"/>
      <c r="BR131" s="68"/>
      <c r="BS131" s="68"/>
      <c r="BT131" s="68">
        <v>885</v>
      </c>
      <c r="BU131" s="68"/>
      <c r="BV131" s="68"/>
      <c r="BW131" s="68"/>
      <c r="BX131" s="68"/>
      <c r="BY131" s="68"/>
      <c r="BZ131" s="68"/>
      <c r="CA131" s="68"/>
      <c r="CB131" s="68"/>
      <c r="CC131" s="68"/>
      <c r="CD131" s="68"/>
      <c r="CE131" s="68"/>
      <c r="CF131" s="68"/>
      <c r="CG131" s="68"/>
      <c r="CH131" s="68"/>
      <c r="CI131" s="68"/>
      <c r="CJ131" s="68"/>
      <c r="CK131" s="68"/>
      <c r="CL131" s="68"/>
      <c r="CM131" s="68"/>
      <c r="CN131" s="68">
        <v>460</v>
      </c>
      <c r="CO131" s="68"/>
      <c r="CP131" s="68"/>
      <c r="CQ131" s="68"/>
      <c r="CR131" s="68"/>
      <c r="CS131" s="68"/>
      <c r="CT131" s="68"/>
      <c r="CU131" s="68"/>
      <c r="CV131" s="68"/>
      <c r="CW131" s="68"/>
      <c r="CX131" s="68"/>
      <c r="CY131" s="68"/>
      <c r="CZ131" s="68"/>
      <c r="DA131" s="68"/>
      <c r="DB131" s="68"/>
      <c r="DC131" s="68"/>
      <c r="DD131" s="68"/>
      <c r="DE131" s="68"/>
      <c r="DF131" s="68"/>
      <c r="DG131" s="68"/>
      <c r="DH131" s="68"/>
      <c r="DI131" s="68"/>
      <c r="DJ131" s="68">
        <v>0</v>
      </c>
      <c r="DK131" s="68"/>
      <c r="DL131" s="68"/>
      <c r="DM131" s="68"/>
      <c r="DN131" s="68"/>
      <c r="DO131" s="68"/>
      <c r="DP131" s="68"/>
      <c r="DQ131" s="68"/>
      <c r="DR131" s="68"/>
      <c r="DS131" s="68"/>
      <c r="DT131" s="68"/>
      <c r="DU131" s="68"/>
      <c r="DV131" s="68"/>
      <c r="DW131" s="68"/>
      <c r="DX131" s="68"/>
    </row>
    <row r="132" spans="1:300" x14ac:dyDescent="0.3">
      <c r="A132" s="68" t="s">
        <v>475</v>
      </c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>
        <v>0</v>
      </c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>
        <v>140</v>
      </c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>
        <v>95</v>
      </c>
      <c r="BE132" s="68"/>
      <c r="BF132" s="68"/>
      <c r="BG132" s="68"/>
      <c r="BH132" s="68"/>
      <c r="BI132" s="68"/>
      <c r="BJ132" s="68"/>
      <c r="BK132" s="68"/>
      <c r="BL132" s="68"/>
      <c r="BM132" s="68"/>
      <c r="BN132" s="68"/>
      <c r="BO132" s="68"/>
      <c r="BP132" s="68"/>
      <c r="BQ132" s="68"/>
      <c r="BR132" s="68"/>
      <c r="BS132" s="68"/>
      <c r="BT132" s="68"/>
      <c r="BU132" s="68"/>
      <c r="BV132" s="68"/>
      <c r="BW132" s="68"/>
      <c r="BX132" s="68"/>
      <c r="BY132" s="68">
        <v>95</v>
      </c>
      <c r="BZ132" s="68"/>
      <c r="CA132" s="68"/>
      <c r="CB132" s="68"/>
      <c r="CC132" s="68"/>
      <c r="CD132" s="68"/>
      <c r="CE132" s="68"/>
      <c r="CF132" s="68"/>
      <c r="CG132" s="68"/>
      <c r="CH132" s="68"/>
      <c r="CI132" s="68"/>
      <c r="CJ132" s="68"/>
      <c r="CK132" s="68"/>
      <c r="CL132" s="68"/>
      <c r="CM132" s="68"/>
      <c r="CN132" s="68"/>
      <c r="CO132" s="68"/>
      <c r="CP132" s="68"/>
      <c r="CQ132" s="68"/>
      <c r="CR132" s="68"/>
      <c r="CS132" s="68">
        <v>140</v>
      </c>
      <c r="CT132" s="68"/>
      <c r="CU132" s="68"/>
      <c r="CV132" s="68"/>
      <c r="CW132" s="68"/>
      <c r="CX132" s="68"/>
      <c r="CY132" s="68"/>
      <c r="CZ132" s="68"/>
      <c r="DA132" s="68"/>
      <c r="DB132" s="68"/>
      <c r="DC132" s="68"/>
      <c r="DD132" s="68"/>
      <c r="DE132" s="68"/>
      <c r="DF132" s="68"/>
      <c r="DG132" s="68"/>
      <c r="DH132" s="68"/>
      <c r="DI132" s="68"/>
      <c r="DJ132" s="68"/>
      <c r="DK132" s="68"/>
      <c r="DL132" s="68"/>
      <c r="DM132" s="68"/>
      <c r="DN132" s="68">
        <v>60</v>
      </c>
      <c r="DO132" s="68"/>
      <c r="DP132" s="68"/>
      <c r="DQ132" s="68"/>
      <c r="DR132" s="68"/>
      <c r="DS132" s="68"/>
      <c r="DT132" s="68"/>
      <c r="DU132" s="68"/>
      <c r="DV132" s="68"/>
      <c r="DW132" s="68"/>
      <c r="DX132" s="68"/>
    </row>
    <row r="133" spans="1:300" x14ac:dyDescent="0.3">
      <c r="A133" s="68" t="s">
        <v>476</v>
      </c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>
        <v>-60</v>
      </c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>
        <v>-100</v>
      </c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>
        <v>-100</v>
      </c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  <c r="BJ133" s="68"/>
      <c r="BK133" s="68"/>
      <c r="BL133" s="68"/>
      <c r="BM133" s="68"/>
      <c r="BN133" s="68"/>
      <c r="BO133" s="68"/>
      <c r="BP133" s="68"/>
      <c r="BQ133" s="68"/>
      <c r="BR133" s="68">
        <v>-100</v>
      </c>
      <c r="BS133" s="68"/>
      <c r="BT133" s="68"/>
      <c r="BU133" s="68"/>
      <c r="BV133" s="68"/>
      <c r="BW133" s="68"/>
      <c r="BX133" s="68"/>
      <c r="BY133" s="68"/>
      <c r="BZ133" s="68"/>
      <c r="CA133" s="68"/>
      <c r="CB133" s="68"/>
      <c r="CC133" s="68"/>
      <c r="CD133" s="68"/>
      <c r="CE133" s="68"/>
      <c r="CF133" s="68"/>
      <c r="CG133" s="68"/>
      <c r="CH133" s="68"/>
      <c r="CI133" s="68"/>
      <c r="CJ133" s="68"/>
      <c r="CK133" s="68">
        <v>-100</v>
      </c>
      <c r="CL133" s="68"/>
      <c r="CM133" s="68"/>
      <c r="CN133" s="68"/>
      <c r="CO133" s="68"/>
      <c r="CP133" s="68"/>
      <c r="CQ133" s="68"/>
      <c r="CR133" s="68"/>
      <c r="CS133" s="68"/>
      <c r="CT133" s="68"/>
      <c r="CU133" s="68"/>
      <c r="CV133" s="68"/>
      <c r="CW133" s="68"/>
      <c r="CX133" s="68"/>
      <c r="CY133" s="68"/>
      <c r="CZ133" s="68"/>
      <c r="DA133" s="68"/>
      <c r="DB133" s="68"/>
      <c r="DC133" s="68"/>
      <c r="DD133" s="68"/>
      <c r="DE133" s="68">
        <v>-60</v>
      </c>
      <c r="DF133" s="68"/>
      <c r="DG133" s="68"/>
      <c r="DH133" s="68"/>
      <c r="DI133" s="68"/>
      <c r="DJ133" s="68"/>
      <c r="DK133" s="68"/>
      <c r="DL133" s="68"/>
      <c r="DM133" s="68"/>
      <c r="DN133" s="68"/>
      <c r="DO133" s="68"/>
      <c r="DP133" s="68"/>
      <c r="DQ133" s="68"/>
      <c r="DR133" s="68"/>
      <c r="DS133" s="68"/>
      <c r="DT133" s="68"/>
      <c r="DU133" s="68"/>
      <c r="DV133" s="68"/>
      <c r="DW133" s="68"/>
      <c r="DX133" s="68"/>
    </row>
    <row r="134" spans="1:300" x14ac:dyDescent="0.3">
      <c r="A134" s="68" t="s">
        <v>477</v>
      </c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>
        <v>-250</v>
      </c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>
        <v>-250</v>
      </c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>
        <v>-250</v>
      </c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  <c r="BK134" s="68"/>
      <c r="BL134" s="68"/>
      <c r="BM134" s="68"/>
      <c r="BN134" s="68"/>
      <c r="BO134" s="68"/>
      <c r="BP134" s="68"/>
      <c r="BQ134" s="68">
        <v>-250</v>
      </c>
      <c r="BR134" s="68"/>
      <c r="BS134" s="68"/>
      <c r="BT134" s="68"/>
      <c r="BU134" s="68"/>
      <c r="BV134" s="68"/>
      <c r="BW134" s="68"/>
      <c r="BX134" s="68"/>
      <c r="BY134" s="68"/>
      <c r="BZ134" s="68"/>
      <c r="CA134" s="68"/>
      <c r="CB134" s="68"/>
      <c r="CC134" s="68"/>
      <c r="CD134" s="68"/>
      <c r="CE134" s="68"/>
      <c r="CF134" s="68"/>
      <c r="CG134" s="68"/>
      <c r="CH134" s="68"/>
      <c r="CI134" s="68"/>
      <c r="CJ134" s="68">
        <v>-250</v>
      </c>
      <c r="CK134" s="68"/>
      <c r="CL134" s="68"/>
      <c r="CM134" s="68"/>
      <c r="CN134" s="68"/>
      <c r="CO134" s="68"/>
      <c r="CP134" s="68"/>
      <c r="CQ134" s="68"/>
      <c r="CR134" s="68"/>
      <c r="CS134" s="68"/>
      <c r="CT134" s="68"/>
      <c r="CU134" s="68"/>
      <c r="CV134" s="68"/>
      <c r="CW134" s="68"/>
      <c r="CX134" s="68"/>
      <c r="CY134" s="68"/>
      <c r="CZ134" s="68"/>
      <c r="DA134" s="68"/>
      <c r="DB134" s="68"/>
      <c r="DC134" s="68">
        <v>-250</v>
      </c>
      <c r="DD134" s="68"/>
      <c r="DE134" s="68"/>
      <c r="DF134" s="68"/>
      <c r="DG134" s="68"/>
      <c r="DH134" s="68"/>
      <c r="DI134" s="68"/>
      <c r="DJ134" s="68"/>
      <c r="DK134" s="68"/>
      <c r="DL134" s="68"/>
      <c r="DM134" s="68"/>
      <c r="DN134" s="68"/>
      <c r="DO134" s="68"/>
      <c r="DP134" s="68"/>
      <c r="DQ134" s="68"/>
      <c r="DR134" s="68"/>
      <c r="DS134" s="68"/>
      <c r="DT134" s="68"/>
      <c r="DU134" s="68"/>
      <c r="DV134" s="68"/>
      <c r="DW134" s="68"/>
      <c r="DX134" s="68"/>
    </row>
    <row r="137" spans="1:300" x14ac:dyDescent="0.3">
      <c r="A137" s="68" t="s">
        <v>773</v>
      </c>
      <c r="B137" s="68" t="s">
        <v>459</v>
      </c>
      <c r="C137" s="68"/>
      <c r="D137" s="68"/>
      <c r="E137" s="68"/>
      <c r="F137" s="68"/>
      <c r="G137" s="68"/>
      <c r="H137" s="68"/>
      <c r="I137" s="68" t="s">
        <v>774</v>
      </c>
      <c r="J137" s="68" t="s">
        <v>741</v>
      </c>
      <c r="K137" s="68"/>
      <c r="L137" s="68"/>
      <c r="M137" s="68"/>
      <c r="N137" s="68"/>
      <c r="O137" s="68" t="s">
        <v>775</v>
      </c>
      <c r="P137" s="68" t="s">
        <v>741</v>
      </c>
      <c r="Q137" s="68"/>
      <c r="R137" s="68"/>
      <c r="S137" s="68"/>
      <c r="T137" s="68"/>
      <c r="U137" s="68" t="s">
        <v>776</v>
      </c>
      <c r="V137" s="68" t="s">
        <v>741</v>
      </c>
      <c r="W137" s="68"/>
      <c r="X137" s="68"/>
      <c r="Y137" s="68"/>
      <c r="Z137" s="68"/>
      <c r="AA137" s="68" t="s">
        <v>777</v>
      </c>
      <c r="AB137" s="68" t="s">
        <v>741</v>
      </c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  <c r="BM137" s="68"/>
      <c r="BN137" s="68"/>
      <c r="BO137" s="68"/>
      <c r="BP137" s="68"/>
      <c r="BQ137" s="68"/>
      <c r="BR137" s="68"/>
      <c r="BS137" s="68"/>
      <c r="BT137" s="68"/>
      <c r="BU137" s="68"/>
      <c r="BV137" s="68"/>
      <c r="BW137" s="68"/>
      <c r="BX137" s="68"/>
      <c r="BY137" s="68"/>
      <c r="BZ137" s="68"/>
      <c r="CA137" s="68"/>
      <c r="CB137" s="68"/>
      <c r="CC137" s="68"/>
      <c r="CD137" s="68"/>
      <c r="CE137" s="68"/>
      <c r="CF137" s="68"/>
      <c r="CG137" s="68"/>
      <c r="CH137" s="68"/>
      <c r="CI137" s="68"/>
      <c r="CJ137" s="68"/>
      <c r="CK137" s="68"/>
      <c r="CL137" s="68"/>
      <c r="CM137" s="68"/>
      <c r="CN137" s="68"/>
      <c r="CO137" s="68"/>
      <c r="CP137" s="68"/>
      <c r="CQ137" s="68"/>
      <c r="CR137" s="68"/>
      <c r="CS137" s="68"/>
      <c r="CT137" s="68"/>
      <c r="CU137" s="68"/>
      <c r="CV137" s="68"/>
      <c r="CW137" s="68"/>
      <c r="CX137" s="68"/>
      <c r="CY137" s="68"/>
      <c r="CZ137" s="68"/>
      <c r="DA137" s="68"/>
      <c r="DB137" s="68"/>
      <c r="DC137" s="68"/>
      <c r="DD137" s="68"/>
      <c r="DE137" s="68"/>
      <c r="DF137" s="68"/>
      <c r="DG137" s="68"/>
      <c r="DH137" s="68"/>
      <c r="DI137" s="68"/>
      <c r="DJ137" s="68"/>
      <c r="DK137" s="68"/>
      <c r="DL137" s="68"/>
      <c r="DM137" s="68"/>
      <c r="DN137" s="68"/>
      <c r="DO137" s="68"/>
      <c r="DP137" s="68"/>
      <c r="DQ137" s="68"/>
      <c r="DR137" s="68"/>
      <c r="DS137" s="68"/>
      <c r="DT137" s="68"/>
      <c r="DU137" s="68"/>
      <c r="DV137" s="68"/>
      <c r="DW137" s="68"/>
      <c r="DX137" s="68"/>
    </row>
    <row r="138" spans="1:300" x14ac:dyDescent="0.3">
      <c r="A138" s="68" t="s">
        <v>461</v>
      </c>
      <c r="B138" s="68"/>
      <c r="C138" s="68" t="s">
        <v>810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</row>
    <row r="139" spans="1:300" x14ac:dyDescent="0.3">
      <c r="A139" s="68" t="s">
        <v>463</v>
      </c>
      <c r="B139" s="68"/>
      <c r="C139" s="68" t="s">
        <v>810</v>
      </c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</row>
    <row r="140" spans="1:300" x14ac:dyDescent="0.3"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</row>
    <row r="141" spans="1:300" x14ac:dyDescent="0.3">
      <c r="A141" s="68" t="s">
        <v>464</v>
      </c>
      <c r="B141" s="68"/>
      <c r="C141" s="68" t="s">
        <v>811</v>
      </c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</row>
    <row r="142" spans="1:300" x14ac:dyDescent="0.3">
      <c r="A142" s="68" t="s">
        <v>465</v>
      </c>
      <c r="B142" s="68"/>
      <c r="C142" s="68" t="s">
        <v>811</v>
      </c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</row>
    <row r="143" spans="1:300" x14ac:dyDescent="0.3"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</row>
    <row r="144" spans="1:300" x14ac:dyDescent="0.3">
      <c r="A144" s="68" t="s">
        <v>466</v>
      </c>
      <c r="B144" s="68"/>
      <c r="C144" s="68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</row>
    <row r="145" spans="1:300" x14ac:dyDescent="0.3">
      <c r="A145" s="68" t="s">
        <v>470</v>
      </c>
      <c r="B145" s="68"/>
      <c r="C145" s="68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</row>
    <row r="146" spans="1:300" x14ac:dyDescent="0.3">
      <c r="A146" s="68" t="s">
        <v>471</v>
      </c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>
        <v>0</v>
      </c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>
        <v>0</v>
      </c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>
        <v>0</v>
      </c>
      <c r="BI146" s="68"/>
      <c r="BJ146" s="68"/>
      <c r="BK146" s="68"/>
      <c r="BL146" s="68"/>
      <c r="BM146" s="68"/>
      <c r="BN146" s="68"/>
      <c r="BO146" s="68"/>
      <c r="BP146" s="68"/>
      <c r="BQ146" s="68"/>
      <c r="BR146" s="68"/>
      <c r="BS146" s="68"/>
      <c r="BT146" s="68"/>
      <c r="BU146" s="68"/>
      <c r="BV146" s="68"/>
      <c r="BW146" s="68"/>
      <c r="BX146" s="68"/>
      <c r="BY146" s="68"/>
      <c r="BZ146" s="68"/>
      <c r="CA146" s="68"/>
      <c r="CB146" s="68"/>
      <c r="CC146" s="68"/>
      <c r="CD146" s="68">
        <v>0</v>
      </c>
      <c r="CE146" s="68"/>
      <c r="CF146" s="68"/>
      <c r="CG146" s="68"/>
      <c r="CH146" s="68"/>
      <c r="CI146" s="68"/>
      <c r="CJ146" s="68"/>
      <c r="CK146" s="68"/>
      <c r="CL146" s="68"/>
      <c r="CM146" s="68"/>
      <c r="CN146" s="68"/>
      <c r="CO146" s="68"/>
      <c r="CP146" s="68"/>
      <c r="CQ146" s="68"/>
      <c r="CR146" s="68"/>
      <c r="CS146" s="68"/>
      <c r="CT146" s="68"/>
      <c r="CU146" s="68"/>
      <c r="CV146" s="68"/>
      <c r="CW146" s="68"/>
      <c r="CX146" s="68"/>
      <c r="CY146" s="68"/>
      <c r="CZ146" s="68">
        <v>0</v>
      </c>
    </row>
    <row r="147" spans="1:300" x14ac:dyDescent="0.3">
      <c r="A147" s="68" t="s">
        <v>472</v>
      </c>
      <c r="B147" s="68" t="s">
        <v>473</v>
      </c>
      <c r="C147" s="68"/>
      <c r="D147" s="68"/>
      <c r="E147" s="68"/>
      <c r="F147" s="68">
        <v>250</v>
      </c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  <c r="BK147" s="68"/>
      <c r="BL147" s="68"/>
      <c r="BM147" s="68"/>
      <c r="BN147" s="68"/>
      <c r="BO147" s="68"/>
      <c r="BP147" s="68"/>
      <c r="BQ147" s="68"/>
      <c r="BR147" s="68"/>
      <c r="BS147" s="68"/>
      <c r="BT147" s="68"/>
      <c r="BU147" s="68"/>
      <c r="BV147" s="68"/>
      <c r="BW147" s="68"/>
      <c r="BX147" s="68"/>
      <c r="BY147" s="68"/>
      <c r="BZ147" s="68"/>
      <c r="CA147" s="68"/>
      <c r="CB147" s="68"/>
      <c r="CC147" s="68"/>
      <c r="CD147" s="68"/>
      <c r="CE147" s="68"/>
      <c r="CF147" s="68"/>
      <c r="CG147" s="68"/>
      <c r="CH147" s="68"/>
      <c r="CI147" s="68"/>
      <c r="CJ147" s="68"/>
      <c r="CK147" s="68"/>
      <c r="CL147" s="68"/>
      <c r="CM147" s="68"/>
      <c r="CN147" s="68"/>
      <c r="CO147" s="68"/>
      <c r="CP147" s="68"/>
      <c r="CQ147" s="68"/>
      <c r="CR147" s="68"/>
      <c r="CS147" s="68"/>
      <c r="CT147" s="68"/>
      <c r="CU147" s="68"/>
      <c r="CV147" s="68"/>
      <c r="CW147" s="68"/>
      <c r="CX147" s="68"/>
      <c r="CY147" s="68">
        <v>0</v>
      </c>
      <c r="CZ147" s="68"/>
    </row>
    <row r="148" spans="1:300" x14ac:dyDescent="0.3">
      <c r="A148" s="68" t="s">
        <v>474</v>
      </c>
      <c r="B148" s="68"/>
      <c r="C148" s="68"/>
      <c r="D148" s="68"/>
      <c r="E148" s="68"/>
      <c r="F148" s="68"/>
      <c r="G148" s="68">
        <v>350</v>
      </c>
      <c r="H148" s="68"/>
      <c r="I148" s="68"/>
      <c r="J148" s="68">
        <v>885</v>
      </c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>
        <v>590</v>
      </c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>
        <v>885</v>
      </c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  <c r="BK148" s="68"/>
      <c r="BL148" s="68"/>
      <c r="BM148" s="68"/>
      <c r="BN148" s="68"/>
      <c r="BO148" s="68"/>
      <c r="BP148" s="68"/>
      <c r="BQ148" s="68"/>
      <c r="BR148" s="68">
        <v>460</v>
      </c>
      <c r="BS148" s="68"/>
      <c r="BT148" s="68"/>
      <c r="BU148" s="68"/>
      <c r="BV148" s="68"/>
      <c r="BW148" s="68"/>
      <c r="BX148" s="68"/>
      <c r="BY148" s="68"/>
      <c r="BZ148" s="68"/>
      <c r="CA148" s="68"/>
      <c r="CB148" s="68"/>
      <c r="CC148" s="68"/>
      <c r="CD148" s="68"/>
      <c r="CE148" s="68"/>
      <c r="CF148" s="68"/>
      <c r="CG148" s="68"/>
      <c r="CH148" s="68"/>
      <c r="CI148" s="68"/>
      <c r="CJ148" s="68"/>
      <c r="CK148" s="68"/>
      <c r="CL148" s="68"/>
      <c r="CM148" s="68"/>
      <c r="CN148" s="68">
        <v>0</v>
      </c>
      <c r="CO148" s="68"/>
      <c r="CP148" s="68"/>
      <c r="CQ148" s="68"/>
      <c r="CR148" s="68"/>
      <c r="CS148" s="68"/>
      <c r="CT148" s="68"/>
      <c r="CU148" s="68"/>
      <c r="CV148" s="68"/>
      <c r="CW148" s="68"/>
      <c r="CX148" s="68"/>
      <c r="CY148" s="68"/>
      <c r="CZ148" s="68"/>
    </row>
    <row r="149" spans="1:300" x14ac:dyDescent="0.3">
      <c r="A149" s="68" t="s">
        <v>475</v>
      </c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>
        <v>130</v>
      </c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>
        <v>90</v>
      </c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>
        <v>110</v>
      </c>
      <c r="BC149" s="68"/>
      <c r="BD149" s="68"/>
      <c r="BE149" s="68"/>
      <c r="BF149" s="68"/>
      <c r="BG149" s="68"/>
      <c r="BH149" s="68"/>
      <c r="BI149" s="68"/>
      <c r="BJ149" s="68"/>
      <c r="BK149" s="68"/>
      <c r="BL149" s="68"/>
      <c r="BM149" s="68"/>
      <c r="BN149" s="68"/>
      <c r="BO149" s="68"/>
      <c r="BP149" s="68"/>
      <c r="BQ149" s="68"/>
      <c r="BR149" s="68"/>
      <c r="BS149" s="68"/>
      <c r="BT149" s="68"/>
      <c r="BU149" s="68"/>
      <c r="BV149" s="68">
        <v>140</v>
      </c>
      <c r="BW149" s="68"/>
      <c r="BX149" s="68"/>
      <c r="BY149" s="68"/>
      <c r="BZ149" s="68"/>
      <c r="CA149" s="68"/>
      <c r="CB149" s="68"/>
      <c r="CC149" s="68"/>
      <c r="CD149" s="68"/>
      <c r="CE149" s="68"/>
      <c r="CF149" s="68"/>
      <c r="CG149" s="68"/>
      <c r="CH149" s="68"/>
      <c r="CI149" s="68"/>
      <c r="CJ149" s="68"/>
      <c r="CK149" s="68"/>
      <c r="CL149" s="68"/>
      <c r="CM149" s="68"/>
      <c r="CN149" s="68"/>
      <c r="CO149" s="68"/>
      <c r="CP149" s="68"/>
      <c r="CQ149" s="68">
        <v>60</v>
      </c>
      <c r="CR149" s="68"/>
      <c r="CS149" s="68"/>
      <c r="CT149" s="68"/>
      <c r="CU149" s="68"/>
      <c r="CV149" s="68"/>
      <c r="CW149" s="68"/>
      <c r="CX149" s="68"/>
      <c r="CY149" s="68"/>
      <c r="CZ149" s="68"/>
    </row>
    <row r="150" spans="1:300" x14ac:dyDescent="0.3">
      <c r="A150" s="68" t="s">
        <v>476</v>
      </c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>
        <v>-60</v>
      </c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>
        <v>-100</v>
      </c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>
        <v>-100</v>
      </c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  <c r="BK150" s="68"/>
      <c r="BL150" s="68"/>
      <c r="BM150" s="68"/>
      <c r="BN150" s="68"/>
      <c r="BO150" s="68"/>
      <c r="BP150" s="68"/>
      <c r="BQ150" s="68"/>
      <c r="BR150" s="68">
        <v>-100</v>
      </c>
      <c r="BS150" s="68"/>
      <c r="BT150" s="68"/>
      <c r="BU150" s="68"/>
      <c r="BV150" s="68"/>
      <c r="BW150" s="68"/>
      <c r="BX150" s="68"/>
      <c r="BY150" s="68"/>
      <c r="BZ150" s="68"/>
      <c r="CA150" s="68"/>
      <c r="CB150" s="68"/>
      <c r="CC150" s="68"/>
      <c r="CD150" s="68"/>
      <c r="CE150" s="68"/>
      <c r="CF150" s="68"/>
      <c r="CG150" s="68"/>
      <c r="CH150" s="68"/>
      <c r="CI150" s="68"/>
      <c r="CJ150" s="68"/>
      <c r="CK150" s="68"/>
      <c r="CL150" s="68">
        <v>-60</v>
      </c>
      <c r="CM150" s="68"/>
      <c r="CN150" s="68"/>
      <c r="CO150" s="68"/>
      <c r="CP150" s="68"/>
      <c r="CQ150" s="68"/>
      <c r="CR150" s="68"/>
      <c r="CS150" s="68"/>
      <c r="CT150" s="68"/>
      <c r="CU150" s="68"/>
      <c r="CV150" s="68"/>
      <c r="CW150" s="68"/>
      <c r="CX150" s="68"/>
      <c r="CY150" s="68"/>
      <c r="CZ150" s="68"/>
    </row>
    <row r="151" spans="1:300" x14ac:dyDescent="0.3">
      <c r="A151" s="68" t="s">
        <v>477</v>
      </c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>
        <v>-250</v>
      </c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>
        <v>-250</v>
      </c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>
        <v>-250</v>
      </c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  <c r="BK151" s="68"/>
      <c r="BL151" s="68"/>
      <c r="BM151" s="68"/>
      <c r="BN151" s="68"/>
      <c r="BO151" s="68"/>
      <c r="BP151" s="68"/>
      <c r="BQ151" s="68">
        <v>-250</v>
      </c>
      <c r="BR151" s="68"/>
      <c r="BS151" s="68"/>
      <c r="BT151" s="68"/>
      <c r="BU151" s="68"/>
      <c r="BV151" s="68"/>
      <c r="BW151" s="68"/>
      <c r="BX151" s="68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>
        <v>-250</v>
      </c>
      <c r="CK151" s="68"/>
      <c r="CL151" s="68"/>
      <c r="CM151" s="68"/>
      <c r="CN151" s="68"/>
      <c r="CO151" s="68"/>
      <c r="CP151" s="68"/>
      <c r="CQ151" s="68"/>
      <c r="CR151" s="68"/>
      <c r="CS151" s="68"/>
      <c r="CT151" s="68"/>
      <c r="CU151" s="68"/>
      <c r="CV151" s="68"/>
      <c r="CW151" s="68"/>
      <c r="CX151" s="68"/>
      <c r="CY151" s="68"/>
      <c r="CZ151" s="68"/>
    </row>
    <row r="154" spans="1:300" x14ac:dyDescent="0.3">
      <c r="A154" s="68" t="s">
        <v>778</v>
      </c>
      <c r="B154" s="68" t="s">
        <v>459</v>
      </c>
      <c r="C154" s="68"/>
      <c r="D154" s="68"/>
      <c r="E154" s="68"/>
      <c r="F154" s="68"/>
      <c r="G154" s="68"/>
      <c r="H154" s="68"/>
      <c r="I154" s="68" t="s">
        <v>779</v>
      </c>
      <c r="J154" s="68" t="s">
        <v>741</v>
      </c>
      <c r="K154" s="68"/>
      <c r="L154" s="68"/>
      <c r="M154" s="68"/>
      <c r="N154" s="68"/>
      <c r="O154" s="68" t="s">
        <v>780</v>
      </c>
      <c r="P154" s="68" t="s">
        <v>741</v>
      </c>
      <c r="Q154" s="68"/>
      <c r="R154" s="68"/>
      <c r="S154" s="68"/>
      <c r="T154" s="68"/>
      <c r="U154" s="68" t="s">
        <v>781</v>
      </c>
      <c r="V154" s="68" t="s">
        <v>741</v>
      </c>
      <c r="W154" s="68"/>
      <c r="X154" s="68"/>
      <c r="Y154" s="68"/>
      <c r="Z154" s="68"/>
      <c r="AA154" s="68" t="s">
        <v>782</v>
      </c>
      <c r="AB154" s="68" t="s">
        <v>741</v>
      </c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8"/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68"/>
      <c r="CO154" s="68"/>
      <c r="CP154" s="68"/>
      <c r="CQ154" s="68"/>
      <c r="CR154" s="68"/>
      <c r="CS154" s="68"/>
      <c r="CT154" s="68"/>
      <c r="CU154" s="68"/>
      <c r="CV154" s="68"/>
      <c r="CW154" s="68"/>
      <c r="CX154" s="68"/>
      <c r="CY154" s="68"/>
      <c r="CZ154" s="68"/>
    </row>
    <row r="155" spans="1:300" x14ac:dyDescent="0.3">
      <c r="A155" s="68" t="s">
        <v>461</v>
      </c>
      <c r="B155" s="68"/>
      <c r="C155" s="68" t="s">
        <v>810</v>
      </c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</row>
    <row r="156" spans="1:300" x14ac:dyDescent="0.3">
      <c r="A156" s="68" t="s">
        <v>463</v>
      </c>
      <c r="B156" s="68"/>
      <c r="C156" s="68" t="s">
        <v>810</v>
      </c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</row>
    <row r="157" spans="1:300" x14ac:dyDescent="0.3"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</row>
    <row r="158" spans="1:300" x14ac:dyDescent="0.3">
      <c r="A158" s="68" t="s">
        <v>464</v>
      </c>
      <c r="B158" s="68"/>
      <c r="C158" s="68" t="s">
        <v>811</v>
      </c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</row>
    <row r="159" spans="1:300" x14ac:dyDescent="0.3">
      <c r="A159" s="68" t="s">
        <v>465</v>
      </c>
      <c r="B159" s="68"/>
      <c r="C159" s="68" t="s">
        <v>811</v>
      </c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</row>
    <row r="160" spans="1:300" x14ac:dyDescent="0.3"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</row>
    <row r="161" spans="1:300" x14ac:dyDescent="0.3">
      <c r="A161" s="68" t="s">
        <v>466</v>
      </c>
      <c r="B161" s="68"/>
      <c r="C161" s="68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</row>
    <row r="162" spans="1:300" x14ac:dyDescent="0.3">
      <c r="A162" s="68" t="s">
        <v>470</v>
      </c>
      <c r="B162" s="68"/>
      <c r="C162" s="68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</row>
    <row r="163" spans="1:300" x14ac:dyDescent="0.3">
      <c r="A163" s="68" t="s">
        <v>471</v>
      </c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>
        <v>0</v>
      </c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>
        <v>0</v>
      </c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>
        <v>0</v>
      </c>
      <c r="BI163" s="68"/>
      <c r="BJ163" s="68"/>
      <c r="BK163" s="68"/>
      <c r="BL163" s="68"/>
      <c r="BM163" s="68"/>
      <c r="BN163" s="68"/>
      <c r="BO163" s="68"/>
      <c r="BP163" s="68"/>
      <c r="BQ163" s="68"/>
      <c r="BR163" s="68"/>
      <c r="BS163" s="68"/>
      <c r="BT163" s="68"/>
      <c r="BU163" s="68"/>
      <c r="BV163" s="68"/>
      <c r="BW163" s="68"/>
      <c r="BX163" s="68"/>
      <c r="BY163" s="68"/>
      <c r="BZ163" s="68"/>
      <c r="CA163" s="68"/>
      <c r="CB163" s="68"/>
      <c r="CC163" s="68"/>
      <c r="CD163" s="68">
        <v>0</v>
      </c>
      <c r="CE163" s="68"/>
      <c r="CF163" s="68"/>
      <c r="CG163" s="68"/>
      <c r="CH163" s="68"/>
      <c r="CI163" s="68"/>
      <c r="CJ163" s="68"/>
      <c r="CK163" s="68"/>
      <c r="CL163" s="68"/>
      <c r="CM163" s="68"/>
      <c r="CN163" s="68"/>
      <c r="CO163" s="68"/>
      <c r="CP163" s="68"/>
      <c r="CQ163" s="68"/>
      <c r="CR163" s="68"/>
      <c r="CS163" s="68"/>
      <c r="CT163" s="68"/>
      <c r="CU163" s="68"/>
      <c r="CV163" s="68"/>
      <c r="CW163" s="68"/>
      <c r="CX163" s="68"/>
      <c r="CY163" s="68"/>
      <c r="CZ163" s="68">
        <v>0</v>
      </c>
      <c r="DA163" s="68"/>
    </row>
    <row r="164" spans="1:300" x14ac:dyDescent="0.3">
      <c r="A164" s="68" t="s">
        <v>472</v>
      </c>
      <c r="B164" s="68" t="s">
        <v>473</v>
      </c>
      <c r="C164" s="68"/>
      <c r="D164" s="68"/>
      <c r="E164" s="68"/>
      <c r="F164" s="68"/>
      <c r="G164" s="68"/>
      <c r="H164" s="68">
        <v>0</v>
      </c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  <c r="BK164" s="68"/>
      <c r="BL164" s="68"/>
      <c r="BM164" s="68"/>
      <c r="BN164" s="68"/>
      <c r="BO164" s="68"/>
      <c r="BP164" s="68"/>
      <c r="BQ164" s="68"/>
      <c r="BR164" s="68"/>
      <c r="BS164" s="68"/>
      <c r="BT164" s="68"/>
      <c r="BU164" s="68"/>
      <c r="BV164" s="68"/>
      <c r="BW164" s="68"/>
      <c r="BX164" s="68"/>
      <c r="BY164" s="68"/>
      <c r="BZ164" s="68"/>
      <c r="CA164" s="68"/>
      <c r="CB164" s="68"/>
      <c r="CC164" s="68"/>
      <c r="CD164" s="68"/>
      <c r="CE164" s="68"/>
      <c r="CF164" s="68"/>
      <c r="CG164" s="68"/>
      <c r="CH164" s="68"/>
      <c r="CI164" s="68"/>
      <c r="CJ164" s="68"/>
      <c r="CK164" s="68"/>
      <c r="CL164" s="68"/>
      <c r="CM164" s="68"/>
      <c r="CN164" s="68"/>
      <c r="CO164" s="68"/>
      <c r="CP164" s="68"/>
      <c r="CQ164" s="68"/>
      <c r="CR164" s="68"/>
      <c r="CS164" s="68"/>
      <c r="CT164" s="68"/>
      <c r="CU164" s="68"/>
      <c r="CV164" s="68"/>
      <c r="CW164" s="68"/>
      <c r="CX164" s="68"/>
      <c r="CY164" s="68"/>
      <c r="CZ164" s="68"/>
      <c r="DA164" s="68">
        <v>0</v>
      </c>
    </row>
    <row r="165" spans="1:300" x14ac:dyDescent="0.3">
      <c r="A165" s="68" t="s">
        <v>474</v>
      </c>
      <c r="B165" s="68"/>
      <c r="C165" s="68"/>
      <c r="D165" s="68"/>
      <c r="E165" s="68"/>
      <c r="F165" s="68"/>
      <c r="G165" s="68"/>
      <c r="H165" s="68"/>
      <c r="I165" s="68">
        <v>0</v>
      </c>
      <c r="J165" s="68"/>
      <c r="K165" s="68"/>
      <c r="L165" s="68">
        <v>885</v>
      </c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>
        <v>590</v>
      </c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>
        <v>885</v>
      </c>
      <c r="BA165" s="68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>
        <v>460</v>
      </c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>
        <v>0</v>
      </c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</row>
    <row r="166" spans="1:300" x14ac:dyDescent="0.3">
      <c r="A166" s="68" t="s">
        <v>475</v>
      </c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>
        <v>90</v>
      </c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>
        <v>100</v>
      </c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>
        <v>100</v>
      </c>
      <c r="BC166" s="68"/>
      <c r="BD166" s="68"/>
      <c r="BE166" s="68"/>
      <c r="BF166" s="68"/>
      <c r="BG166" s="68"/>
      <c r="BH166" s="68"/>
      <c r="BI166" s="68"/>
      <c r="BJ166" s="68"/>
      <c r="BK166" s="68"/>
      <c r="BL166" s="68"/>
      <c r="BM166" s="68"/>
      <c r="BN166" s="68"/>
      <c r="BO166" s="68"/>
      <c r="BP166" s="68"/>
      <c r="BQ166" s="68"/>
      <c r="BR166" s="68"/>
      <c r="BS166" s="68"/>
      <c r="BT166" s="68"/>
      <c r="BU166" s="68"/>
      <c r="BV166" s="68">
        <v>140</v>
      </c>
      <c r="BW166" s="68"/>
      <c r="BX166" s="68"/>
      <c r="BY166" s="68"/>
      <c r="BZ166" s="68"/>
      <c r="CA166" s="68"/>
      <c r="CB166" s="68"/>
      <c r="CC166" s="68"/>
      <c r="CD166" s="68"/>
      <c r="CE166" s="68"/>
      <c r="CF166" s="68"/>
      <c r="CG166" s="68"/>
      <c r="CH166" s="68"/>
      <c r="CI166" s="68"/>
      <c r="CJ166" s="68"/>
      <c r="CK166" s="68"/>
      <c r="CL166" s="68"/>
      <c r="CM166" s="68"/>
      <c r="CN166" s="68"/>
      <c r="CO166" s="68"/>
      <c r="CP166" s="68"/>
      <c r="CQ166" s="68">
        <v>60</v>
      </c>
      <c r="CR166" s="68"/>
      <c r="CS166" s="68"/>
      <c r="CT166" s="68"/>
      <c r="CU166" s="68"/>
      <c r="CV166" s="68"/>
      <c r="CW166" s="68"/>
      <c r="CX166" s="68"/>
      <c r="CY166" s="68"/>
      <c r="CZ166" s="68"/>
      <c r="DA166" s="68"/>
    </row>
    <row r="167" spans="1:300" x14ac:dyDescent="0.3">
      <c r="A167" s="68" t="s">
        <v>476</v>
      </c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>
        <v>-60</v>
      </c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>
        <v>-100</v>
      </c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>
        <v>-100</v>
      </c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  <c r="BJ167" s="68"/>
      <c r="BK167" s="68"/>
      <c r="BL167" s="68"/>
      <c r="BM167" s="68"/>
      <c r="BN167" s="68"/>
      <c r="BO167" s="68"/>
      <c r="BP167" s="68"/>
      <c r="BQ167" s="68"/>
      <c r="BR167" s="68">
        <v>-100</v>
      </c>
      <c r="BS167" s="68"/>
      <c r="BT167" s="68"/>
      <c r="BU167" s="68"/>
      <c r="BV167" s="68"/>
      <c r="BW167" s="68"/>
      <c r="BX167" s="68"/>
      <c r="BY167" s="68"/>
      <c r="BZ167" s="68"/>
      <c r="CA167" s="68"/>
      <c r="CB167" s="68"/>
      <c r="CC167" s="68"/>
      <c r="CD167" s="68"/>
      <c r="CE167" s="68"/>
      <c r="CF167" s="68"/>
      <c r="CG167" s="68"/>
      <c r="CH167" s="68"/>
      <c r="CI167" s="68"/>
      <c r="CJ167" s="68"/>
      <c r="CK167" s="68"/>
      <c r="CL167" s="68">
        <v>-60</v>
      </c>
      <c r="CM167" s="68"/>
      <c r="CN167" s="68"/>
      <c r="CO167" s="68"/>
      <c r="CP167" s="68"/>
      <c r="CQ167" s="68"/>
      <c r="CR167" s="68"/>
      <c r="CS167" s="68"/>
      <c r="CT167" s="68"/>
      <c r="CU167" s="68"/>
      <c r="CV167" s="68"/>
      <c r="CW167" s="68"/>
      <c r="CX167" s="68"/>
      <c r="CY167" s="68"/>
      <c r="CZ167" s="68"/>
      <c r="DA167" s="68"/>
    </row>
    <row r="168" spans="1:300" x14ac:dyDescent="0.3">
      <c r="A168" s="68" t="s">
        <v>477</v>
      </c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>
        <v>-250</v>
      </c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>
        <v>-250</v>
      </c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>
        <v>-250</v>
      </c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  <c r="BJ168" s="68"/>
      <c r="BK168" s="68"/>
      <c r="BL168" s="68"/>
      <c r="BM168" s="68"/>
      <c r="BN168" s="68"/>
      <c r="BO168" s="68"/>
      <c r="BP168" s="68"/>
      <c r="BQ168" s="68">
        <v>-250</v>
      </c>
      <c r="BR168" s="68"/>
      <c r="BS168" s="68"/>
      <c r="BT168" s="68"/>
      <c r="BU168" s="68"/>
      <c r="BV168" s="68"/>
      <c r="BW168" s="68"/>
      <c r="BX168" s="68"/>
      <c r="BY168" s="68"/>
      <c r="BZ168" s="68"/>
      <c r="CA168" s="68"/>
      <c r="CB168" s="68"/>
      <c r="CC168" s="68"/>
      <c r="CD168" s="68"/>
      <c r="CE168" s="68"/>
      <c r="CF168" s="68"/>
      <c r="CG168" s="68"/>
      <c r="CH168" s="68"/>
      <c r="CI168" s="68"/>
      <c r="CJ168" s="68">
        <v>-250</v>
      </c>
      <c r="CK168" s="68"/>
      <c r="CL168" s="68"/>
      <c r="CM168" s="68"/>
      <c r="CN168" s="68"/>
      <c r="CO168" s="68"/>
      <c r="CP168" s="68"/>
      <c r="CQ168" s="68"/>
      <c r="CR168" s="68"/>
      <c r="CS168" s="68"/>
      <c r="CT168" s="68"/>
      <c r="CU168" s="68"/>
      <c r="CV168" s="68"/>
      <c r="CW168" s="68"/>
      <c r="CX168" s="68"/>
      <c r="CY168" s="68"/>
      <c r="CZ168" s="68"/>
      <c r="DA168" s="68"/>
    </row>
    <row r="171" spans="1:300" x14ac:dyDescent="0.3">
      <c r="A171" s="68" t="s">
        <v>609</v>
      </c>
      <c r="B171" s="68" t="s">
        <v>459</v>
      </c>
      <c r="C171" s="68"/>
      <c r="D171" s="68"/>
      <c r="E171" s="68"/>
      <c r="F171" s="68"/>
      <c r="G171" s="68"/>
      <c r="H171" s="68"/>
      <c r="I171" s="68"/>
      <c r="J171" s="68"/>
      <c r="K171" s="68" t="s">
        <v>783</v>
      </c>
      <c r="L171" s="68" t="s">
        <v>784</v>
      </c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  <c r="BM171" s="68"/>
      <c r="BN171" s="68"/>
      <c r="BO171" s="68"/>
      <c r="BP171" s="68"/>
      <c r="BQ171" s="68"/>
      <c r="BR171" s="68"/>
      <c r="BS171" s="68"/>
      <c r="BT171" s="68"/>
      <c r="BU171" s="68"/>
      <c r="BV171" s="68"/>
      <c r="BW171" s="68"/>
      <c r="BX171" s="68"/>
      <c r="BY171" s="68"/>
      <c r="BZ171" s="68"/>
      <c r="CA171" s="68"/>
      <c r="CB171" s="68"/>
      <c r="CC171" s="68"/>
      <c r="CD171" s="68"/>
      <c r="CE171" s="68"/>
      <c r="CF171" s="68"/>
      <c r="CG171" s="68"/>
      <c r="CH171" s="68"/>
      <c r="CI171" s="68"/>
      <c r="CJ171" s="68"/>
      <c r="CK171" s="68"/>
      <c r="CL171" s="68"/>
      <c r="CM171" s="68"/>
      <c r="CN171" s="68"/>
      <c r="CO171" s="68"/>
      <c r="CP171" s="68"/>
      <c r="CQ171" s="68"/>
      <c r="CR171" s="68"/>
      <c r="CS171" s="68"/>
      <c r="CT171" s="68"/>
      <c r="CU171" s="68"/>
      <c r="CV171" s="68"/>
      <c r="CW171" s="68"/>
      <c r="CX171" s="68"/>
      <c r="CY171" s="68"/>
      <c r="CZ171" s="68"/>
      <c r="DA171" s="68"/>
    </row>
    <row r="172" spans="1:300" x14ac:dyDescent="0.3">
      <c r="A172" s="68" t="s">
        <v>461</v>
      </c>
      <c r="B172" s="68"/>
      <c r="C172" s="68" t="s">
        <v>810</v>
      </c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</row>
    <row r="173" spans="1:300" x14ac:dyDescent="0.3">
      <c r="A173" s="68" t="s">
        <v>463</v>
      </c>
      <c r="B173" s="68"/>
      <c r="C173" s="68" t="s">
        <v>810</v>
      </c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</row>
    <row r="174" spans="1:300" x14ac:dyDescent="0.3"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</row>
    <row r="175" spans="1:300" x14ac:dyDescent="0.3">
      <c r="A175" s="68" t="s">
        <v>464</v>
      </c>
      <c r="B175" s="68"/>
      <c r="C175" s="68" t="s">
        <v>811</v>
      </c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</row>
    <row r="176" spans="1:300" x14ac:dyDescent="0.3">
      <c r="A176" s="68" t="s">
        <v>465</v>
      </c>
      <c r="B176" s="68"/>
      <c r="C176" s="68" t="s">
        <v>811</v>
      </c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</row>
    <row r="177" spans="1:300" x14ac:dyDescent="0.3"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</row>
    <row r="178" spans="1:300" x14ac:dyDescent="0.3">
      <c r="A178" s="68" t="s">
        <v>466</v>
      </c>
      <c r="B178" s="68"/>
      <c r="C178" s="6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</row>
    <row r="179" spans="1:300" x14ac:dyDescent="0.3">
      <c r="A179" s="68" t="s">
        <v>470</v>
      </c>
      <c r="B179" s="68"/>
      <c r="C179" s="68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</row>
    <row r="180" spans="1:300" x14ac:dyDescent="0.3">
      <c r="A180" s="68" t="s">
        <v>471</v>
      </c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>
        <v>0</v>
      </c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>
        <v>0</v>
      </c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  <c r="BJ180" s="68"/>
      <c r="BK180" s="68"/>
      <c r="BL180" s="68"/>
      <c r="BM180" s="68"/>
      <c r="BN180" s="68"/>
      <c r="BO180" s="68"/>
      <c r="BP180" s="68"/>
      <c r="BQ180" s="68"/>
      <c r="BR180" s="68"/>
      <c r="BS180" s="68"/>
      <c r="BT180" s="68"/>
      <c r="BU180" s="68"/>
      <c r="BV180" s="68"/>
      <c r="BW180" s="68"/>
      <c r="BX180" s="68"/>
      <c r="BY180" s="68"/>
      <c r="BZ180" s="68"/>
      <c r="CA180" s="68"/>
      <c r="CB180" s="68"/>
      <c r="CC180" s="68"/>
      <c r="CD180" s="68"/>
      <c r="CE180" s="68"/>
      <c r="CF180" s="68"/>
      <c r="CG180" s="68"/>
      <c r="CH180" s="68"/>
      <c r="CI180" s="68"/>
      <c r="CJ180" s="68"/>
      <c r="CK180" s="68"/>
      <c r="CL180" s="68"/>
    </row>
    <row r="181" spans="1:300" x14ac:dyDescent="0.3">
      <c r="A181" s="68" t="s">
        <v>472</v>
      </c>
      <c r="B181" s="68" t="s">
        <v>473</v>
      </c>
      <c r="C181" s="68"/>
      <c r="D181" s="68"/>
      <c r="E181" s="68"/>
      <c r="F181" s="68">
        <v>250</v>
      </c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>
        <v>250</v>
      </c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  <c r="BK181" s="68"/>
      <c r="BL181" s="68"/>
      <c r="BM181" s="68"/>
      <c r="BN181" s="68"/>
      <c r="BO181" s="68"/>
      <c r="BP181" s="68"/>
      <c r="BQ181" s="68"/>
      <c r="BR181" s="68"/>
      <c r="BS181" s="68"/>
      <c r="BT181" s="68"/>
      <c r="BU181" s="68"/>
      <c r="BV181" s="68"/>
      <c r="BW181" s="68"/>
      <c r="BX181" s="68"/>
      <c r="BY181" s="68"/>
      <c r="BZ181" s="68"/>
      <c r="CA181" s="68"/>
      <c r="CB181" s="68"/>
      <c r="CC181" s="68"/>
      <c r="CD181" s="68"/>
      <c r="CE181" s="68"/>
      <c r="CF181" s="68"/>
      <c r="CG181" s="68"/>
      <c r="CH181" s="68"/>
      <c r="CI181" s="68"/>
      <c r="CJ181" s="68"/>
      <c r="CK181" s="68"/>
      <c r="CL181" s="68"/>
    </row>
    <row r="182" spans="1:300" x14ac:dyDescent="0.3">
      <c r="A182" s="68" t="s">
        <v>474</v>
      </c>
      <c r="B182" s="68"/>
      <c r="C182" s="68"/>
      <c r="D182" s="68"/>
      <c r="E182" s="68"/>
      <c r="F182" s="68"/>
      <c r="G182" s="68">
        <v>440</v>
      </c>
      <c r="H182" s="68"/>
      <c r="I182" s="68"/>
      <c r="J182" s="68">
        <v>980</v>
      </c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>
        <v>590</v>
      </c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  <c r="BK182" s="68"/>
      <c r="BL182" s="68"/>
      <c r="BM182" s="68"/>
      <c r="BN182" s="68"/>
      <c r="BO182" s="68"/>
      <c r="BP182" s="68"/>
      <c r="BQ182" s="68"/>
      <c r="BR182" s="68"/>
      <c r="BS182" s="68"/>
      <c r="BT182" s="68"/>
      <c r="BU182" s="68"/>
      <c r="BV182" s="68"/>
      <c r="BW182" s="68"/>
      <c r="BX182" s="68"/>
      <c r="BY182" s="68"/>
      <c r="BZ182" s="68"/>
      <c r="CA182" s="68"/>
      <c r="CB182" s="68"/>
      <c r="CC182" s="68"/>
      <c r="CD182" s="68"/>
      <c r="CE182" s="68"/>
      <c r="CF182" s="68"/>
      <c r="CG182" s="68"/>
      <c r="CH182" s="68"/>
      <c r="CI182" s="68"/>
      <c r="CJ182" s="68"/>
      <c r="CK182" s="68"/>
      <c r="CL182" s="68"/>
    </row>
    <row r="183" spans="1:300" x14ac:dyDescent="0.3">
      <c r="A183" s="68" t="s">
        <v>475</v>
      </c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>
        <v>0</v>
      </c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>
        <v>0</v>
      </c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  <c r="BK183" s="68"/>
      <c r="BL183" s="68"/>
      <c r="BM183" s="68"/>
      <c r="BN183" s="68"/>
      <c r="BO183" s="68"/>
      <c r="BP183" s="68"/>
      <c r="BQ183" s="68"/>
      <c r="BR183" s="68"/>
      <c r="BS183" s="68"/>
      <c r="BT183" s="68"/>
      <c r="BU183" s="68"/>
      <c r="BV183" s="68"/>
      <c r="BW183" s="68"/>
      <c r="BX183" s="68"/>
      <c r="BY183" s="68"/>
      <c r="BZ183" s="68"/>
      <c r="CA183" s="68"/>
      <c r="CB183" s="68"/>
      <c r="CC183" s="68"/>
      <c r="CD183" s="68"/>
      <c r="CE183" s="68"/>
      <c r="CF183" s="68"/>
      <c r="CG183" s="68"/>
      <c r="CH183" s="68"/>
      <c r="CI183" s="68"/>
      <c r="CJ183" s="68"/>
      <c r="CK183" s="68"/>
      <c r="CL183" s="68"/>
    </row>
    <row r="184" spans="1:300" x14ac:dyDescent="0.3">
      <c r="A184" s="68" t="s">
        <v>476</v>
      </c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>
        <v>-100</v>
      </c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>
        <v>-100</v>
      </c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  <c r="BK184" s="68"/>
      <c r="BL184" s="68"/>
      <c r="BM184" s="68"/>
      <c r="BN184" s="68"/>
      <c r="BO184" s="68"/>
      <c r="BP184" s="68"/>
      <c r="BQ184" s="68"/>
      <c r="BR184" s="68"/>
      <c r="BS184" s="68"/>
      <c r="BT184" s="68"/>
      <c r="BU184" s="68"/>
      <c r="BV184" s="68"/>
      <c r="BW184" s="68"/>
      <c r="BX184" s="68"/>
      <c r="BY184" s="68"/>
      <c r="BZ184" s="68"/>
      <c r="CA184" s="68"/>
      <c r="CB184" s="68"/>
      <c r="CC184" s="68"/>
      <c r="CD184" s="68"/>
      <c r="CE184" s="68"/>
      <c r="CF184" s="68"/>
      <c r="CG184" s="68"/>
      <c r="CH184" s="68"/>
      <c r="CI184" s="68"/>
      <c r="CJ184" s="68"/>
      <c r="CK184" s="68"/>
      <c r="CL184" s="68"/>
    </row>
    <row r="185" spans="1:300" x14ac:dyDescent="0.3">
      <c r="A185" s="68" t="s">
        <v>477</v>
      </c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>
        <v>-250</v>
      </c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>
        <v>-250</v>
      </c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  <c r="BM185" s="68"/>
      <c r="BN185" s="68"/>
      <c r="BO185" s="68"/>
      <c r="BP185" s="68"/>
      <c r="BQ185" s="68"/>
      <c r="BR185" s="68"/>
      <c r="BS185" s="68"/>
      <c r="BT185" s="68"/>
      <c r="BU185" s="68"/>
      <c r="BV185" s="68"/>
      <c r="BW185" s="68"/>
      <c r="BX185" s="68"/>
      <c r="BY185" s="68"/>
      <c r="BZ185" s="68"/>
      <c r="CA185" s="68"/>
      <c r="CB185" s="68"/>
      <c r="CC185" s="68"/>
      <c r="CD185" s="68"/>
      <c r="CE185" s="68"/>
      <c r="CF185" s="68"/>
      <c r="CG185" s="68"/>
      <c r="CH185" s="68"/>
      <c r="CI185" s="68"/>
      <c r="CJ185" s="68"/>
      <c r="CK185" s="68"/>
      <c r="CL185" s="68"/>
    </row>
    <row r="188" spans="1:300" x14ac:dyDescent="0.3">
      <c r="A188" s="68" t="s">
        <v>785</v>
      </c>
      <c r="B188" s="68" t="s">
        <v>459</v>
      </c>
      <c r="C188" s="68"/>
      <c r="D188" s="68"/>
      <c r="E188" s="68"/>
      <c r="F188" s="68"/>
      <c r="G188" s="68"/>
      <c r="H188" s="68"/>
      <c r="I188" s="68"/>
      <c r="J188" s="68" t="s">
        <v>786</v>
      </c>
      <c r="K188" s="68" t="s">
        <v>784</v>
      </c>
      <c r="L188" s="68"/>
      <c r="M188" s="68"/>
      <c r="N188" s="68"/>
      <c r="O188" s="68"/>
      <c r="P188" s="68" t="s">
        <v>787</v>
      </c>
      <c r="Q188" s="68" t="s">
        <v>784</v>
      </c>
      <c r="R188" s="68"/>
      <c r="S188" s="68"/>
      <c r="T188" s="68"/>
      <c r="U188" s="68"/>
      <c r="V188" s="68" t="s">
        <v>788</v>
      </c>
      <c r="W188" s="68" t="s">
        <v>784</v>
      </c>
      <c r="X188" s="68"/>
      <c r="Y188" s="68"/>
      <c r="Z188" s="68"/>
      <c r="AA188" s="68"/>
      <c r="AB188" s="68" t="s">
        <v>789</v>
      </c>
      <c r="AC188" s="68" t="s">
        <v>784</v>
      </c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  <c r="BK188" s="68"/>
      <c r="BL188" s="68"/>
      <c r="BM188" s="68"/>
      <c r="BN188" s="68"/>
      <c r="BO188" s="68"/>
      <c r="BP188" s="68"/>
      <c r="BQ188" s="68"/>
      <c r="BR188" s="68"/>
      <c r="BS188" s="68"/>
      <c r="BT188" s="68"/>
      <c r="BU188" s="68"/>
      <c r="BV188" s="68"/>
      <c r="BW188" s="68"/>
      <c r="BX188" s="68"/>
      <c r="BY188" s="68"/>
      <c r="BZ188" s="68"/>
      <c r="CA188" s="68"/>
      <c r="CB188" s="68"/>
      <c r="CC188" s="68"/>
      <c r="CD188" s="68"/>
      <c r="CE188" s="68"/>
      <c r="CF188" s="68"/>
      <c r="CG188" s="68"/>
      <c r="CH188" s="68"/>
      <c r="CI188" s="68"/>
      <c r="CJ188" s="68"/>
      <c r="CK188" s="68"/>
      <c r="CL188" s="68"/>
    </row>
    <row r="189" spans="1:300" x14ac:dyDescent="0.3">
      <c r="A189" s="68" t="s">
        <v>461</v>
      </c>
      <c r="B189" s="68"/>
      <c r="C189" s="68" t="s">
        <v>810</v>
      </c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</row>
    <row r="190" spans="1:300" x14ac:dyDescent="0.3">
      <c r="A190" s="68" t="s">
        <v>463</v>
      </c>
      <c r="B190" s="68"/>
      <c r="C190" s="68" t="s">
        <v>810</v>
      </c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</row>
    <row r="191" spans="1:300" x14ac:dyDescent="0.3"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</row>
    <row r="192" spans="1:300" x14ac:dyDescent="0.3">
      <c r="A192" s="68" t="s">
        <v>464</v>
      </c>
      <c r="B192" s="68"/>
      <c r="C192" s="68" t="s">
        <v>811</v>
      </c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</row>
    <row r="193" spans="1:300" x14ac:dyDescent="0.3">
      <c r="A193" s="68" t="s">
        <v>465</v>
      </c>
      <c r="B193" s="68"/>
      <c r="C193" s="68" t="s">
        <v>811</v>
      </c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</row>
    <row r="194" spans="1:300" x14ac:dyDescent="0.3"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</row>
    <row r="195" spans="1:300" x14ac:dyDescent="0.3">
      <c r="A195" s="68" t="s">
        <v>466</v>
      </c>
      <c r="B195" s="68"/>
      <c r="C195" s="68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</row>
    <row r="196" spans="1:300" x14ac:dyDescent="0.3">
      <c r="A196" s="68" t="s">
        <v>470</v>
      </c>
      <c r="B196" s="68"/>
      <c r="C196" s="68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</row>
    <row r="197" spans="1:300" x14ac:dyDescent="0.3">
      <c r="A197" s="68" t="s">
        <v>471</v>
      </c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>
        <v>0</v>
      </c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>
        <v>0</v>
      </c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>
        <v>0</v>
      </c>
      <c r="BI197" s="68"/>
      <c r="BJ197" s="68"/>
      <c r="BK197" s="68"/>
      <c r="BL197" s="68"/>
      <c r="BM197" s="68"/>
      <c r="BN197" s="68"/>
      <c r="BO197" s="68"/>
      <c r="BP197" s="68"/>
      <c r="BQ197" s="68"/>
      <c r="BR197" s="68"/>
      <c r="BS197" s="68"/>
      <c r="BT197" s="68"/>
      <c r="BU197" s="68"/>
      <c r="BV197" s="68"/>
      <c r="BW197" s="68"/>
      <c r="BX197" s="68"/>
      <c r="BY197" s="68"/>
      <c r="BZ197" s="68"/>
      <c r="CA197" s="68"/>
      <c r="CB197" s="68"/>
      <c r="CC197" s="68"/>
      <c r="CD197" s="68">
        <v>0</v>
      </c>
      <c r="CE197" s="68"/>
      <c r="CF197" s="68"/>
      <c r="CG197" s="68"/>
      <c r="CH197" s="68"/>
      <c r="CI197" s="68"/>
      <c r="CJ197" s="68"/>
      <c r="CK197" s="68"/>
      <c r="CL197" s="68"/>
      <c r="CM197" s="68"/>
      <c r="CN197" s="68"/>
      <c r="CO197" s="68"/>
      <c r="CP197" s="68"/>
      <c r="CQ197" s="68"/>
      <c r="CR197" s="68"/>
      <c r="CS197" s="68"/>
      <c r="CT197" s="68"/>
      <c r="CU197" s="68"/>
      <c r="CV197" s="68"/>
      <c r="CW197" s="68"/>
      <c r="CX197" s="68"/>
      <c r="CY197" s="68"/>
      <c r="CZ197" s="68">
        <v>0</v>
      </c>
      <c r="DA197" s="68"/>
    </row>
    <row r="198" spans="1:300" x14ac:dyDescent="0.3">
      <c r="A198" s="68" t="s">
        <v>472</v>
      </c>
      <c r="B198" s="68" t="s">
        <v>473</v>
      </c>
      <c r="C198" s="68"/>
      <c r="D198" s="68"/>
      <c r="E198" s="68"/>
      <c r="F198" s="68"/>
      <c r="G198" s="68"/>
      <c r="H198" s="68">
        <v>0</v>
      </c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  <c r="BK198" s="68"/>
      <c r="BL198" s="68"/>
      <c r="BM198" s="68"/>
      <c r="BN198" s="68"/>
      <c r="BO198" s="68"/>
      <c r="BP198" s="68"/>
      <c r="BQ198" s="68"/>
      <c r="BR198" s="68"/>
      <c r="BS198" s="68"/>
      <c r="BT198" s="68"/>
      <c r="BU198" s="68"/>
      <c r="BV198" s="68"/>
      <c r="BW198" s="68"/>
      <c r="BX198" s="68"/>
      <c r="BY198" s="68"/>
      <c r="BZ198" s="68"/>
      <c r="CA198" s="68"/>
      <c r="CB198" s="68"/>
      <c r="CC198" s="68"/>
      <c r="CD198" s="68"/>
      <c r="CE198" s="68"/>
      <c r="CF198" s="68"/>
      <c r="CG198" s="68"/>
      <c r="CH198" s="68"/>
      <c r="CI198" s="68"/>
      <c r="CJ198" s="68"/>
      <c r="CK198" s="68"/>
      <c r="CL198" s="68"/>
      <c r="CM198" s="68"/>
      <c r="CN198" s="68"/>
      <c r="CO198" s="68"/>
      <c r="CP198" s="68"/>
      <c r="CQ198" s="68"/>
      <c r="CR198" s="68"/>
      <c r="CS198" s="68"/>
      <c r="CT198" s="68"/>
      <c r="CU198" s="68"/>
      <c r="CV198" s="68"/>
      <c r="CW198" s="68"/>
      <c r="CX198" s="68"/>
      <c r="CY198" s="68"/>
      <c r="CZ198" s="68"/>
      <c r="DA198" s="68">
        <v>0</v>
      </c>
    </row>
    <row r="199" spans="1:300" x14ac:dyDescent="0.3">
      <c r="A199" s="68" t="s">
        <v>474</v>
      </c>
      <c r="B199" s="68"/>
      <c r="C199" s="68"/>
      <c r="D199" s="68"/>
      <c r="E199" s="68"/>
      <c r="F199" s="68"/>
      <c r="G199" s="68"/>
      <c r="H199" s="68"/>
      <c r="I199" s="68">
        <v>0</v>
      </c>
      <c r="J199" s="68"/>
      <c r="K199" s="68"/>
      <c r="L199" s="68">
        <v>980</v>
      </c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>
        <v>590</v>
      </c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>
        <v>600</v>
      </c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  <c r="BK199" s="68"/>
      <c r="BL199" s="68"/>
      <c r="BM199" s="68"/>
      <c r="BN199" s="68"/>
      <c r="BO199" s="68"/>
      <c r="BP199" s="68"/>
      <c r="BQ199" s="68"/>
      <c r="BR199" s="68"/>
      <c r="BS199" s="68"/>
      <c r="BT199" s="68">
        <v>873</v>
      </c>
      <c r="BU199" s="68"/>
      <c r="BV199" s="68"/>
      <c r="BW199" s="68"/>
      <c r="BX199" s="68"/>
      <c r="BY199" s="68"/>
      <c r="BZ199" s="68"/>
      <c r="CA199" s="68"/>
      <c r="CB199" s="68"/>
      <c r="CC199" s="68"/>
      <c r="CD199" s="68"/>
      <c r="CE199" s="68"/>
      <c r="CF199" s="68"/>
      <c r="CG199" s="68"/>
      <c r="CH199" s="68"/>
      <c r="CI199" s="68"/>
      <c r="CJ199" s="68"/>
      <c r="CK199" s="68"/>
      <c r="CL199" s="68"/>
      <c r="CM199" s="68"/>
      <c r="CN199" s="68"/>
      <c r="CO199" s="68"/>
      <c r="CP199" s="68">
        <v>0</v>
      </c>
      <c r="CQ199" s="68"/>
      <c r="CR199" s="68"/>
      <c r="CS199" s="68"/>
      <c r="CT199" s="68"/>
      <c r="CU199" s="68"/>
      <c r="CV199" s="68"/>
      <c r="CW199" s="68"/>
      <c r="CX199" s="68"/>
      <c r="CY199" s="68"/>
      <c r="CZ199" s="68"/>
      <c r="DA199" s="68"/>
    </row>
    <row r="200" spans="1:300" x14ac:dyDescent="0.3">
      <c r="A200" s="68" t="s">
        <v>475</v>
      </c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>
        <v>0</v>
      </c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>
        <v>0</v>
      </c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>
        <v>0</v>
      </c>
      <c r="BH200" s="68"/>
      <c r="BI200" s="68"/>
      <c r="BJ200" s="68"/>
      <c r="BK200" s="68"/>
      <c r="BL200" s="68"/>
      <c r="BM200" s="68"/>
      <c r="BN200" s="68"/>
      <c r="BO200" s="68"/>
      <c r="BP200" s="68"/>
      <c r="BQ200" s="68"/>
      <c r="BR200" s="68"/>
      <c r="BS200" s="68"/>
      <c r="BT200" s="68"/>
      <c r="BU200" s="68"/>
      <c r="BV200" s="68"/>
      <c r="BW200" s="68"/>
      <c r="BX200" s="68"/>
      <c r="BY200" s="68"/>
      <c r="BZ200" s="68"/>
      <c r="CA200" s="68"/>
      <c r="CB200" s="68"/>
      <c r="CC200" s="68">
        <v>0</v>
      </c>
      <c r="CD200" s="68"/>
      <c r="CE200" s="68"/>
      <c r="CF200" s="68"/>
      <c r="CG200" s="68"/>
      <c r="CH200" s="68"/>
      <c r="CI200" s="68"/>
      <c r="CJ200" s="68"/>
      <c r="CK200" s="68"/>
      <c r="CL200" s="68"/>
      <c r="CM200" s="68"/>
      <c r="CN200" s="68"/>
      <c r="CO200" s="68"/>
      <c r="CP200" s="68"/>
      <c r="CQ200" s="68"/>
      <c r="CR200" s="68"/>
      <c r="CS200" s="68"/>
      <c r="CT200" s="68"/>
      <c r="CU200" s="68"/>
      <c r="CV200" s="68"/>
      <c r="CW200" s="68"/>
      <c r="CX200" s="68"/>
      <c r="CY200" s="68">
        <v>0</v>
      </c>
      <c r="CZ200" s="68"/>
      <c r="DA200" s="68"/>
    </row>
    <row r="201" spans="1:300" x14ac:dyDescent="0.3">
      <c r="A201" s="68" t="s">
        <v>476</v>
      </c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>
        <v>-100</v>
      </c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>
        <v>-100</v>
      </c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>
        <v>-100</v>
      </c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  <c r="BJ201" s="68"/>
      <c r="BK201" s="68"/>
      <c r="BL201" s="68"/>
      <c r="BM201" s="68"/>
      <c r="BN201" s="68"/>
      <c r="BO201" s="68"/>
      <c r="BP201" s="68"/>
      <c r="BQ201" s="68">
        <v>-100</v>
      </c>
      <c r="BR201" s="68"/>
      <c r="BS201" s="68"/>
      <c r="BT201" s="68"/>
      <c r="BU201" s="68"/>
      <c r="BV201" s="68"/>
      <c r="BW201" s="68"/>
      <c r="BX201" s="68"/>
      <c r="BY201" s="68"/>
      <c r="BZ201" s="68"/>
      <c r="CA201" s="68"/>
      <c r="CB201" s="68"/>
      <c r="CC201" s="68"/>
      <c r="CD201" s="68"/>
      <c r="CE201" s="68"/>
      <c r="CF201" s="68"/>
      <c r="CG201" s="68"/>
      <c r="CH201" s="68"/>
      <c r="CI201" s="68"/>
      <c r="CJ201" s="68"/>
      <c r="CK201" s="68">
        <v>-60</v>
      </c>
      <c r="CL201" s="68"/>
      <c r="CM201" s="68"/>
      <c r="CN201" s="68"/>
      <c r="CO201" s="68"/>
      <c r="CP201" s="68"/>
      <c r="CQ201" s="68"/>
      <c r="CR201" s="68"/>
      <c r="CS201" s="68"/>
      <c r="CT201" s="68"/>
      <c r="CU201" s="68"/>
      <c r="CV201" s="68"/>
      <c r="CW201" s="68"/>
      <c r="CX201" s="68"/>
      <c r="CY201" s="68"/>
      <c r="CZ201" s="68"/>
      <c r="DA201" s="68"/>
    </row>
    <row r="202" spans="1:300" x14ac:dyDescent="0.3">
      <c r="A202" s="68" t="s">
        <v>477</v>
      </c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>
        <v>-250</v>
      </c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>
        <v>-250</v>
      </c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>
        <v>-250</v>
      </c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  <c r="BK202" s="68"/>
      <c r="BL202" s="68"/>
      <c r="BM202" s="68"/>
      <c r="BN202" s="68"/>
      <c r="BO202" s="68"/>
      <c r="BP202" s="68"/>
      <c r="BQ202" s="68">
        <v>-250</v>
      </c>
      <c r="BR202" s="68"/>
      <c r="BS202" s="68"/>
      <c r="BT202" s="68"/>
      <c r="BU202" s="68"/>
      <c r="BV202" s="68"/>
      <c r="BW202" s="68"/>
      <c r="BX202" s="68"/>
      <c r="BY202" s="68"/>
      <c r="BZ202" s="68"/>
      <c r="CA202" s="68"/>
      <c r="CB202" s="68"/>
      <c r="CC202" s="68"/>
      <c r="CD202" s="68"/>
      <c r="CE202" s="68"/>
      <c r="CF202" s="68"/>
      <c r="CG202" s="68"/>
      <c r="CH202" s="68"/>
      <c r="CI202" s="68"/>
      <c r="CJ202" s="68">
        <v>-250</v>
      </c>
      <c r="CK202" s="68"/>
      <c r="CL202" s="68"/>
      <c r="CM202" s="68"/>
      <c r="CN202" s="68"/>
      <c r="CO202" s="68"/>
      <c r="CP202" s="68"/>
      <c r="CQ202" s="68"/>
      <c r="CR202" s="68"/>
      <c r="CS202" s="68"/>
      <c r="CT202" s="68"/>
      <c r="CU202" s="68"/>
      <c r="CV202" s="68"/>
      <c r="CW202" s="68"/>
      <c r="CX202" s="68"/>
      <c r="CY202" s="68"/>
      <c r="CZ202" s="68"/>
      <c r="DA202" s="68"/>
    </row>
    <row r="205" spans="1:300" x14ac:dyDescent="0.3">
      <c r="A205" s="68" t="s">
        <v>579</v>
      </c>
      <c r="B205" s="68" t="s">
        <v>459</v>
      </c>
      <c r="C205" s="68"/>
      <c r="D205" s="68"/>
      <c r="E205" s="68"/>
      <c r="F205" s="68"/>
      <c r="G205" s="68"/>
      <c r="H205" s="68"/>
      <c r="I205" s="68"/>
      <c r="J205" s="68"/>
      <c r="K205" s="68" t="s">
        <v>790</v>
      </c>
      <c r="L205" s="68" t="s">
        <v>784</v>
      </c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  <c r="BK205" s="68"/>
      <c r="BL205" s="68"/>
      <c r="BM205" s="68"/>
      <c r="BN205" s="68"/>
      <c r="BO205" s="68"/>
      <c r="BP205" s="68"/>
      <c r="BQ205" s="68"/>
      <c r="BR205" s="68"/>
      <c r="BS205" s="68"/>
      <c r="BT205" s="68"/>
      <c r="BU205" s="68"/>
      <c r="BV205" s="68"/>
      <c r="BW205" s="68"/>
      <c r="BX205" s="68"/>
      <c r="BY205" s="68"/>
      <c r="BZ205" s="68"/>
      <c r="CA205" s="68"/>
      <c r="CB205" s="68"/>
      <c r="CC205" s="68"/>
      <c r="CD205" s="68"/>
      <c r="CE205" s="68"/>
      <c r="CF205" s="68"/>
      <c r="CG205" s="68"/>
      <c r="CH205" s="68"/>
      <c r="CI205" s="68"/>
      <c r="CJ205" s="68"/>
      <c r="CK205" s="68"/>
      <c r="CL205" s="68"/>
      <c r="CM205" s="68"/>
      <c r="CN205" s="68"/>
      <c r="CO205" s="68"/>
      <c r="CP205" s="68"/>
      <c r="CQ205" s="68"/>
      <c r="CR205" s="68"/>
      <c r="CS205" s="68"/>
      <c r="CT205" s="68"/>
      <c r="CU205" s="68"/>
      <c r="CV205" s="68"/>
      <c r="CW205" s="68"/>
      <c r="CX205" s="68"/>
      <c r="CY205" s="68"/>
      <c r="CZ205" s="68"/>
      <c r="DA205" s="68"/>
    </row>
    <row r="206" spans="1:300" x14ac:dyDescent="0.3">
      <c r="A206" s="68" t="s">
        <v>461</v>
      </c>
      <c r="B206" s="68"/>
      <c r="C206" s="68" t="s">
        <v>810</v>
      </c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</row>
    <row r="207" spans="1:300" x14ac:dyDescent="0.3">
      <c r="A207" s="68" t="s">
        <v>463</v>
      </c>
      <c r="B207" s="68"/>
      <c r="C207" s="68" t="s">
        <v>810</v>
      </c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</row>
    <row r="208" spans="1:300" x14ac:dyDescent="0.3"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</row>
    <row r="209" spans="1:300" x14ac:dyDescent="0.3">
      <c r="A209" s="68" t="s">
        <v>464</v>
      </c>
      <c r="B209" s="68"/>
      <c r="C209" s="68" t="s">
        <v>811</v>
      </c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</row>
    <row r="210" spans="1:300" x14ac:dyDescent="0.3">
      <c r="A210" s="68" t="s">
        <v>465</v>
      </c>
      <c r="B210" s="68"/>
      <c r="C210" s="68" t="s">
        <v>811</v>
      </c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</row>
    <row r="211" spans="1:300" x14ac:dyDescent="0.3"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</row>
    <row r="212" spans="1:300" x14ac:dyDescent="0.3">
      <c r="A212" s="68" t="s">
        <v>466</v>
      </c>
      <c r="B212" s="68"/>
      <c r="C212" s="68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</row>
    <row r="213" spans="1:300" x14ac:dyDescent="0.3">
      <c r="A213" s="68" t="s">
        <v>470</v>
      </c>
      <c r="B213" s="68"/>
      <c r="C213" s="68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</row>
    <row r="214" spans="1:300" x14ac:dyDescent="0.3">
      <c r="A214" s="68" t="s">
        <v>471</v>
      </c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>
        <v>0</v>
      </c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>
        <v>0</v>
      </c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  <c r="BJ214" s="68"/>
      <c r="BK214" s="68"/>
      <c r="BL214" s="68"/>
      <c r="BM214" s="68"/>
      <c r="BN214" s="68"/>
      <c r="BO214" s="68"/>
      <c r="BP214" s="68"/>
      <c r="BQ214" s="68"/>
      <c r="BR214" s="68"/>
      <c r="BS214" s="68"/>
      <c r="BT214" s="68"/>
      <c r="BU214" s="68"/>
      <c r="BV214" s="68"/>
      <c r="BW214" s="68"/>
      <c r="BX214" s="68"/>
      <c r="BY214" s="68"/>
      <c r="BZ214" s="68"/>
      <c r="CA214" s="68"/>
      <c r="CB214" s="68"/>
      <c r="CC214" s="68"/>
      <c r="CD214" s="68"/>
      <c r="CE214" s="68"/>
      <c r="CF214" s="68"/>
      <c r="CG214" s="68"/>
      <c r="CH214" s="68"/>
      <c r="CI214" s="68"/>
      <c r="CJ214" s="68"/>
      <c r="CK214" s="68"/>
      <c r="CL214" s="68"/>
    </row>
    <row r="215" spans="1:300" x14ac:dyDescent="0.3">
      <c r="A215" s="68" t="s">
        <v>472</v>
      </c>
      <c r="B215" s="68" t="s">
        <v>473</v>
      </c>
      <c r="C215" s="68"/>
      <c r="D215" s="68"/>
      <c r="E215" s="68"/>
      <c r="F215" s="68"/>
      <c r="G215" s="68"/>
      <c r="H215" s="68">
        <v>0</v>
      </c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>
        <v>0</v>
      </c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  <c r="BJ215" s="68"/>
      <c r="BK215" s="68"/>
      <c r="BL215" s="68"/>
      <c r="BM215" s="68"/>
      <c r="BN215" s="68"/>
      <c r="BO215" s="68"/>
      <c r="BP215" s="68"/>
      <c r="BQ215" s="68"/>
      <c r="BR215" s="68"/>
      <c r="BS215" s="68"/>
      <c r="BT215" s="68"/>
      <c r="BU215" s="68"/>
      <c r="BV215" s="68"/>
      <c r="BW215" s="68"/>
      <c r="BX215" s="68"/>
      <c r="BY215" s="68"/>
      <c r="BZ215" s="68"/>
      <c r="CA215" s="68"/>
      <c r="CB215" s="68"/>
      <c r="CC215" s="68"/>
      <c r="CD215" s="68"/>
      <c r="CE215" s="68"/>
      <c r="CF215" s="68"/>
      <c r="CG215" s="68"/>
      <c r="CH215" s="68"/>
      <c r="CI215" s="68"/>
      <c r="CJ215" s="68"/>
      <c r="CK215" s="68"/>
      <c r="CL215" s="68"/>
    </row>
    <row r="216" spans="1:300" x14ac:dyDescent="0.3">
      <c r="A216" s="68" t="s">
        <v>474</v>
      </c>
      <c r="B216" s="68"/>
      <c r="C216" s="68"/>
      <c r="D216" s="68"/>
      <c r="E216" s="68"/>
      <c r="F216" s="68"/>
      <c r="G216" s="68"/>
      <c r="H216" s="68"/>
      <c r="I216" s="68">
        <v>0</v>
      </c>
      <c r="J216" s="68"/>
      <c r="K216" s="68"/>
      <c r="L216" s="68">
        <v>600</v>
      </c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>
        <v>0</v>
      </c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  <c r="BK216" s="68"/>
      <c r="BL216" s="68"/>
      <c r="BM216" s="68"/>
      <c r="BN216" s="68"/>
      <c r="BO216" s="68"/>
      <c r="BP216" s="68"/>
      <c r="BQ216" s="68"/>
      <c r="BR216" s="68"/>
      <c r="BS216" s="68"/>
      <c r="BT216" s="68"/>
      <c r="BU216" s="68"/>
      <c r="BV216" s="68"/>
      <c r="BW216" s="68"/>
      <c r="BX216" s="68"/>
      <c r="BY216" s="68"/>
      <c r="BZ216" s="68"/>
      <c r="CA216" s="68"/>
      <c r="CB216" s="68"/>
      <c r="CC216" s="68"/>
      <c r="CD216" s="68"/>
      <c r="CE216" s="68"/>
      <c r="CF216" s="68"/>
      <c r="CG216" s="68"/>
      <c r="CH216" s="68"/>
      <c r="CI216" s="68"/>
      <c r="CJ216" s="68"/>
      <c r="CK216" s="68"/>
      <c r="CL216" s="68"/>
    </row>
    <row r="217" spans="1:300" x14ac:dyDescent="0.3">
      <c r="A217" s="68" t="s">
        <v>475</v>
      </c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>
        <v>0</v>
      </c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>
        <v>0</v>
      </c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  <c r="BK217" s="68"/>
      <c r="BL217" s="68"/>
      <c r="BM217" s="68"/>
      <c r="BN217" s="68"/>
      <c r="BO217" s="68"/>
      <c r="BP217" s="68"/>
      <c r="BQ217" s="68"/>
      <c r="BR217" s="68"/>
      <c r="BS217" s="68"/>
      <c r="BT217" s="68"/>
      <c r="BU217" s="68"/>
      <c r="BV217" s="68"/>
      <c r="BW217" s="68"/>
      <c r="BX217" s="68"/>
      <c r="BY217" s="68"/>
      <c r="BZ217" s="68"/>
      <c r="CA217" s="68"/>
      <c r="CB217" s="68"/>
      <c r="CC217" s="68"/>
      <c r="CD217" s="68"/>
      <c r="CE217" s="68"/>
      <c r="CF217" s="68"/>
      <c r="CG217" s="68"/>
      <c r="CH217" s="68"/>
      <c r="CI217" s="68"/>
      <c r="CJ217" s="68"/>
      <c r="CK217" s="68"/>
      <c r="CL217" s="68"/>
    </row>
    <row r="218" spans="1:300" x14ac:dyDescent="0.3">
      <c r="A218" s="68" t="s">
        <v>476</v>
      </c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>
        <v>-100</v>
      </c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>
        <v>-100</v>
      </c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  <c r="BK218" s="68"/>
      <c r="BL218" s="68"/>
      <c r="BM218" s="68"/>
      <c r="BN218" s="68"/>
      <c r="BO218" s="68"/>
      <c r="BP218" s="68"/>
      <c r="BQ218" s="68"/>
      <c r="BR218" s="68"/>
      <c r="BS218" s="68"/>
      <c r="BT218" s="68"/>
      <c r="BU218" s="68"/>
      <c r="BV218" s="68"/>
      <c r="BW218" s="68"/>
      <c r="BX218" s="68"/>
      <c r="BY218" s="68"/>
      <c r="BZ218" s="68"/>
      <c r="CA218" s="68"/>
      <c r="CB218" s="68"/>
      <c r="CC218" s="68"/>
      <c r="CD218" s="68"/>
      <c r="CE218" s="68"/>
      <c r="CF218" s="68"/>
      <c r="CG218" s="68"/>
      <c r="CH218" s="68"/>
      <c r="CI218" s="68"/>
      <c r="CJ218" s="68"/>
      <c r="CK218" s="68"/>
      <c r="CL218" s="68"/>
    </row>
    <row r="219" spans="1:300" x14ac:dyDescent="0.3">
      <c r="A219" s="68" t="s">
        <v>477</v>
      </c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>
        <v>-250</v>
      </c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>
        <v>-250</v>
      </c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  <c r="BK219" s="68"/>
      <c r="BL219" s="68"/>
      <c r="BM219" s="68"/>
      <c r="BN219" s="68"/>
      <c r="BO219" s="68"/>
      <c r="BP219" s="68"/>
      <c r="BQ219" s="68"/>
      <c r="BR219" s="68"/>
      <c r="BS219" s="68"/>
      <c r="BT219" s="68"/>
      <c r="BU219" s="68"/>
      <c r="BV219" s="68"/>
      <c r="BW219" s="68"/>
      <c r="BX219" s="68"/>
      <c r="BY219" s="68"/>
      <c r="BZ219" s="68"/>
      <c r="CA219" s="68"/>
      <c r="CB219" s="68"/>
      <c r="CC219" s="68"/>
      <c r="CD219" s="68"/>
      <c r="CE219" s="68"/>
      <c r="CF219" s="68"/>
      <c r="CG219" s="68"/>
      <c r="CH219" s="68"/>
      <c r="CI219" s="68"/>
      <c r="CJ219" s="68"/>
      <c r="CK219" s="68"/>
      <c r="CL219" s="68"/>
    </row>
    <row r="222" spans="1:300" x14ac:dyDescent="0.3">
      <c r="A222" s="68" t="s">
        <v>791</v>
      </c>
      <c r="B222" s="68" t="s">
        <v>459</v>
      </c>
      <c r="C222" s="68"/>
      <c r="D222" s="68"/>
      <c r="E222" s="68"/>
      <c r="F222" s="68"/>
      <c r="G222" s="68"/>
      <c r="H222" s="68"/>
      <c r="I222" s="68" t="s">
        <v>792</v>
      </c>
      <c r="J222" s="68" t="s">
        <v>784</v>
      </c>
      <c r="K222" s="68"/>
      <c r="L222" s="68"/>
      <c r="M222" s="68"/>
      <c r="N222" s="68"/>
      <c r="O222" s="68" t="s">
        <v>793</v>
      </c>
      <c r="P222" s="68" t="s">
        <v>784</v>
      </c>
      <c r="Q222" s="68"/>
      <c r="R222" s="68"/>
      <c r="S222" s="68"/>
      <c r="T222" s="68"/>
      <c r="U222" s="68" t="s">
        <v>794</v>
      </c>
      <c r="V222" s="68" t="s">
        <v>784</v>
      </c>
      <c r="W222" s="68"/>
      <c r="X222" s="68"/>
      <c r="Y222" s="68"/>
      <c r="Z222" s="68"/>
      <c r="AA222" s="68" t="s">
        <v>795</v>
      </c>
      <c r="AB222" s="68" t="s">
        <v>784</v>
      </c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  <c r="BK222" s="68"/>
      <c r="BL222" s="68"/>
      <c r="BM222" s="68"/>
      <c r="BN222" s="68"/>
      <c r="BO222" s="68"/>
      <c r="BP222" s="68"/>
      <c r="BQ222" s="68"/>
      <c r="BR222" s="68"/>
      <c r="BS222" s="68"/>
      <c r="BT222" s="68"/>
      <c r="BU222" s="68"/>
      <c r="BV222" s="68"/>
      <c r="BW222" s="68"/>
      <c r="BX222" s="68"/>
      <c r="BY222" s="68"/>
      <c r="BZ222" s="68"/>
      <c r="CA222" s="68"/>
      <c r="CB222" s="68"/>
      <c r="CC222" s="68"/>
      <c r="CD222" s="68"/>
      <c r="CE222" s="68"/>
      <c r="CF222" s="68"/>
      <c r="CG222" s="68"/>
      <c r="CH222" s="68"/>
      <c r="CI222" s="68"/>
      <c r="CJ222" s="68"/>
      <c r="CK222" s="68"/>
      <c r="CL222" s="68"/>
    </row>
    <row r="223" spans="1:300" x14ac:dyDescent="0.3">
      <c r="A223" s="68" t="s">
        <v>461</v>
      </c>
      <c r="B223" s="68"/>
      <c r="C223" s="68" t="s">
        <v>810</v>
      </c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</row>
    <row r="224" spans="1:300" x14ac:dyDescent="0.3">
      <c r="A224" s="68" t="s">
        <v>463</v>
      </c>
      <c r="B224" s="68"/>
      <c r="C224" s="68" t="s">
        <v>810</v>
      </c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</row>
    <row r="225" spans="1:300" x14ac:dyDescent="0.3"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</row>
    <row r="226" spans="1:300" x14ac:dyDescent="0.3">
      <c r="A226" s="68" t="s">
        <v>464</v>
      </c>
      <c r="B226" s="68"/>
      <c r="C226" s="68" t="s">
        <v>811</v>
      </c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</row>
    <row r="227" spans="1:300" x14ac:dyDescent="0.3">
      <c r="A227" s="68" t="s">
        <v>465</v>
      </c>
      <c r="B227" s="68"/>
      <c r="C227" s="68" t="s">
        <v>811</v>
      </c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</row>
    <row r="228" spans="1:300" x14ac:dyDescent="0.3"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</row>
    <row r="229" spans="1:300" x14ac:dyDescent="0.3">
      <c r="A229" s="68" t="s">
        <v>466</v>
      </c>
      <c r="B229" s="68"/>
      <c r="C229" s="68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</row>
    <row r="230" spans="1:300" x14ac:dyDescent="0.3">
      <c r="A230" s="68" t="s">
        <v>470</v>
      </c>
      <c r="B230" s="68"/>
      <c r="C230" s="68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</row>
    <row r="231" spans="1:300" x14ac:dyDescent="0.3">
      <c r="A231" s="68" t="s">
        <v>471</v>
      </c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>
        <v>0</v>
      </c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>
        <v>0</v>
      </c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>
        <v>0</v>
      </c>
      <c r="BI231" s="68"/>
      <c r="BJ231" s="68"/>
      <c r="BK231" s="68"/>
      <c r="BL231" s="68"/>
      <c r="BM231" s="68"/>
      <c r="BN231" s="68"/>
      <c r="BO231" s="68"/>
      <c r="BP231" s="68"/>
      <c r="BQ231" s="68"/>
      <c r="BR231" s="68"/>
      <c r="BS231" s="68"/>
      <c r="BT231" s="68"/>
      <c r="BU231" s="68"/>
      <c r="BV231" s="68"/>
      <c r="BW231" s="68"/>
      <c r="BX231" s="68"/>
      <c r="BY231" s="68"/>
      <c r="BZ231" s="68"/>
      <c r="CA231" s="68"/>
      <c r="CB231" s="68"/>
      <c r="CC231" s="68"/>
      <c r="CD231" s="68">
        <v>0</v>
      </c>
      <c r="CE231" s="68"/>
      <c r="CF231" s="68"/>
      <c r="CG231" s="68"/>
      <c r="CH231" s="68"/>
      <c r="CI231" s="68"/>
      <c r="CJ231" s="68"/>
      <c r="CK231" s="68"/>
      <c r="CL231" s="68"/>
      <c r="CM231" s="68"/>
      <c r="CN231" s="68"/>
      <c r="CO231" s="68"/>
      <c r="CP231" s="68"/>
      <c r="CQ231" s="68"/>
      <c r="CR231" s="68"/>
      <c r="CS231" s="68"/>
      <c r="CT231" s="68"/>
      <c r="CU231" s="68"/>
      <c r="CV231" s="68"/>
      <c r="CW231" s="68"/>
      <c r="CX231" s="68"/>
      <c r="CY231" s="68"/>
      <c r="CZ231" s="68">
        <v>0</v>
      </c>
      <c r="DA231" s="68"/>
    </row>
    <row r="232" spans="1:300" x14ac:dyDescent="0.3">
      <c r="A232" s="68" t="s">
        <v>472</v>
      </c>
      <c r="B232" s="68" t="s">
        <v>473</v>
      </c>
      <c r="C232" s="68"/>
      <c r="D232" s="68"/>
      <c r="E232" s="68"/>
      <c r="F232" s="68"/>
      <c r="G232" s="68"/>
      <c r="H232" s="68">
        <v>0</v>
      </c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  <c r="BK232" s="68"/>
      <c r="BL232" s="68"/>
      <c r="BM232" s="68"/>
      <c r="BN232" s="68"/>
      <c r="BO232" s="68"/>
      <c r="BP232" s="68"/>
      <c r="BQ232" s="68"/>
      <c r="BR232" s="68"/>
      <c r="BS232" s="68"/>
      <c r="BT232" s="68"/>
      <c r="BU232" s="68"/>
      <c r="BV232" s="68"/>
      <c r="BW232" s="68"/>
      <c r="BX232" s="68"/>
      <c r="BY232" s="68"/>
      <c r="BZ232" s="68"/>
      <c r="CA232" s="68"/>
      <c r="CB232" s="68"/>
      <c r="CC232" s="68"/>
      <c r="CD232" s="68"/>
      <c r="CE232" s="68"/>
      <c r="CF232" s="68"/>
      <c r="CG232" s="68"/>
      <c r="CH232" s="68"/>
      <c r="CI232" s="68"/>
      <c r="CJ232" s="68"/>
      <c r="CK232" s="68"/>
      <c r="CL232" s="68"/>
      <c r="CM232" s="68"/>
      <c r="CN232" s="68"/>
      <c r="CO232" s="68"/>
      <c r="CP232" s="68"/>
      <c r="CQ232" s="68"/>
      <c r="CR232" s="68"/>
      <c r="CS232" s="68"/>
      <c r="CT232" s="68"/>
      <c r="CU232" s="68"/>
      <c r="CV232" s="68"/>
      <c r="CW232" s="68"/>
      <c r="CX232" s="68"/>
      <c r="CY232" s="68"/>
      <c r="CZ232" s="68"/>
      <c r="DA232" s="68">
        <v>0</v>
      </c>
    </row>
    <row r="233" spans="1:300" x14ac:dyDescent="0.3">
      <c r="A233" s="68" t="s">
        <v>474</v>
      </c>
      <c r="B233" s="68"/>
      <c r="C233" s="68"/>
      <c r="D233" s="68"/>
      <c r="E233" s="68"/>
      <c r="F233" s="68"/>
      <c r="G233" s="68"/>
      <c r="H233" s="68"/>
      <c r="I233" s="68">
        <v>0</v>
      </c>
      <c r="J233" s="68"/>
      <c r="K233" s="68"/>
      <c r="L233" s="68">
        <v>980</v>
      </c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>
        <v>590</v>
      </c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>
        <v>600</v>
      </c>
      <c r="BA233" s="68"/>
      <c r="BB233" s="68"/>
      <c r="BC233" s="68"/>
      <c r="BD233" s="68"/>
      <c r="BE233" s="68"/>
      <c r="BF233" s="68"/>
      <c r="BG233" s="68"/>
      <c r="BH233" s="68"/>
      <c r="BI233" s="68"/>
      <c r="BJ233" s="68"/>
      <c r="BK233" s="68"/>
      <c r="BL233" s="68"/>
      <c r="BM233" s="68"/>
      <c r="BN233" s="68"/>
      <c r="BO233" s="68"/>
      <c r="BP233" s="68"/>
      <c r="BQ233" s="68"/>
      <c r="BR233" s="68"/>
      <c r="BS233" s="68"/>
      <c r="BT233" s="68">
        <v>868</v>
      </c>
      <c r="BU233" s="68"/>
      <c r="BV233" s="68"/>
      <c r="BW233" s="68"/>
      <c r="BX233" s="68"/>
      <c r="BY233" s="68"/>
      <c r="BZ233" s="68"/>
      <c r="CA233" s="68"/>
      <c r="CB233" s="68"/>
      <c r="CC233" s="68"/>
      <c r="CD233" s="68"/>
      <c r="CE233" s="68"/>
      <c r="CF233" s="68"/>
      <c r="CG233" s="68"/>
      <c r="CH233" s="68"/>
      <c r="CI233" s="68"/>
      <c r="CJ233" s="68"/>
      <c r="CK233" s="68"/>
      <c r="CL233" s="68"/>
      <c r="CM233" s="68"/>
      <c r="CN233" s="68"/>
      <c r="CO233" s="68"/>
      <c r="CP233" s="68">
        <v>0</v>
      </c>
      <c r="CQ233" s="68"/>
      <c r="CR233" s="68"/>
      <c r="CS233" s="68"/>
      <c r="CT233" s="68"/>
      <c r="CU233" s="68"/>
      <c r="CV233" s="68"/>
      <c r="CW233" s="68"/>
      <c r="CX233" s="68"/>
      <c r="CY233" s="68"/>
      <c r="CZ233" s="68"/>
      <c r="DA233" s="68"/>
    </row>
    <row r="234" spans="1:300" x14ac:dyDescent="0.3">
      <c r="A234" s="68" t="s">
        <v>475</v>
      </c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>
        <v>0</v>
      </c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>
        <v>0</v>
      </c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>
        <v>0</v>
      </c>
      <c r="BH234" s="68"/>
      <c r="BI234" s="68"/>
      <c r="BJ234" s="68"/>
      <c r="BK234" s="68"/>
      <c r="BL234" s="68"/>
      <c r="BM234" s="68"/>
      <c r="BN234" s="68"/>
      <c r="BO234" s="68"/>
      <c r="BP234" s="68"/>
      <c r="BQ234" s="68"/>
      <c r="BR234" s="68"/>
      <c r="BS234" s="68"/>
      <c r="BT234" s="68"/>
      <c r="BU234" s="68"/>
      <c r="BV234" s="68"/>
      <c r="BW234" s="68"/>
      <c r="BX234" s="68"/>
      <c r="BY234" s="68"/>
      <c r="BZ234" s="68"/>
      <c r="CA234" s="68"/>
      <c r="CB234" s="68"/>
      <c r="CC234" s="68">
        <v>0</v>
      </c>
      <c r="CD234" s="68"/>
      <c r="CE234" s="68"/>
      <c r="CF234" s="68"/>
      <c r="CG234" s="68"/>
      <c r="CH234" s="68"/>
      <c r="CI234" s="68"/>
      <c r="CJ234" s="68"/>
      <c r="CK234" s="68"/>
      <c r="CL234" s="68"/>
      <c r="CM234" s="68"/>
      <c r="CN234" s="68"/>
      <c r="CO234" s="68"/>
      <c r="CP234" s="68"/>
      <c r="CQ234" s="68"/>
      <c r="CR234" s="68"/>
      <c r="CS234" s="68"/>
      <c r="CT234" s="68"/>
      <c r="CU234" s="68"/>
      <c r="CV234" s="68"/>
      <c r="CW234" s="68"/>
      <c r="CX234" s="68"/>
      <c r="CY234" s="68">
        <v>0</v>
      </c>
      <c r="CZ234" s="68"/>
      <c r="DA234" s="68"/>
    </row>
    <row r="235" spans="1:300" x14ac:dyDescent="0.3">
      <c r="A235" s="68" t="s">
        <v>476</v>
      </c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>
        <v>-100</v>
      </c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>
        <v>-100</v>
      </c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>
        <v>-100</v>
      </c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  <c r="BJ235" s="68"/>
      <c r="BK235" s="68"/>
      <c r="BL235" s="68"/>
      <c r="BM235" s="68"/>
      <c r="BN235" s="68"/>
      <c r="BO235" s="68"/>
      <c r="BP235" s="68"/>
      <c r="BQ235" s="68">
        <v>-100</v>
      </c>
      <c r="BR235" s="68"/>
      <c r="BS235" s="68"/>
      <c r="BT235" s="68"/>
      <c r="BU235" s="68"/>
      <c r="BV235" s="68"/>
      <c r="BW235" s="68"/>
      <c r="BX235" s="68"/>
      <c r="BY235" s="68"/>
      <c r="BZ235" s="68"/>
      <c r="CA235" s="68"/>
      <c r="CB235" s="68"/>
      <c r="CC235" s="68"/>
      <c r="CD235" s="68"/>
      <c r="CE235" s="68"/>
      <c r="CF235" s="68"/>
      <c r="CG235" s="68"/>
      <c r="CH235" s="68"/>
      <c r="CI235" s="68"/>
      <c r="CJ235" s="68"/>
      <c r="CK235" s="68">
        <v>-60</v>
      </c>
      <c r="CL235" s="68"/>
      <c r="CM235" s="68"/>
      <c r="CN235" s="68"/>
      <c r="CO235" s="68"/>
      <c r="CP235" s="68"/>
      <c r="CQ235" s="68"/>
      <c r="CR235" s="68"/>
      <c r="CS235" s="68"/>
      <c r="CT235" s="68"/>
      <c r="CU235" s="68"/>
      <c r="CV235" s="68"/>
      <c r="CW235" s="68"/>
      <c r="CX235" s="68"/>
      <c r="CY235" s="68"/>
      <c r="CZ235" s="68"/>
      <c r="DA235" s="68"/>
    </row>
    <row r="236" spans="1:300" x14ac:dyDescent="0.3">
      <c r="A236" s="68" t="s">
        <v>477</v>
      </c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>
        <v>-250</v>
      </c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>
        <v>-250</v>
      </c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>
        <v>-250</v>
      </c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  <c r="BK236" s="68"/>
      <c r="BL236" s="68"/>
      <c r="BM236" s="68"/>
      <c r="BN236" s="68"/>
      <c r="BO236" s="68"/>
      <c r="BP236" s="68"/>
      <c r="BQ236" s="68">
        <v>-250</v>
      </c>
      <c r="BR236" s="68"/>
      <c r="BS236" s="68"/>
      <c r="BT236" s="68"/>
      <c r="BU236" s="68"/>
      <c r="BV236" s="68"/>
      <c r="BW236" s="68"/>
      <c r="BX236" s="68"/>
      <c r="BY236" s="68"/>
      <c r="BZ236" s="68"/>
      <c r="CA236" s="68"/>
      <c r="CB236" s="68"/>
      <c r="CC236" s="68"/>
      <c r="CD236" s="68"/>
      <c r="CE236" s="68"/>
      <c r="CF236" s="68"/>
      <c r="CG236" s="68"/>
      <c r="CH236" s="68"/>
      <c r="CI236" s="68"/>
      <c r="CJ236" s="68">
        <v>-250</v>
      </c>
      <c r="CK236" s="68"/>
      <c r="CL236" s="68"/>
      <c r="CM236" s="68"/>
      <c r="CN236" s="68"/>
      <c r="CO236" s="68"/>
      <c r="CP236" s="68"/>
      <c r="CQ236" s="68"/>
      <c r="CR236" s="68"/>
      <c r="CS236" s="68"/>
      <c r="CT236" s="68"/>
      <c r="CU236" s="68"/>
      <c r="CV236" s="68"/>
      <c r="CW236" s="68"/>
      <c r="CX236" s="68"/>
      <c r="CY236" s="68"/>
      <c r="CZ236" s="68"/>
      <c r="DA236" s="68"/>
    </row>
    <row r="239" spans="1:300" x14ac:dyDescent="0.3">
      <c r="A239" s="68" t="s">
        <v>796</v>
      </c>
      <c r="B239" s="68" t="s">
        <v>459</v>
      </c>
      <c r="C239" s="68"/>
      <c r="D239" s="68"/>
      <c r="E239" s="68"/>
      <c r="F239" s="68"/>
      <c r="G239" s="68"/>
      <c r="H239" s="68"/>
      <c r="I239" s="68"/>
      <c r="J239" s="68"/>
      <c r="K239" s="68"/>
      <c r="L239" s="68" t="s">
        <v>797</v>
      </c>
      <c r="M239" s="68" t="s">
        <v>784</v>
      </c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  <c r="BJ239" s="68"/>
      <c r="BK239" s="68"/>
      <c r="BL239" s="68"/>
      <c r="BM239" s="68"/>
      <c r="BN239" s="68"/>
      <c r="BO239" s="68"/>
      <c r="BP239" s="68"/>
      <c r="BQ239" s="68"/>
      <c r="BR239" s="68"/>
      <c r="BS239" s="68"/>
      <c r="BT239" s="68"/>
      <c r="BU239" s="68"/>
      <c r="BV239" s="68"/>
      <c r="BW239" s="68"/>
      <c r="BX239" s="68"/>
      <c r="BY239" s="68"/>
      <c r="BZ239" s="68"/>
      <c r="CA239" s="68"/>
      <c r="CB239" s="68"/>
      <c r="CC239" s="68"/>
      <c r="CD239" s="68"/>
      <c r="CE239" s="68"/>
      <c r="CF239" s="68"/>
      <c r="CG239" s="68"/>
      <c r="CH239" s="68"/>
      <c r="CI239" s="68"/>
      <c r="CJ239" s="68"/>
      <c r="CK239" s="68"/>
      <c r="CL239" s="68"/>
      <c r="CM239" s="68"/>
      <c r="CN239" s="68"/>
      <c r="CO239" s="68"/>
      <c r="CP239" s="68"/>
      <c r="CQ239" s="68"/>
      <c r="CR239" s="68"/>
      <c r="CS239" s="68"/>
      <c r="CT239" s="68"/>
      <c r="CU239" s="68"/>
      <c r="CV239" s="68"/>
      <c r="CW239" s="68"/>
      <c r="CX239" s="68"/>
      <c r="CY239" s="68"/>
      <c r="CZ239" s="68"/>
      <c r="DA239" s="68"/>
    </row>
    <row r="240" spans="1:300" x14ac:dyDescent="0.3">
      <c r="A240" s="68" t="s">
        <v>461</v>
      </c>
      <c r="B240" s="68"/>
      <c r="C240" s="68" t="s">
        <v>810</v>
      </c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</row>
    <row r="241" spans="1:300" x14ac:dyDescent="0.3">
      <c r="A241" s="68" t="s">
        <v>463</v>
      </c>
      <c r="B241" s="68"/>
      <c r="C241" s="68" t="s">
        <v>810</v>
      </c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</row>
    <row r="242" spans="1:300" x14ac:dyDescent="0.3"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</row>
    <row r="243" spans="1:300" x14ac:dyDescent="0.3">
      <c r="A243" s="68" t="s">
        <v>464</v>
      </c>
      <c r="B243" s="68"/>
      <c r="C243" s="68" t="s">
        <v>811</v>
      </c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</row>
    <row r="244" spans="1:300" x14ac:dyDescent="0.3">
      <c r="A244" s="68" t="s">
        <v>465</v>
      </c>
      <c r="B244" s="68"/>
      <c r="C244" s="68" t="s">
        <v>811</v>
      </c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</row>
    <row r="245" spans="1:300" x14ac:dyDescent="0.3"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</row>
    <row r="246" spans="1:300" x14ac:dyDescent="0.3">
      <c r="A246" s="68" t="s">
        <v>466</v>
      </c>
      <c r="B246" s="68"/>
      <c r="C246" s="68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</row>
    <row r="247" spans="1:300" x14ac:dyDescent="0.3">
      <c r="A247" s="68" t="s">
        <v>470</v>
      </c>
      <c r="B247" s="68"/>
      <c r="C247" s="68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</row>
    <row r="248" spans="1:300" x14ac:dyDescent="0.3">
      <c r="A248" s="68" t="s">
        <v>471</v>
      </c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>
        <v>0</v>
      </c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>
        <v>0</v>
      </c>
    </row>
    <row r="249" spans="1:300" x14ac:dyDescent="0.3">
      <c r="A249" s="68" t="s">
        <v>472</v>
      </c>
      <c r="B249" s="68" t="s">
        <v>473</v>
      </c>
      <c r="C249" s="68"/>
      <c r="D249" s="68"/>
      <c r="E249" s="68"/>
      <c r="F249" s="68"/>
      <c r="G249" s="68"/>
      <c r="H249" s="68">
        <v>0</v>
      </c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>
        <v>0</v>
      </c>
      <c r="AK249" s="68"/>
      <c r="AL249" s="68"/>
    </row>
    <row r="250" spans="1:300" x14ac:dyDescent="0.3">
      <c r="A250" s="68" t="s">
        <v>474</v>
      </c>
      <c r="B250" s="68"/>
      <c r="C250" s="68"/>
      <c r="D250" s="68"/>
      <c r="E250" s="68"/>
      <c r="F250" s="68"/>
      <c r="G250" s="68"/>
      <c r="H250" s="68"/>
      <c r="I250" s="68">
        <v>0</v>
      </c>
      <c r="J250" s="68"/>
      <c r="K250" s="68"/>
      <c r="L250" s="68">
        <v>590</v>
      </c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>
        <v>0</v>
      </c>
      <c r="AI250" s="68"/>
      <c r="AJ250" s="68"/>
      <c r="AK250" s="68"/>
      <c r="AL250" s="68"/>
    </row>
    <row r="251" spans="1:300" x14ac:dyDescent="0.3">
      <c r="A251" s="68" t="s">
        <v>475</v>
      </c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>
        <v>0</v>
      </c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>
        <v>0</v>
      </c>
      <c r="AL251" s="68"/>
    </row>
    <row r="252" spans="1:300" x14ac:dyDescent="0.3">
      <c r="A252" s="68" t="s">
        <v>476</v>
      </c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>
        <v>-100</v>
      </c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>
        <v>-100</v>
      </c>
      <c r="AF252" s="68"/>
      <c r="AG252" s="68"/>
      <c r="AH252" s="68"/>
      <c r="AI252" s="68"/>
      <c r="AJ252" s="68"/>
      <c r="AK252" s="68"/>
      <c r="AL252" s="68"/>
    </row>
    <row r="253" spans="1:300" x14ac:dyDescent="0.3">
      <c r="A253" s="68" t="s">
        <v>477</v>
      </c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>
        <v>-250</v>
      </c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>
        <v>-250</v>
      </c>
      <c r="AF253" s="68"/>
      <c r="AG253" s="68"/>
      <c r="AH253" s="68"/>
      <c r="AI253" s="68"/>
      <c r="AJ253" s="68"/>
      <c r="AK253" s="68"/>
      <c r="AL253" s="68"/>
    </row>
    <row r="256" spans="1:300" x14ac:dyDescent="0.3">
      <c r="A256" s="68" t="s">
        <v>798</v>
      </c>
      <c r="B256" s="68" t="s">
        <v>459</v>
      </c>
      <c r="C256" s="68"/>
      <c r="D256" s="68"/>
      <c r="E256" s="68"/>
      <c r="F256" s="68"/>
      <c r="G256" s="68"/>
      <c r="H256" s="68"/>
      <c r="I256" s="68" t="s">
        <v>799</v>
      </c>
      <c r="J256" s="68" t="s">
        <v>784</v>
      </c>
      <c r="K256" s="68"/>
      <c r="L256" s="68"/>
      <c r="M256" s="68"/>
      <c r="N256" s="68"/>
      <c r="O256" s="68" t="s">
        <v>800</v>
      </c>
      <c r="P256" s="68" t="s">
        <v>784</v>
      </c>
      <c r="Q256" s="68"/>
      <c r="R256" s="68"/>
      <c r="S256" s="68"/>
      <c r="T256" s="68"/>
      <c r="U256" s="68" t="s">
        <v>801</v>
      </c>
      <c r="V256" s="68" t="s">
        <v>784</v>
      </c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</row>
    <row r="257" spans="1:300" x14ac:dyDescent="0.3">
      <c r="A257" s="68" t="s">
        <v>461</v>
      </c>
      <c r="B257" s="68"/>
      <c r="C257" s="68" t="s">
        <v>810</v>
      </c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</row>
    <row r="258" spans="1:300" x14ac:dyDescent="0.3">
      <c r="A258" s="68" t="s">
        <v>463</v>
      </c>
      <c r="B258" s="68"/>
      <c r="C258" s="68" t="s">
        <v>810</v>
      </c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</row>
    <row r="259" spans="1:300" x14ac:dyDescent="0.3"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</row>
    <row r="260" spans="1:300" x14ac:dyDescent="0.3">
      <c r="A260" s="68" t="s">
        <v>464</v>
      </c>
      <c r="B260" s="68"/>
      <c r="C260" s="68" t="s">
        <v>811</v>
      </c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</row>
    <row r="261" spans="1:300" x14ac:dyDescent="0.3">
      <c r="A261" s="68" t="s">
        <v>465</v>
      </c>
      <c r="B261" s="68"/>
      <c r="C261" s="68" t="s">
        <v>811</v>
      </c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</row>
    <row r="262" spans="1:300" x14ac:dyDescent="0.3"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</row>
    <row r="263" spans="1:300" x14ac:dyDescent="0.3">
      <c r="A263" s="68" t="s">
        <v>466</v>
      </c>
      <c r="B263" s="68"/>
      <c r="C263" s="68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</row>
    <row r="264" spans="1:300" x14ac:dyDescent="0.3">
      <c r="A264" s="68" t="s">
        <v>470</v>
      </c>
      <c r="B264" s="68"/>
      <c r="C264" s="68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</row>
    <row r="265" spans="1:300" x14ac:dyDescent="0.3">
      <c r="A265" s="68" t="s">
        <v>471</v>
      </c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>
        <v>0</v>
      </c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>
        <v>0</v>
      </c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>
        <v>0</v>
      </c>
      <c r="BI265" s="68"/>
      <c r="BJ265" s="68"/>
      <c r="BK265" s="68"/>
      <c r="BL265" s="68"/>
      <c r="BM265" s="68"/>
      <c r="BN265" s="68"/>
      <c r="BO265" s="68"/>
      <c r="BP265" s="68"/>
      <c r="BQ265" s="68"/>
      <c r="BR265" s="68"/>
      <c r="BS265" s="68"/>
      <c r="BT265" s="68"/>
      <c r="BU265" s="68"/>
      <c r="BV265" s="68"/>
      <c r="BW265" s="68"/>
      <c r="BX265" s="68"/>
      <c r="BY265" s="68"/>
      <c r="BZ265" s="68"/>
      <c r="CA265" s="68"/>
      <c r="CB265" s="68"/>
      <c r="CC265" s="68"/>
      <c r="CD265" s="68">
        <v>0</v>
      </c>
    </row>
    <row r="266" spans="1:300" x14ac:dyDescent="0.3">
      <c r="A266" s="68" t="s">
        <v>472</v>
      </c>
      <c r="B266" s="68" t="s">
        <v>473</v>
      </c>
      <c r="C266" s="68"/>
      <c r="D266" s="68"/>
      <c r="E266" s="68"/>
      <c r="F266" s="68"/>
      <c r="G266" s="68"/>
      <c r="H266" s="68">
        <v>0</v>
      </c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  <c r="BJ266" s="68"/>
      <c r="BK266" s="68"/>
      <c r="BL266" s="68"/>
      <c r="BM266" s="68"/>
      <c r="BN266" s="68"/>
      <c r="BO266" s="68"/>
      <c r="BP266" s="68"/>
      <c r="BQ266" s="68"/>
      <c r="BR266" s="68"/>
      <c r="BS266" s="68"/>
      <c r="BT266" s="68"/>
      <c r="BU266" s="68"/>
      <c r="BV266" s="68"/>
      <c r="BW266" s="68"/>
      <c r="BX266" s="68"/>
      <c r="BY266" s="68"/>
      <c r="BZ266" s="68"/>
      <c r="CA266" s="68"/>
      <c r="CB266" s="68">
        <v>250</v>
      </c>
      <c r="CC266" s="68"/>
      <c r="CD266" s="68"/>
    </row>
    <row r="267" spans="1:300" x14ac:dyDescent="0.3">
      <c r="A267" s="68" t="s">
        <v>474</v>
      </c>
      <c r="B267" s="68"/>
      <c r="C267" s="68"/>
      <c r="D267" s="68"/>
      <c r="E267" s="68"/>
      <c r="F267" s="68"/>
      <c r="G267" s="68"/>
      <c r="H267" s="68"/>
      <c r="I267" s="68">
        <v>0</v>
      </c>
      <c r="J267" s="68"/>
      <c r="K267" s="68"/>
      <c r="L267" s="68">
        <v>885</v>
      </c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>
        <v>590</v>
      </c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>
        <v>885</v>
      </c>
      <c r="BA267" s="68"/>
      <c r="BB267" s="68"/>
      <c r="BC267" s="68"/>
      <c r="BD267" s="68"/>
      <c r="BE267" s="68"/>
      <c r="BF267" s="68"/>
      <c r="BG267" s="68"/>
      <c r="BH267" s="68"/>
      <c r="BI267" s="68"/>
      <c r="BJ267" s="68"/>
      <c r="BK267" s="68"/>
      <c r="BL267" s="68"/>
      <c r="BM267" s="68"/>
      <c r="BN267" s="68"/>
      <c r="BO267" s="68"/>
      <c r="BP267" s="68"/>
      <c r="BQ267" s="68"/>
      <c r="BR267" s="68"/>
      <c r="BS267" s="68"/>
      <c r="BT267" s="68">
        <v>460</v>
      </c>
      <c r="BU267" s="68"/>
      <c r="BV267" s="68"/>
      <c r="BW267" s="68"/>
      <c r="BX267" s="68"/>
      <c r="BY267" s="68"/>
      <c r="BZ267" s="68"/>
      <c r="CA267" s="68"/>
      <c r="CB267" s="68"/>
      <c r="CC267" s="68"/>
      <c r="CD267" s="68"/>
    </row>
    <row r="268" spans="1:300" x14ac:dyDescent="0.3">
      <c r="A268" s="68" t="s">
        <v>475</v>
      </c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>
        <v>0</v>
      </c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>
        <v>50</v>
      </c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>
        <v>0</v>
      </c>
      <c r="BG268" s="68"/>
      <c r="BH268" s="68"/>
      <c r="BI268" s="68"/>
      <c r="BJ268" s="68"/>
      <c r="BK268" s="68"/>
      <c r="BL268" s="68"/>
      <c r="BM268" s="68"/>
      <c r="BN268" s="68"/>
      <c r="BO268" s="68"/>
      <c r="BP268" s="68"/>
      <c r="BQ268" s="68"/>
      <c r="BR268" s="68"/>
      <c r="BS268" s="68"/>
      <c r="BT268" s="68"/>
      <c r="BU268" s="68"/>
      <c r="BV268" s="68"/>
      <c r="BW268" s="68"/>
      <c r="BX268" s="68"/>
      <c r="BY268" s="68"/>
      <c r="BZ268" s="68"/>
      <c r="CA268" s="68"/>
      <c r="CB268" s="68">
        <v>0</v>
      </c>
      <c r="CC268" s="68"/>
      <c r="CD268" s="68"/>
    </row>
    <row r="269" spans="1:300" x14ac:dyDescent="0.3">
      <c r="A269" s="68" t="s">
        <v>476</v>
      </c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>
        <v>-60</v>
      </c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>
        <v>-100</v>
      </c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>
        <v>-100</v>
      </c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  <c r="BJ269" s="68"/>
      <c r="BK269" s="68"/>
      <c r="BL269" s="68"/>
      <c r="BM269" s="68"/>
      <c r="BN269" s="68"/>
      <c r="BO269" s="68"/>
      <c r="BP269" s="68"/>
      <c r="BQ269" s="68"/>
      <c r="BR269" s="68"/>
      <c r="BS269" s="68">
        <v>-60</v>
      </c>
      <c r="BT269" s="68"/>
      <c r="BU269" s="68"/>
      <c r="BV269" s="68"/>
      <c r="BW269" s="68"/>
      <c r="BX269" s="68"/>
      <c r="BY269" s="68"/>
      <c r="BZ269" s="68"/>
      <c r="CA269" s="68"/>
      <c r="CB269" s="68"/>
      <c r="CC269" s="68"/>
      <c r="CD269" s="68"/>
    </row>
    <row r="270" spans="1:300" x14ac:dyDescent="0.3">
      <c r="A270" s="68" t="s">
        <v>477</v>
      </c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>
        <v>-250</v>
      </c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>
        <v>-250</v>
      </c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>
        <v>-250</v>
      </c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  <c r="BJ270" s="68"/>
      <c r="BK270" s="68"/>
      <c r="BL270" s="68"/>
      <c r="BM270" s="68"/>
      <c r="BN270" s="68"/>
      <c r="BO270" s="68"/>
      <c r="BP270" s="68"/>
      <c r="BQ270" s="68">
        <v>-250</v>
      </c>
      <c r="BR270" s="68"/>
      <c r="BS270" s="68"/>
      <c r="BT270" s="68"/>
      <c r="BU270" s="68"/>
      <c r="BV270" s="68"/>
      <c r="BW270" s="68"/>
      <c r="BX270" s="68"/>
      <c r="BY270" s="68"/>
      <c r="BZ270" s="68"/>
      <c r="CA270" s="68"/>
      <c r="CB270" s="68"/>
      <c r="CC270" s="68"/>
      <c r="CD270" s="68"/>
    </row>
    <row r="273" spans="1:300" x14ac:dyDescent="0.3">
      <c r="A273" s="68" t="s">
        <v>802</v>
      </c>
      <c r="B273" s="68" t="s">
        <v>459</v>
      </c>
      <c r="C273" s="68"/>
      <c r="D273" s="68"/>
      <c r="E273" s="68"/>
      <c r="F273" s="68"/>
      <c r="G273" s="68"/>
      <c r="H273" s="68"/>
      <c r="I273" s="68" t="s">
        <v>803</v>
      </c>
      <c r="J273" s="68" t="s">
        <v>784</v>
      </c>
      <c r="K273" s="68"/>
      <c r="L273" s="68"/>
      <c r="M273" s="68"/>
      <c r="N273" s="68"/>
      <c r="O273" s="68" t="s">
        <v>804</v>
      </c>
      <c r="P273" s="68" t="s">
        <v>784</v>
      </c>
      <c r="Q273" s="68"/>
      <c r="R273" s="68"/>
      <c r="S273" s="68"/>
      <c r="T273" s="68"/>
      <c r="U273" s="68" t="s">
        <v>805</v>
      </c>
      <c r="V273" s="68" t="s">
        <v>784</v>
      </c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  <c r="BJ273" s="68"/>
      <c r="BK273" s="68"/>
      <c r="BL273" s="68"/>
      <c r="BM273" s="68"/>
      <c r="BN273" s="68"/>
      <c r="BO273" s="68"/>
      <c r="BP273" s="68"/>
      <c r="BQ273" s="68"/>
      <c r="BR273" s="68"/>
      <c r="BS273" s="68"/>
      <c r="BT273" s="68"/>
      <c r="BU273" s="68"/>
      <c r="BV273" s="68"/>
      <c r="BW273" s="68"/>
      <c r="BX273" s="68"/>
      <c r="BY273" s="68"/>
      <c r="BZ273" s="68"/>
      <c r="CA273" s="68"/>
      <c r="CB273" s="68"/>
      <c r="CC273" s="68"/>
      <c r="CD273" s="68"/>
    </row>
    <row r="274" spans="1:300" x14ac:dyDescent="0.3">
      <c r="A274" s="68" t="s">
        <v>461</v>
      </c>
      <c r="B274" s="68"/>
      <c r="C274" s="68" t="s">
        <v>810</v>
      </c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</row>
    <row r="275" spans="1:300" x14ac:dyDescent="0.3">
      <c r="A275" s="68" t="s">
        <v>463</v>
      </c>
      <c r="B275" s="68"/>
      <c r="C275" s="68" t="s">
        <v>810</v>
      </c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</row>
    <row r="276" spans="1:300" x14ac:dyDescent="0.3"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</row>
    <row r="277" spans="1:300" x14ac:dyDescent="0.3">
      <c r="A277" s="68" t="s">
        <v>464</v>
      </c>
      <c r="B277" s="68"/>
      <c r="C277" s="68" t="s">
        <v>811</v>
      </c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</row>
    <row r="278" spans="1:300" x14ac:dyDescent="0.3">
      <c r="A278" s="68" t="s">
        <v>465</v>
      </c>
      <c r="B278" s="68"/>
      <c r="C278" s="68" t="s">
        <v>811</v>
      </c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</row>
    <row r="279" spans="1:300" x14ac:dyDescent="0.3"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</row>
    <row r="280" spans="1:300" x14ac:dyDescent="0.3">
      <c r="A280" s="68" t="s">
        <v>466</v>
      </c>
      <c r="B280" s="68"/>
      <c r="C280" s="68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</row>
    <row r="281" spans="1:300" x14ac:dyDescent="0.3">
      <c r="A281" s="68" t="s">
        <v>470</v>
      </c>
      <c r="B281" s="68"/>
      <c r="C281" s="68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</row>
    <row r="282" spans="1:300" x14ac:dyDescent="0.3">
      <c r="A282" s="68" t="s">
        <v>471</v>
      </c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>
        <v>0</v>
      </c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>
        <v>0</v>
      </c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>
        <v>0</v>
      </c>
      <c r="BI282" s="68"/>
      <c r="BJ282" s="68"/>
      <c r="BK282" s="68"/>
      <c r="BL282" s="68"/>
      <c r="BM282" s="68"/>
      <c r="BN282" s="68"/>
      <c r="BO282" s="68"/>
      <c r="BP282" s="68"/>
      <c r="BQ282" s="68"/>
      <c r="BR282" s="68"/>
      <c r="BS282" s="68"/>
      <c r="BT282" s="68"/>
      <c r="BU282" s="68"/>
      <c r="BV282" s="68"/>
      <c r="BW282" s="68"/>
      <c r="BX282" s="68"/>
      <c r="BY282" s="68"/>
      <c r="BZ282" s="68"/>
      <c r="CA282" s="68"/>
      <c r="CB282" s="68"/>
      <c r="CC282" s="68"/>
      <c r="CD282" s="68">
        <v>0</v>
      </c>
    </row>
    <row r="283" spans="1:300" x14ac:dyDescent="0.3">
      <c r="A283" s="68" t="s">
        <v>472</v>
      </c>
      <c r="B283" s="68" t="s">
        <v>473</v>
      </c>
      <c r="C283" s="68"/>
      <c r="D283" s="68"/>
      <c r="E283" s="68"/>
      <c r="F283" s="68"/>
      <c r="G283" s="68"/>
      <c r="H283" s="68">
        <v>0</v>
      </c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  <c r="BJ283" s="68"/>
      <c r="BK283" s="68"/>
      <c r="BL283" s="68"/>
      <c r="BM283" s="68"/>
      <c r="BN283" s="68"/>
      <c r="BO283" s="68"/>
      <c r="BP283" s="68"/>
      <c r="BQ283" s="68"/>
      <c r="BR283" s="68"/>
      <c r="BS283" s="68"/>
      <c r="BT283" s="68"/>
      <c r="BU283" s="68"/>
      <c r="BV283" s="68"/>
      <c r="BW283" s="68"/>
      <c r="BX283" s="68"/>
      <c r="BY283" s="68"/>
      <c r="BZ283" s="68"/>
      <c r="CA283" s="68"/>
      <c r="CB283" s="68"/>
      <c r="CC283" s="68"/>
      <c r="CD283" s="68">
        <v>0</v>
      </c>
    </row>
    <row r="284" spans="1:300" x14ac:dyDescent="0.3">
      <c r="A284" s="68" t="s">
        <v>474</v>
      </c>
      <c r="B284" s="68"/>
      <c r="C284" s="68"/>
      <c r="D284" s="68"/>
      <c r="E284" s="68"/>
      <c r="F284" s="68"/>
      <c r="G284" s="68"/>
      <c r="H284" s="68"/>
      <c r="I284" s="68">
        <v>0</v>
      </c>
      <c r="J284" s="68"/>
      <c r="K284" s="68"/>
      <c r="L284" s="68">
        <v>412</v>
      </c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>
        <v>590</v>
      </c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>
        <v>442</v>
      </c>
      <c r="BA284" s="68"/>
      <c r="BB284" s="68"/>
      <c r="BC284" s="68"/>
      <c r="BD284" s="68"/>
      <c r="BE284" s="68"/>
      <c r="BF284" s="68"/>
      <c r="BG284" s="68"/>
      <c r="BH284" s="68"/>
      <c r="BI284" s="68"/>
      <c r="BJ284" s="68"/>
      <c r="BK284" s="68"/>
      <c r="BL284" s="68"/>
      <c r="BM284" s="68"/>
      <c r="BN284" s="68"/>
      <c r="BO284" s="68"/>
      <c r="BP284" s="68"/>
      <c r="BQ284" s="68"/>
      <c r="BR284" s="68"/>
      <c r="BS284" s="68"/>
      <c r="BT284" s="68"/>
      <c r="BU284" s="68"/>
      <c r="BV284" s="68">
        <v>0</v>
      </c>
      <c r="BW284" s="68"/>
      <c r="BX284" s="68"/>
      <c r="BY284" s="68"/>
      <c r="BZ284" s="68"/>
      <c r="CA284" s="68"/>
      <c r="CB284" s="68"/>
      <c r="CC284" s="68"/>
      <c r="CD284" s="68"/>
    </row>
    <row r="285" spans="1:300" x14ac:dyDescent="0.3">
      <c r="A285" s="68" t="s">
        <v>475</v>
      </c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>
        <v>0</v>
      </c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>
        <v>0</v>
      </c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>
        <v>0</v>
      </c>
      <c r="BH285" s="68"/>
      <c r="BI285" s="68"/>
      <c r="BJ285" s="68"/>
      <c r="BK285" s="68"/>
      <c r="BL285" s="68"/>
      <c r="BM285" s="68"/>
      <c r="BN285" s="68"/>
      <c r="BO285" s="68"/>
      <c r="BP285" s="68"/>
      <c r="BQ285" s="68"/>
      <c r="BR285" s="68"/>
      <c r="BS285" s="68"/>
      <c r="BT285" s="68"/>
      <c r="BU285" s="68"/>
      <c r="BV285" s="68"/>
      <c r="BW285" s="68"/>
      <c r="BX285" s="68"/>
      <c r="BY285" s="68"/>
      <c r="BZ285" s="68"/>
      <c r="CA285" s="68"/>
      <c r="CB285" s="68"/>
      <c r="CC285" s="68">
        <v>0</v>
      </c>
      <c r="CD285" s="68"/>
    </row>
    <row r="286" spans="1:300" x14ac:dyDescent="0.3">
      <c r="A286" s="68" t="s">
        <v>476</v>
      </c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>
        <v>-60</v>
      </c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>
        <v>-100</v>
      </c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>
        <v>-100</v>
      </c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  <c r="BJ286" s="68"/>
      <c r="BK286" s="68"/>
      <c r="BL286" s="68"/>
      <c r="BM286" s="68"/>
      <c r="BN286" s="68"/>
      <c r="BO286" s="68"/>
      <c r="BP286" s="68"/>
      <c r="BQ286" s="68"/>
      <c r="BR286" s="68"/>
      <c r="BS286" s="68">
        <v>-60</v>
      </c>
      <c r="BT286" s="68"/>
      <c r="BU286" s="68"/>
      <c r="BV286" s="68"/>
      <c r="BW286" s="68"/>
      <c r="BX286" s="68"/>
      <c r="BY286" s="68"/>
      <c r="BZ286" s="68"/>
      <c r="CA286" s="68"/>
      <c r="CB286" s="68"/>
      <c r="CC286" s="68"/>
      <c r="CD286" s="68"/>
    </row>
    <row r="287" spans="1:300" x14ac:dyDescent="0.3">
      <c r="A287" s="68" t="s">
        <v>477</v>
      </c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>
        <v>-250</v>
      </c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>
        <v>-250</v>
      </c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>
        <v>-250</v>
      </c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  <c r="BJ287" s="68"/>
      <c r="BK287" s="68"/>
      <c r="BL287" s="68"/>
      <c r="BM287" s="68"/>
      <c r="BN287" s="68"/>
      <c r="BO287" s="68"/>
      <c r="BP287" s="68"/>
      <c r="BQ287" s="68">
        <v>-250</v>
      </c>
      <c r="BR287" s="68"/>
      <c r="BS287" s="68"/>
      <c r="BT287" s="68"/>
      <c r="BU287" s="68"/>
      <c r="BV287" s="68"/>
      <c r="BW287" s="68"/>
      <c r="BX287" s="68"/>
      <c r="BY287" s="68"/>
      <c r="BZ287" s="68"/>
      <c r="CA287" s="68"/>
      <c r="CB287" s="68"/>
      <c r="CC287" s="68"/>
      <c r="CD287" s="68"/>
    </row>
    <row r="290" spans="1:300" x14ac:dyDescent="0.3">
      <c r="A290" s="1" t="s">
        <v>483</v>
      </c>
      <c r="B290" s="1" t="s">
        <v>459</v>
      </c>
      <c r="I290" s="1" t="s">
        <v>484</v>
      </c>
      <c r="J290" s="1" t="s">
        <v>480</v>
      </c>
    </row>
    <row r="291" spans="1:300" x14ac:dyDescent="0.3">
      <c r="A291" s="1" t="s">
        <v>461</v>
      </c>
      <c r="C291" s="1" t="s">
        <v>462</v>
      </c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>
        <v>15</v>
      </c>
      <c r="X291"/>
      <c r="Y291"/>
      <c r="Z291">
        <v>16</v>
      </c>
      <c r="AA291"/>
      <c r="AB291"/>
      <c r="AC291">
        <v>16</v>
      </c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</row>
    <row r="292" spans="1:300" x14ac:dyDescent="0.3">
      <c r="A292" s="1" t="s">
        <v>463</v>
      </c>
      <c r="C292" s="1" t="s">
        <v>462</v>
      </c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>
        <v>2</v>
      </c>
      <c r="Y292"/>
      <c r="Z292"/>
      <c r="AA292">
        <v>9</v>
      </c>
      <c r="AB292"/>
      <c r="AC292"/>
      <c r="AD292">
        <v>8</v>
      </c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</row>
    <row r="293" spans="1:300" x14ac:dyDescent="0.3"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</row>
    <row r="294" spans="1:300" x14ac:dyDescent="0.3">
      <c r="A294" s="1" t="s">
        <v>464</v>
      </c>
      <c r="C294" s="1" t="s">
        <v>735</v>
      </c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>
        <v>0</v>
      </c>
      <c r="Y294"/>
      <c r="Z294"/>
      <c r="AA294">
        <v>0</v>
      </c>
      <c r="AB294"/>
      <c r="AC294"/>
      <c r="AD294">
        <v>0</v>
      </c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</row>
    <row r="295" spans="1:300" x14ac:dyDescent="0.3">
      <c r="A295" s="1" t="s">
        <v>465</v>
      </c>
      <c r="C295" s="1" t="s">
        <v>735</v>
      </c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>
        <v>17</v>
      </c>
      <c r="X295"/>
      <c r="Y295"/>
      <c r="Z295"/>
      <c r="AA295">
        <v>5</v>
      </c>
      <c r="AB295"/>
      <c r="AC295"/>
      <c r="AD295">
        <v>3</v>
      </c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</row>
    <row r="296" spans="1:300" x14ac:dyDescent="0.3"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</row>
    <row r="297" spans="1:300" x14ac:dyDescent="0.3">
      <c r="A297" s="1" t="s">
        <v>466</v>
      </c>
      <c r="D297"/>
      <c r="E297"/>
      <c r="F297"/>
      <c r="G297"/>
      <c r="H297"/>
      <c r="I297"/>
      <c r="J297"/>
      <c r="K297"/>
      <c r="L297"/>
      <c r="M297"/>
      <c r="N297"/>
      <c r="O297"/>
      <c r="P297" t="s">
        <v>469</v>
      </c>
      <c r="Q297"/>
      <c r="R297" t="s">
        <v>469</v>
      </c>
      <c r="S297"/>
      <c r="T297" t="s">
        <v>469</v>
      </c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</row>
    <row r="298" spans="1:300" x14ac:dyDescent="0.3">
      <c r="A298" s="1" t="s">
        <v>470</v>
      </c>
      <c r="D298"/>
      <c r="E298"/>
      <c r="F298"/>
      <c r="G298"/>
      <c r="H298"/>
      <c r="I298"/>
      <c r="J298"/>
      <c r="K298"/>
      <c r="L298"/>
      <c r="M298"/>
      <c r="N298"/>
      <c r="O298"/>
      <c r="P298" t="s">
        <v>721</v>
      </c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</row>
    <row r="299" spans="1:300" x14ac:dyDescent="0.3">
      <c r="A299" s="1" t="s">
        <v>471</v>
      </c>
      <c r="P299" s="1">
        <v>0</v>
      </c>
      <c r="AL299" s="1">
        <v>0</v>
      </c>
    </row>
    <row r="300" spans="1:300" x14ac:dyDescent="0.3">
      <c r="A300" s="1" t="s">
        <v>472</v>
      </c>
      <c r="B300" s="1" t="s">
        <v>473</v>
      </c>
      <c r="F300" s="1">
        <v>280</v>
      </c>
      <c r="AF300" s="1">
        <v>200</v>
      </c>
    </row>
    <row r="301" spans="1:300" x14ac:dyDescent="0.3">
      <c r="A301" s="1" t="s">
        <v>474</v>
      </c>
      <c r="G301" s="1">
        <v>664</v>
      </c>
      <c r="I301" s="1">
        <v>1352</v>
      </c>
      <c r="AC301" s="1">
        <v>638</v>
      </c>
    </row>
    <row r="302" spans="1:300" x14ac:dyDescent="0.3">
      <c r="A302" s="1" t="s">
        <v>475</v>
      </c>
      <c r="O302" s="1">
        <v>0</v>
      </c>
      <c r="AJ302" s="1">
        <v>75</v>
      </c>
    </row>
    <row r="303" spans="1:300" x14ac:dyDescent="0.3">
      <c r="A303" s="1" t="s">
        <v>476</v>
      </c>
      <c r="L303" s="1">
        <v>-120</v>
      </c>
      <c r="AE303" s="1">
        <v>-120</v>
      </c>
    </row>
    <row r="304" spans="1:300" x14ac:dyDescent="0.3">
      <c r="A304" s="1" t="s">
        <v>477</v>
      </c>
      <c r="L304" s="1">
        <v>-280</v>
      </c>
      <c r="AE304" s="1">
        <v>-280</v>
      </c>
    </row>
    <row r="307" spans="1:300" x14ac:dyDescent="0.3">
      <c r="A307" s="1" t="s">
        <v>483</v>
      </c>
      <c r="B307" s="1" t="s">
        <v>459</v>
      </c>
      <c r="I307" s="1" t="s">
        <v>485</v>
      </c>
      <c r="J307" s="1" t="s">
        <v>460</v>
      </c>
      <c r="N307" s="1" t="s">
        <v>486</v>
      </c>
      <c r="O307" s="1" t="s">
        <v>460</v>
      </c>
    </row>
    <row r="308" spans="1:300" x14ac:dyDescent="0.3">
      <c r="A308" s="1" t="s">
        <v>461</v>
      </c>
      <c r="C308" s="1" t="s">
        <v>462</v>
      </c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>
        <v>3</v>
      </c>
      <c r="Y308"/>
      <c r="Z308"/>
      <c r="AA308">
        <v>5</v>
      </c>
      <c r="AB308"/>
      <c r="AC308"/>
      <c r="AD308">
        <v>3</v>
      </c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>
        <v>10</v>
      </c>
      <c r="AS308"/>
      <c r="AT308"/>
      <c r="AU308">
        <v>10</v>
      </c>
      <c r="AV308"/>
      <c r="AW308"/>
      <c r="AX308">
        <v>10</v>
      </c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</row>
    <row r="309" spans="1:300" x14ac:dyDescent="0.3">
      <c r="A309" s="1" t="s">
        <v>463</v>
      </c>
      <c r="C309" s="1" t="s">
        <v>462</v>
      </c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>
        <v>0</v>
      </c>
      <c r="Y309"/>
      <c r="Z309"/>
      <c r="AA309">
        <v>0</v>
      </c>
      <c r="AB309"/>
      <c r="AC309"/>
      <c r="AD309">
        <v>0</v>
      </c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>
        <v>3</v>
      </c>
      <c r="AS309"/>
      <c r="AT309"/>
      <c r="AU309">
        <v>9</v>
      </c>
      <c r="AV309"/>
      <c r="AW309"/>
      <c r="AX309">
        <v>6</v>
      </c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</row>
    <row r="310" spans="1:300" x14ac:dyDescent="0.3"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</row>
    <row r="311" spans="1:300" x14ac:dyDescent="0.3">
      <c r="A311" s="1" t="s">
        <v>464</v>
      </c>
      <c r="C311" s="1" t="s">
        <v>735</v>
      </c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>
        <v>4</v>
      </c>
      <c r="Y311"/>
      <c r="Z311"/>
      <c r="AA311">
        <v>0</v>
      </c>
      <c r="AB311"/>
      <c r="AC311"/>
      <c r="AD311">
        <v>0</v>
      </c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>
        <v>0</v>
      </c>
      <c r="AS311"/>
      <c r="AT311"/>
      <c r="AU311">
        <v>0</v>
      </c>
      <c r="AV311"/>
      <c r="AW311"/>
      <c r="AX311">
        <v>0</v>
      </c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</row>
    <row r="312" spans="1:300" x14ac:dyDescent="0.3">
      <c r="A312" s="1" t="s">
        <v>465</v>
      </c>
      <c r="C312" s="1" t="s">
        <v>735</v>
      </c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>
        <v>11</v>
      </c>
      <c r="X312"/>
      <c r="Y312"/>
      <c r="Z312">
        <v>11</v>
      </c>
      <c r="AA312"/>
      <c r="AB312"/>
      <c r="AC312"/>
      <c r="AD312">
        <v>9</v>
      </c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>
        <v>7</v>
      </c>
      <c r="AS312"/>
      <c r="AT312"/>
      <c r="AU312">
        <v>3</v>
      </c>
      <c r="AV312"/>
      <c r="AW312"/>
      <c r="AX312">
        <v>3</v>
      </c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</row>
    <row r="313" spans="1:300" x14ac:dyDescent="0.3"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</row>
    <row r="314" spans="1:300" x14ac:dyDescent="0.3">
      <c r="A314" s="1" t="s">
        <v>466</v>
      </c>
      <c r="D314"/>
      <c r="E314"/>
      <c r="F314"/>
      <c r="G314"/>
      <c r="H314"/>
      <c r="I314"/>
      <c r="J314"/>
      <c r="K314"/>
      <c r="L314"/>
      <c r="M314"/>
      <c r="N314"/>
      <c r="O314"/>
      <c r="P314" t="s">
        <v>467</v>
      </c>
      <c r="Q314"/>
      <c r="R314" t="s">
        <v>467</v>
      </c>
      <c r="S314"/>
      <c r="T314" t="s">
        <v>467</v>
      </c>
      <c r="U314"/>
      <c r="V314"/>
      <c r="W314"/>
      <c r="X314" t="s">
        <v>467</v>
      </c>
      <c r="Y314"/>
      <c r="Z314" t="s">
        <v>467</v>
      </c>
      <c r="AA314"/>
      <c r="AB314" t="s">
        <v>467</v>
      </c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</row>
    <row r="315" spans="1:300" x14ac:dyDescent="0.3">
      <c r="A315" s="1" t="s">
        <v>470</v>
      </c>
      <c r="D315"/>
      <c r="E315"/>
      <c r="F315"/>
      <c r="G315"/>
      <c r="H315"/>
      <c r="I315"/>
      <c r="J315"/>
      <c r="K315"/>
      <c r="L315"/>
      <c r="M315"/>
      <c r="N315"/>
      <c r="O315"/>
      <c r="P315" t="s">
        <v>721</v>
      </c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 t="s">
        <v>721</v>
      </c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</row>
    <row r="316" spans="1:300" x14ac:dyDescent="0.3">
      <c r="A316" s="1" t="s">
        <v>471</v>
      </c>
      <c r="P316" s="1">
        <v>0</v>
      </c>
      <c r="AL316" s="1">
        <v>0</v>
      </c>
      <c r="BH316" s="1">
        <v>0</v>
      </c>
    </row>
    <row r="317" spans="1:300" x14ac:dyDescent="0.3">
      <c r="A317" s="1" t="s">
        <v>472</v>
      </c>
      <c r="B317" s="1" t="s">
        <v>473</v>
      </c>
      <c r="F317" s="1">
        <v>280</v>
      </c>
      <c r="BE317" s="1">
        <v>0</v>
      </c>
    </row>
    <row r="318" spans="1:300" x14ac:dyDescent="0.3">
      <c r="A318" s="1" t="s">
        <v>474</v>
      </c>
      <c r="F318" s="1">
        <v>1352</v>
      </c>
      <c r="I318" s="1">
        <v>638</v>
      </c>
      <c r="AB318" s="1">
        <v>1033</v>
      </c>
      <c r="AX318" s="1">
        <v>0</v>
      </c>
    </row>
    <row r="319" spans="1:300" x14ac:dyDescent="0.3">
      <c r="A319" s="1" t="s">
        <v>475</v>
      </c>
      <c r="N319" s="1">
        <v>75</v>
      </c>
      <c r="AI319" s="1">
        <v>75</v>
      </c>
      <c r="BC319" s="1">
        <v>110</v>
      </c>
    </row>
    <row r="320" spans="1:300" x14ac:dyDescent="0.3">
      <c r="A320" s="1" t="s">
        <v>476</v>
      </c>
      <c r="L320" s="1">
        <v>-120</v>
      </c>
      <c r="AF320" s="1">
        <v>-80</v>
      </c>
      <c r="AZ320" s="1">
        <v>-60</v>
      </c>
    </row>
    <row r="321" spans="1:300" x14ac:dyDescent="0.3">
      <c r="A321" s="1" t="s">
        <v>477</v>
      </c>
      <c r="L321" s="1">
        <v>-280</v>
      </c>
      <c r="AE321" s="1">
        <v>-200</v>
      </c>
      <c r="AX321" s="1">
        <v>-200</v>
      </c>
    </row>
    <row r="324" spans="1:300" x14ac:dyDescent="0.3">
      <c r="A324" s="1" t="s">
        <v>487</v>
      </c>
      <c r="B324" s="1" t="s">
        <v>459</v>
      </c>
      <c r="I324" s="1" t="s">
        <v>488</v>
      </c>
      <c r="J324" s="1" t="s">
        <v>460</v>
      </c>
      <c r="N324" s="1" t="s">
        <v>489</v>
      </c>
      <c r="O324" s="1" t="s">
        <v>460</v>
      </c>
    </row>
    <row r="325" spans="1:300" x14ac:dyDescent="0.3">
      <c r="A325" s="1" t="s">
        <v>461</v>
      </c>
      <c r="C325" s="1" t="s">
        <v>462</v>
      </c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>
        <v>10</v>
      </c>
      <c r="Y325"/>
      <c r="Z325"/>
      <c r="AA325">
        <v>10</v>
      </c>
      <c r="AB325"/>
      <c r="AC325"/>
      <c r="AD325">
        <v>10</v>
      </c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>
        <v>10</v>
      </c>
      <c r="AS325"/>
      <c r="AT325"/>
      <c r="AU325">
        <v>10</v>
      </c>
      <c r="AV325"/>
      <c r="AW325"/>
      <c r="AX325">
        <v>10</v>
      </c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</row>
    <row r="326" spans="1:300" x14ac:dyDescent="0.3">
      <c r="A326" s="1" t="s">
        <v>463</v>
      </c>
      <c r="C326" s="1" t="s">
        <v>462</v>
      </c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>
        <v>9</v>
      </c>
      <c r="Y326"/>
      <c r="Z326">
        <v>22</v>
      </c>
      <c r="AA326"/>
      <c r="AB326"/>
      <c r="AC326"/>
      <c r="AD326">
        <v>6</v>
      </c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>
        <v>10</v>
      </c>
      <c r="AS326"/>
      <c r="AT326">
        <v>22</v>
      </c>
      <c r="AU326"/>
      <c r="AV326"/>
      <c r="AW326">
        <v>19</v>
      </c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</row>
    <row r="327" spans="1:300" x14ac:dyDescent="0.3"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</row>
    <row r="328" spans="1:300" x14ac:dyDescent="0.3">
      <c r="A328" s="1" t="s">
        <v>464</v>
      </c>
      <c r="C328" s="1" t="s">
        <v>735</v>
      </c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>
        <v>0</v>
      </c>
      <c r="Y328"/>
      <c r="Z328"/>
      <c r="AA328">
        <v>0</v>
      </c>
      <c r="AB328"/>
      <c r="AC328">
        <v>22</v>
      </c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>
        <v>0</v>
      </c>
      <c r="AS328"/>
      <c r="AT328"/>
      <c r="AU328">
        <v>0</v>
      </c>
      <c r="AV328"/>
      <c r="AW328">
        <v>22</v>
      </c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</row>
    <row r="329" spans="1:300" x14ac:dyDescent="0.3">
      <c r="A329" s="1" t="s">
        <v>465</v>
      </c>
      <c r="C329" s="1" t="s">
        <v>735</v>
      </c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>
        <v>3</v>
      </c>
      <c r="Y329"/>
      <c r="Z329"/>
      <c r="AA329">
        <v>9</v>
      </c>
      <c r="AB329"/>
      <c r="AC329">
        <v>11</v>
      </c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>
        <v>3</v>
      </c>
      <c r="AS329"/>
      <c r="AT329"/>
      <c r="AU329">
        <v>3</v>
      </c>
      <c r="AV329"/>
      <c r="AW329">
        <v>11</v>
      </c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</row>
    <row r="330" spans="1:300" x14ac:dyDescent="0.3"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</row>
    <row r="331" spans="1:300" x14ac:dyDescent="0.3">
      <c r="A331" s="1" t="s">
        <v>466</v>
      </c>
      <c r="D331"/>
      <c r="E331"/>
      <c r="F331"/>
      <c r="G331"/>
      <c r="H331"/>
      <c r="I331"/>
      <c r="J331"/>
      <c r="K331"/>
      <c r="L331"/>
      <c r="M331"/>
      <c r="N331"/>
      <c r="O331"/>
      <c r="P331" t="s">
        <v>467</v>
      </c>
      <c r="Q331"/>
      <c r="R331" t="s">
        <v>467</v>
      </c>
      <c r="S331"/>
      <c r="T331" t="s">
        <v>467</v>
      </c>
      <c r="U331"/>
      <c r="V331"/>
      <c r="W331"/>
      <c r="X331" t="s">
        <v>467</v>
      </c>
      <c r="Y331"/>
      <c r="Z331" t="s">
        <v>468</v>
      </c>
      <c r="AA331"/>
      <c r="AB331" t="s">
        <v>479</v>
      </c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</row>
    <row r="332" spans="1:300" x14ac:dyDescent="0.3">
      <c r="A332" s="1" t="s">
        <v>470</v>
      </c>
      <c r="D332"/>
      <c r="E332"/>
      <c r="F332"/>
      <c r="G332"/>
      <c r="H332"/>
      <c r="I332"/>
      <c r="J332"/>
      <c r="K332"/>
      <c r="L332"/>
      <c r="M332"/>
      <c r="N332"/>
      <c r="O332"/>
      <c r="P332" t="s">
        <v>721</v>
      </c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t="s">
        <v>721</v>
      </c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</row>
    <row r="333" spans="1:300" x14ac:dyDescent="0.3">
      <c r="A333" s="1" t="s">
        <v>471</v>
      </c>
      <c r="P333" s="1">
        <v>0</v>
      </c>
      <c r="AL333" s="1">
        <v>0</v>
      </c>
      <c r="BH333" s="1">
        <v>0</v>
      </c>
    </row>
    <row r="334" spans="1:300" x14ac:dyDescent="0.3">
      <c r="A334" s="1" t="s">
        <v>472</v>
      </c>
      <c r="B334" s="1" t="s">
        <v>473</v>
      </c>
      <c r="H334" s="1">
        <v>0</v>
      </c>
      <c r="BE334" s="1">
        <v>200</v>
      </c>
    </row>
    <row r="335" spans="1:300" x14ac:dyDescent="0.3">
      <c r="A335" s="1" t="s">
        <v>474</v>
      </c>
      <c r="I335" s="1">
        <v>0</v>
      </c>
      <c r="K335" s="1">
        <v>1065</v>
      </c>
      <c r="AE335" s="1">
        <v>665</v>
      </c>
      <c r="AY335" s="1">
        <v>878</v>
      </c>
    </row>
    <row r="336" spans="1:300" x14ac:dyDescent="0.3">
      <c r="A336" s="1" t="s">
        <v>475</v>
      </c>
      <c r="M336" s="1">
        <v>105</v>
      </c>
      <c r="AG336" s="1">
        <v>115</v>
      </c>
      <c r="BC336" s="1">
        <v>0</v>
      </c>
    </row>
    <row r="337" spans="1:300" x14ac:dyDescent="0.3">
      <c r="A337" s="1" t="s">
        <v>476</v>
      </c>
      <c r="M337" s="1">
        <v>-60</v>
      </c>
      <c r="AG337" s="1">
        <v>-80</v>
      </c>
      <c r="BA337" s="1">
        <v>-80</v>
      </c>
    </row>
    <row r="338" spans="1:300" x14ac:dyDescent="0.3">
      <c r="A338" s="1" t="s">
        <v>477</v>
      </c>
      <c r="L338" s="1">
        <v>-200</v>
      </c>
      <c r="AE338" s="1">
        <v>-200</v>
      </c>
      <c r="AX338" s="1">
        <v>-200</v>
      </c>
    </row>
    <row r="341" spans="1:300" x14ac:dyDescent="0.3">
      <c r="A341" s="1" t="s">
        <v>487</v>
      </c>
      <c r="B341" s="1" t="s">
        <v>459</v>
      </c>
      <c r="I341" s="1" t="s">
        <v>490</v>
      </c>
      <c r="J341" s="1" t="s">
        <v>460</v>
      </c>
    </row>
    <row r="342" spans="1:300" x14ac:dyDescent="0.3">
      <c r="A342" s="1" t="s">
        <v>461</v>
      </c>
      <c r="C342" s="1" t="s">
        <v>462</v>
      </c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>
        <v>10</v>
      </c>
      <c r="Y342"/>
      <c r="Z342"/>
      <c r="AA342">
        <v>10</v>
      </c>
      <c r="AB342"/>
      <c r="AC342"/>
      <c r="AD342">
        <v>10</v>
      </c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</row>
    <row r="343" spans="1:300" x14ac:dyDescent="0.3">
      <c r="A343" s="1" t="s">
        <v>463</v>
      </c>
      <c r="C343" s="1" t="s">
        <v>462</v>
      </c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>
        <v>0</v>
      </c>
      <c r="Y343"/>
      <c r="Z343"/>
      <c r="AA343">
        <v>3</v>
      </c>
      <c r="AB343"/>
      <c r="AC343"/>
      <c r="AD343">
        <v>2</v>
      </c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</row>
    <row r="344" spans="1:300" x14ac:dyDescent="0.3"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</row>
    <row r="345" spans="1:300" x14ac:dyDescent="0.3">
      <c r="A345" s="1" t="s">
        <v>464</v>
      </c>
      <c r="C345" s="1" t="s">
        <v>735</v>
      </c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>
        <v>0</v>
      </c>
      <c r="Y345"/>
      <c r="Z345"/>
      <c r="AA345">
        <v>0</v>
      </c>
      <c r="AB345"/>
      <c r="AC345"/>
      <c r="AD345">
        <v>2</v>
      </c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</row>
    <row r="346" spans="1:300" x14ac:dyDescent="0.3">
      <c r="A346" s="1" t="s">
        <v>465</v>
      </c>
      <c r="C346" s="1" t="s">
        <v>735</v>
      </c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>
        <v>3</v>
      </c>
      <c r="Y346"/>
      <c r="Z346"/>
      <c r="AA346">
        <v>6</v>
      </c>
      <c r="AB346"/>
      <c r="AC346"/>
      <c r="AD346">
        <v>10</v>
      </c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</row>
    <row r="347" spans="1:300" x14ac:dyDescent="0.3"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</row>
    <row r="348" spans="1:300" x14ac:dyDescent="0.3">
      <c r="A348" s="1" t="s">
        <v>466</v>
      </c>
      <c r="D348"/>
      <c r="E348"/>
      <c r="F348"/>
      <c r="G348"/>
      <c r="H348"/>
      <c r="I348"/>
      <c r="J348"/>
      <c r="K348"/>
      <c r="L348"/>
      <c r="M348"/>
      <c r="N348"/>
      <c r="O348"/>
      <c r="P348" t="s">
        <v>467</v>
      </c>
      <c r="Q348"/>
      <c r="R348" t="s">
        <v>467</v>
      </c>
      <c r="S348"/>
      <c r="T348" t="s">
        <v>467</v>
      </c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</row>
    <row r="349" spans="1:300" x14ac:dyDescent="0.3">
      <c r="A349" s="1" t="s">
        <v>470</v>
      </c>
      <c r="D349"/>
      <c r="E349"/>
      <c r="F349"/>
      <c r="G349"/>
      <c r="H349"/>
      <c r="I349"/>
      <c r="J349"/>
      <c r="K349"/>
      <c r="L349"/>
      <c r="M349"/>
      <c r="N349"/>
      <c r="O349"/>
      <c r="P349" t="s">
        <v>721</v>
      </c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</row>
    <row r="350" spans="1:300" x14ac:dyDescent="0.3">
      <c r="A350" s="1" t="s">
        <v>471</v>
      </c>
      <c r="P350" s="1">
        <v>0</v>
      </c>
      <c r="AL350" s="1">
        <v>0</v>
      </c>
    </row>
    <row r="351" spans="1:300" x14ac:dyDescent="0.3">
      <c r="A351" s="1" t="s">
        <v>472</v>
      </c>
      <c r="B351" s="1" t="s">
        <v>473</v>
      </c>
      <c r="F351" s="1">
        <v>200</v>
      </c>
      <c r="AH351" s="1">
        <v>0</v>
      </c>
    </row>
    <row r="352" spans="1:300" x14ac:dyDescent="0.3">
      <c r="A352" s="1" t="s">
        <v>474</v>
      </c>
      <c r="G352" s="1">
        <v>665</v>
      </c>
      <c r="J352" s="1">
        <v>878</v>
      </c>
      <c r="AF352" s="1">
        <v>0</v>
      </c>
    </row>
    <row r="353" spans="1:300" x14ac:dyDescent="0.3">
      <c r="A353" s="1" t="s">
        <v>475</v>
      </c>
      <c r="O353" s="1">
        <v>0</v>
      </c>
      <c r="AK353" s="1">
        <v>0</v>
      </c>
    </row>
    <row r="354" spans="1:300" x14ac:dyDescent="0.3">
      <c r="A354" s="1" t="s">
        <v>476</v>
      </c>
      <c r="M354" s="1">
        <v>-80</v>
      </c>
      <c r="AG354" s="1">
        <v>-80</v>
      </c>
    </row>
    <row r="355" spans="1:300" x14ac:dyDescent="0.3">
      <c r="A355" s="1" t="s">
        <v>477</v>
      </c>
      <c r="L355" s="1">
        <v>-200</v>
      </c>
      <c r="AE355" s="1">
        <v>-200</v>
      </c>
    </row>
    <row r="358" spans="1:300" x14ac:dyDescent="0.3">
      <c r="A358" s="1" t="s">
        <v>491</v>
      </c>
      <c r="B358" s="1" t="s">
        <v>459</v>
      </c>
      <c r="I358" s="1" t="s">
        <v>492</v>
      </c>
      <c r="J358" s="1" t="s">
        <v>460</v>
      </c>
      <c r="N358" s="1" t="s">
        <v>493</v>
      </c>
      <c r="O358" s="1" t="s">
        <v>460</v>
      </c>
    </row>
    <row r="359" spans="1:300" x14ac:dyDescent="0.3">
      <c r="A359" s="1" t="s">
        <v>461</v>
      </c>
      <c r="C359" s="1" t="s">
        <v>462</v>
      </c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>
        <v>10</v>
      </c>
      <c r="Y359"/>
      <c r="Z359"/>
      <c r="AA359">
        <v>10</v>
      </c>
      <c r="AB359"/>
      <c r="AC359"/>
      <c r="AD359">
        <v>10</v>
      </c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>
        <v>3</v>
      </c>
      <c r="AS359"/>
      <c r="AT359"/>
      <c r="AU359">
        <v>3</v>
      </c>
      <c r="AV359"/>
      <c r="AW359"/>
      <c r="AX359">
        <v>3</v>
      </c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</row>
    <row r="360" spans="1:300" x14ac:dyDescent="0.3">
      <c r="A360" s="1" t="s">
        <v>463</v>
      </c>
      <c r="C360" s="1" t="s">
        <v>462</v>
      </c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>
        <v>0</v>
      </c>
      <c r="Y360"/>
      <c r="Z360"/>
      <c r="AA360">
        <v>10</v>
      </c>
      <c r="AB360"/>
      <c r="AC360"/>
      <c r="AD360">
        <v>9</v>
      </c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>
        <v>0</v>
      </c>
      <c r="AS360"/>
      <c r="AT360"/>
      <c r="AU360">
        <v>0</v>
      </c>
      <c r="AV360"/>
      <c r="AW360"/>
      <c r="AX360">
        <v>0</v>
      </c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</row>
    <row r="361" spans="1:300" x14ac:dyDescent="0.3"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</row>
    <row r="362" spans="1:300" x14ac:dyDescent="0.3">
      <c r="A362" s="1" t="s">
        <v>464</v>
      </c>
      <c r="C362" s="1" t="s">
        <v>735</v>
      </c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>
        <v>0</v>
      </c>
      <c r="Y362"/>
      <c r="Z362"/>
      <c r="AA362">
        <v>0</v>
      </c>
      <c r="AB362"/>
      <c r="AC362"/>
      <c r="AD362">
        <v>0</v>
      </c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>
        <v>0</v>
      </c>
      <c r="AS362"/>
      <c r="AT362"/>
      <c r="AU362">
        <v>0</v>
      </c>
      <c r="AV362"/>
      <c r="AW362"/>
      <c r="AX362">
        <v>0</v>
      </c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</row>
    <row r="363" spans="1:300" x14ac:dyDescent="0.3">
      <c r="A363" s="1" t="s">
        <v>465</v>
      </c>
      <c r="C363" s="1" t="s">
        <v>735</v>
      </c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>
        <v>3</v>
      </c>
      <c r="Y363"/>
      <c r="Z363"/>
      <c r="AA363">
        <v>3</v>
      </c>
      <c r="AB363"/>
      <c r="AC363"/>
      <c r="AD363">
        <v>3</v>
      </c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>
        <v>3</v>
      </c>
      <c r="AS363"/>
      <c r="AT363"/>
      <c r="AU363">
        <v>5</v>
      </c>
      <c r="AV363"/>
      <c r="AW363"/>
      <c r="AX363">
        <v>8</v>
      </c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</row>
    <row r="364" spans="1:300" x14ac:dyDescent="0.3"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</row>
    <row r="365" spans="1:300" x14ac:dyDescent="0.3">
      <c r="A365" s="1" t="s">
        <v>466</v>
      </c>
      <c r="D365"/>
      <c r="E365"/>
      <c r="F365"/>
      <c r="G365"/>
      <c r="H365"/>
      <c r="I365"/>
      <c r="J365"/>
      <c r="K365"/>
      <c r="L365"/>
      <c r="M365"/>
      <c r="N365"/>
      <c r="O365"/>
      <c r="P365" t="s">
        <v>467</v>
      </c>
      <c r="Q365"/>
      <c r="R365" t="s">
        <v>467</v>
      </c>
      <c r="S365"/>
      <c r="T365" t="s">
        <v>467</v>
      </c>
      <c r="U365"/>
      <c r="V365"/>
      <c r="W365"/>
      <c r="X365" t="s">
        <v>467</v>
      </c>
      <c r="Y365"/>
      <c r="Z365" t="s">
        <v>467</v>
      </c>
      <c r="AA365"/>
      <c r="AB365" t="s">
        <v>467</v>
      </c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</row>
    <row r="366" spans="1:300" x14ac:dyDescent="0.3">
      <c r="A366" s="1" t="s">
        <v>470</v>
      </c>
      <c r="D366"/>
      <c r="E366"/>
      <c r="F366"/>
      <c r="G366"/>
      <c r="H366"/>
      <c r="I366"/>
      <c r="J366"/>
      <c r="K366"/>
      <c r="L366"/>
      <c r="M366"/>
      <c r="N366"/>
      <c r="O366"/>
      <c r="P366" t="s">
        <v>721</v>
      </c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 t="s">
        <v>721</v>
      </c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</row>
    <row r="367" spans="1:300" x14ac:dyDescent="0.3">
      <c r="A367" s="1" t="s">
        <v>471</v>
      </c>
      <c r="P367" s="1">
        <v>0</v>
      </c>
      <c r="AL367" s="1">
        <v>0</v>
      </c>
      <c r="BH367" s="1">
        <v>0</v>
      </c>
    </row>
    <row r="368" spans="1:300" x14ac:dyDescent="0.3">
      <c r="A368" s="1" t="s">
        <v>472</v>
      </c>
      <c r="B368" s="1" t="s">
        <v>473</v>
      </c>
      <c r="H368" s="1">
        <v>0</v>
      </c>
      <c r="BE368" s="1">
        <v>200</v>
      </c>
    </row>
    <row r="369" spans="1:300" x14ac:dyDescent="0.3">
      <c r="A369" s="1" t="s">
        <v>474</v>
      </c>
      <c r="I369" s="1">
        <v>0</v>
      </c>
      <c r="K369" s="1">
        <v>1188</v>
      </c>
      <c r="AE369" s="1">
        <v>410</v>
      </c>
      <c r="AY369" s="1">
        <v>890</v>
      </c>
    </row>
    <row r="370" spans="1:300" x14ac:dyDescent="0.3">
      <c r="A370" s="1" t="s">
        <v>475</v>
      </c>
      <c r="O370" s="1">
        <v>0</v>
      </c>
      <c r="AI370" s="1">
        <v>130</v>
      </c>
      <c r="BC370" s="1">
        <v>140</v>
      </c>
    </row>
    <row r="371" spans="1:300" x14ac:dyDescent="0.3">
      <c r="A371" s="1" t="s">
        <v>476</v>
      </c>
      <c r="M371" s="1">
        <v>-60</v>
      </c>
      <c r="AG371" s="1">
        <v>-80</v>
      </c>
      <c r="BA371" s="1">
        <v>-80</v>
      </c>
    </row>
    <row r="372" spans="1:300" x14ac:dyDescent="0.3">
      <c r="A372" s="1" t="s">
        <v>477</v>
      </c>
      <c r="L372" s="1">
        <v>-200</v>
      </c>
      <c r="AE372" s="1">
        <v>-200</v>
      </c>
      <c r="AX372" s="1">
        <v>-200</v>
      </c>
    </row>
    <row r="375" spans="1:300" x14ac:dyDescent="0.3">
      <c r="A375" s="1" t="s">
        <v>491</v>
      </c>
      <c r="B375" s="1" t="s">
        <v>459</v>
      </c>
      <c r="I375" s="1" t="s">
        <v>494</v>
      </c>
      <c r="J375" s="1" t="s">
        <v>460</v>
      </c>
    </row>
    <row r="376" spans="1:300" x14ac:dyDescent="0.3">
      <c r="A376" s="1" t="s">
        <v>461</v>
      </c>
      <c r="C376" s="1" t="s">
        <v>462</v>
      </c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>
        <v>3</v>
      </c>
      <c r="Y376"/>
      <c r="Z376"/>
      <c r="AA376">
        <v>10</v>
      </c>
      <c r="AB376"/>
      <c r="AC376"/>
      <c r="AD376">
        <v>3</v>
      </c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</row>
    <row r="377" spans="1:300" x14ac:dyDescent="0.3">
      <c r="A377" s="1" t="s">
        <v>463</v>
      </c>
      <c r="C377" s="1" t="s">
        <v>462</v>
      </c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>
        <v>0</v>
      </c>
      <c r="Y377"/>
      <c r="Z377"/>
      <c r="AA377">
        <v>6</v>
      </c>
      <c r="AB377"/>
      <c r="AC377"/>
      <c r="AD377">
        <v>0</v>
      </c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</row>
    <row r="378" spans="1:300" x14ac:dyDescent="0.3"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</row>
    <row r="379" spans="1:300" x14ac:dyDescent="0.3">
      <c r="A379" s="1" t="s">
        <v>464</v>
      </c>
      <c r="C379" s="1" t="s">
        <v>735</v>
      </c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>
        <v>12</v>
      </c>
      <c r="X379"/>
      <c r="Y379"/>
      <c r="Z379"/>
      <c r="AA379">
        <v>0</v>
      </c>
      <c r="AB379"/>
      <c r="AC379">
        <v>13</v>
      </c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</row>
    <row r="380" spans="1:300" x14ac:dyDescent="0.3">
      <c r="A380" s="1" t="s">
        <v>465</v>
      </c>
      <c r="C380" s="1" t="s">
        <v>735</v>
      </c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>
        <v>11</v>
      </c>
      <c r="X380"/>
      <c r="Y380"/>
      <c r="Z380"/>
      <c r="AA380">
        <v>3</v>
      </c>
      <c r="AB380"/>
      <c r="AC380">
        <v>11</v>
      </c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</row>
    <row r="381" spans="1:300" x14ac:dyDescent="0.3"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</row>
    <row r="382" spans="1:300" x14ac:dyDescent="0.3">
      <c r="A382" s="1" t="s">
        <v>466</v>
      </c>
      <c r="D382"/>
      <c r="E382"/>
      <c r="F382"/>
      <c r="G382"/>
      <c r="H382"/>
      <c r="I382"/>
      <c r="J382"/>
      <c r="K382"/>
      <c r="L382"/>
      <c r="M382"/>
      <c r="N382"/>
      <c r="O382"/>
      <c r="P382" t="s">
        <v>482</v>
      </c>
      <c r="Q382"/>
      <c r="R382" t="s">
        <v>482</v>
      </c>
      <c r="S382"/>
      <c r="T382" t="s">
        <v>482</v>
      </c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</row>
    <row r="383" spans="1:300" x14ac:dyDescent="0.3">
      <c r="A383" s="1" t="s">
        <v>470</v>
      </c>
      <c r="D383"/>
      <c r="E383"/>
      <c r="F383"/>
      <c r="G383"/>
      <c r="H383"/>
      <c r="I383"/>
      <c r="J383"/>
      <c r="K383"/>
      <c r="L383"/>
      <c r="M383"/>
      <c r="N383"/>
      <c r="O383"/>
      <c r="P383" t="s">
        <v>721</v>
      </c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</row>
    <row r="384" spans="1:300" x14ac:dyDescent="0.3">
      <c r="A384" s="1" t="s">
        <v>471</v>
      </c>
      <c r="P384" s="1">
        <v>0</v>
      </c>
      <c r="AL384" s="1">
        <v>0</v>
      </c>
    </row>
    <row r="385" spans="1:300" x14ac:dyDescent="0.3">
      <c r="A385" s="1" t="s">
        <v>472</v>
      </c>
      <c r="B385" s="1" t="s">
        <v>473</v>
      </c>
      <c r="F385" s="1">
        <v>200</v>
      </c>
      <c r="AF385" s="1">
        <v>200</v>
      </c>
    </row>
    <row r="386" spans="1:300" x14ac:dyDescent="0.3">
      <c r="A386" s="1" t="s">
        <v>474</v>
      </c>
      <c r="G386" s="1">
        <v>410</v>
      </c>
      <c r="J386" s="1">
        <v>890</v>
      </c>
      <c r="AD386" s="1">
        <v>850</v>
      </c>
    </row>
    <row r="387" spans="1:300" x14ac:dyDescent="0.3">
      <c r="A387" s="1" t="s">
        <v>475</v>
      </c>
      <c r="M387" s="1">
        <v>140</v>
      </c>
      <c r="AG387" s="1">
        <v>110</v>
      </c>
    </row>
    <row r="388" spans="1:300" x14ac:dyDescent="0.3">
      <c r="A388" s="1" t="s">
        <v>476</v>
      </c>
      <c r="M388" s="1">
        <v>-80</v>
      </c>
      <c r="AG388" s="1">
        <v>-80</v>
      </c>
    </row>
    <row r="389" spans="1:300" x14ac:dyDescent="0.3">
      <c r="A389" s="1" t="s">
        <v>477</v>
      </c>
      <c r="L389" s="1">
        <v>-200</v>
      </c>
      <c r="AE389" s="1">
        <v>-200</v>
      </c>
    </row>
    <row r="392" spans="1:300" x14ac:dyDescent="0.3">
      <c r="A392" s="1" t="s">
        <v>491</v>
      </c>
      <c r="B392" s="1" t="s">
        <v>459</v>
      </c>
      <c r="I392" s="1" t="s">
        <v>495</v>
      </c>
      <c r="J392" s="1" t="s">
        <v>460</v>
      </c>
      <c r="N392" s="1" t="s">
        <v>496</v>
      </c>
      <c r="O392" s="1" t="s">
        <v>460</v>
      </c>
    </row>
    <row r="393" spans="1:300" x14ac:dyDescent="0.3">
      <c r="A393" s="1" t="s">
        <v>461</v>
      </c>
      <c r="C393" s="1" t="s">
        <v>462</v>
      </c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>
        <v>4</v>
      </c>
      <c r="Y393"/>
      <c r="Z393"/>
      <c r="AA393">
        <v>10</v>
      </c>
      <c r="AB393"/>
      <c r="AC393"/>
      <c r="AD393">
        <v>5</v>
      </c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>
        <v>3</v>
      </c>
      <c r="AS393"/>
      <c r="AT393"/>
      <c r="AU393">
        <v>9</v>
      </c>
      <c r="AV393"/>
      <c r="AW393"/>
      <c r="AX393">
        <v>3</v>
      </c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</row>
    <row r="394" spans="1:300" x14ac:dyDescent="0.3">
      <c r="A394" s="1" t="s">
        <v>463</v>
      </c>
      <c r="C394" s="1" t="s">
        <v>462</v>
      </c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>
        <v>0</v>
      </c>
      <c r="Y394"/>
      <c r="Z394"/>
      <c r="AA394">
        <v>3</v>
      </c>
      <c r="AB394"/>
      <c r="AC394"/>
      <c r="AD394">
        <v>0</v>
      </c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>
        <v>0</v>
      </c>
      <c r="AS394"/>
      <c r="AT394"/>
      <c r="AU394">
        <v>2</v>
      </c>
      <c r="AV394"/>
      <c r="AW394"/>
      <c r="AX394">
        <v>0</v>
      </c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</row>
    <row r="395" spans="1:300" x14ac:dyDescent="0.3"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</row>
    <row r="396" spans="1:300" x14ac:dyDescent="0.3">
      <c r="A396" s="1" t="s">
        <v>464</v>
      </c>
      <c r="C396" s="1" t="s">
        <v>735</v>
      </c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>
        <v>6</v>
      </c>
      <c r="Y396"/>
      <c r="Z396"/>
      <c r="AA396">
        <v>0</v>
      </c>
      <c r="AB396"/>
      <c r="AC396"/>
      <c r="AD396">
        <v>0</v>
      </c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>
        <v>10</v>
      </c>
      <c r="AS396"/>
      <c r="AT396"/>
      <c r="AU396">
        <v>0</v>
      </c>
      <c r="AV396"/>
      <c r="AW396">
        <v>18</v>
      </c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</row>
    <row r="397" spans="1:300" x14ac:dyDescent="0.3">
      <c r="A397" s="1" t="s">
        <v>465</v>
      </c>
      <c r="C397" s="1" t="s">
        <v>735</v>
      </c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>
        <v>11</v>
      </c>
      <c r="X397"/>
      <c r="Y397"/>
      <c r="Z397"/>
      <c r="AA397">
        <v>3</v>
      </c>
      <c r="AB397"/>
      <c r="AC397"/>
      <c r="AD397">
        <v>9</v>
      </c>
      <c r="AE397"/>
      <c r="AF397"/>
      <c r="AG397"/>
      <c r="AH397"/>
      <c r="AI397"/>
      <c r="AJ397"/>
      <c r="AK397"/>
      <c r="AL397"/>
      <c r="AM397"/>
      <c r="AN397"/>
      <c r="AO397"/>
      <c r="AP397"/>
      <c r="AQ397">
        <v>11</v>
      </c>
      <c r="AR397"/>
      <c r="AS397"/>
      <c r="AT397"/>
      <c r="AU397">
        <v>3</v>
      </c>
      <c r="AV397"/>
      <c r="AW397">
        <v>11</v>
      </c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</row>
    <row r="398" spans="1:300" x14ac:dyDescent="0.3"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</row>
    <row r="399" spans="1:300" x14ac:dyDescent="0.3">
      <c r="A399" s="1" t="s">
        <v>466</v>
      </c>
      <c r="D399"/>
      <c r="E399"/>
      <c r="F399"/>
      <c r="G399"/>
      <c r="H399"/>
      <c r="I399"/>
      <c r="J399"/>
      <c r="K399"/>
      <c r="L399"/>
      <c r="M399"/>
      <c r="N399"/>
      <c r="O399"/>
      <c r="P399" t="s">
        <v>467</v>
      </c>
      <c r="Q399"/>
      <c r="R399" t="s">
        <v>467</v>
      </c>
      <c r="S399"/>
      <c r="T399" t="s">
        <v>467</v>
      </c>
      <c r="U399"/>
      <c r="V399"/>
      <c r="W399"/>
      <c r="X399" t="s">
        <v>469</v>
      </c>
      <c r="Y399"/>
      <c r="Z399" t="s">
        <v>479</v>
      </c>
      <c r="AA399"/>
      <c r="AB399" t="s">
        <v>482</v>
      </c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</row>
    <row r="400" spans="1:300" x14ac:dyDescent="0.3">
      <c r="A400" s="1" t="s">
        <v>470</v>
      </c>
      <c r="D400"/>
      <c r="E400"/>
      <c r="F400"/>
      <c r="G400"/>
      <c r="H400"/>
      <c r="I400"/>
      <c r="J400"/>
      <c r="K400"/>
      <c r="L400"/>
      <c r="M400"/>
      <c r="N400"/>
      <c r="O400"/>
      <c r="P400" t="s">
        <v>721</v>
      </c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 t="s">
        <v>721</v>
      </c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</row>
    <row r="401" spans="1:300" x14ac:dyDescent="0.3">
      <c r="A401" s="1" t="s">
        <v>471</v>
      </c>
      <c r="P401" s="1">
        <v>0</v>
      </c>
      <c r="AL401" s="1">
        <v>0</v>
      </c>
      <c r="BH401" s="1">
        <v>0</v>
      </c>
    </row>
    <row r="402" spans="1:300" x14ac:dyDescent="0.3">
      <c r="A402" s="1" t="s">
        <v>472</v>
      </c>
      <c r="B402" s="1" t="s">
        <v>473</v>
      </c>
      <c r="F402" s="1">
        <v>200</v>
      </c>
      <c r="BC402" s="1">
        <v>200</v>
      </c>
    </row>
    <row r="403" spans="1:300" x14ac:dyDescent="0.3">
      <c r="A403" s="1" t="s">
        <v>474</v>
      </c>
      <c r="G403" s="1">
        <v>890</v>
      </c>
      <c r="J403" s="1">
        <v>850</v>
      </c>
      <c r="AD403" s="1">
        <v>850</v>
      </c>
      <c r="AX403" s="1">
        <v>852</v>
      </c>
    </row>
    <row r="404" spans="1:300" x14ac:dyDescent="0.3">
      <c r="A404" s="1" t="s">
        <v>475</v>
      </c>
      <c r="M404" s="1">
        <v>110</v>
      </c>
      <c r="AG404" s="1">
        <v>110</v>
      </c>
      <c r="BA404" s="1">
        <v>110</v>
      </c>
    </row>
    <row r="405" spans="1:300" x14ac:dyDescent="0.3">
      <c r="A405" s="1" t="s">
        <v>476</v>
      </c>
      <c r="M405" s="1">
        <v>-80</v>
      </c>
      <c r="AG405" s="1">
        <v>-80</v>
      </c>
      <c r="BA405" s="1">
        <v>-80</v>
      </c>
    </row>
    <row r="406" spans="1:300" x14ac:dyDescent="0.3">
      <c r="A406" s="1" t="s">
        <v>477</v>
      </c>
      <c r="L406" s="1">
        <v>-200</v>
      </c>
      <c r="AE406" s="1">
        <v>-200</v>
      </c>
      <c r="AX406" s="1">
        <v>-200</v>
      </c>
    </row>
    <row r="409" spans="1:300" x14ac:dyDescent="0.3">
      <c r="A409" s="1" t="s">
        <v>491</v>
      </c>
      <c r="B409" s="1" t="s">
        <v>459</v>
      </c>
      <c r="I409" s="1" t="s">
        <v>497</v>
      </c>
      <c r="J409" s="1" t="s">
        <v>460</v>
      </c>
      <c r="N409" s="1" t="s">
        <v>498</v>
      </c>
      <c r="O409" s="1" t="s">
        <v>460</v>
      </c>
    </row>
    <row r="410" spans="1:300" x14ac:dyDescent="0.3">
      <c r="A410" s="1" t="s">
        <v>461</v>
      </c>
      <c r="C410" s="1" t="s">
        <v>462</v>
      </c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>
        <v>7</v>
      </c>
      <c r="Y410"/>
      <c r="Z410"/>
      <c r="AA410">
        <v>3</v>
      </c>
      <c r="AB410"/>
      <c r="AC410"/>
      <c r="AD410">
        <v>3</v>
      </c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>
        <v>3</v>
      </c>
      <c r="AS410"/>
      <c r="AT410"/>
      <c r="AU410">
        <v>10</v>
      </c>
      <c r="AV410"/>
      <c r="AW410"/>
      <c r="AX410">
        <v>3</v>
      </c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</row>
    <row r="411" spans="1:300" x14ac:dyDescent="0.3">
      <c r="A411" s="1" t="s">
        <v>463</v>
      </c>
      <c r="C411" s="1" t="s">
        <v>462</v>
      </c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>
        <v>0</v>
      </c>
      <c r="Y411"/>
      <c r="Z411"/>
      <c r="AA411">
        <v>0</v>
      </c>
      <c r="AB411"/>
      <c r="AC411"/>
      <c r="AD411">
        <v>0</v>
      </c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>
        <v>0</v>
      </c>
      <c r="AS411"/>
      <c r="AT411"/>
      <c r="AU411">
        <v>7</v>
      </c>
      <c r="AV411"/>
      <c r="AW411"/>
      <c r="AX411">
        <v>0</v>
      </c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</row>
    <row r="412" spans="1:300" x14ac:dyDescent="0.3"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</row>
    <row r="413" spans="1:300" x14ac:dyDescent="0.3">
      <c r="A413" s="1" t="s">
        <v>464</v>
      </c>
      <c r="C413" s="1" t="s">
        <v>735</v>
      </c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>
        <v>18</v>
      </c>
      <c r="X413"/>
      <c r="Y413"/>
      <c r="Z413">
        <v>16</v>
      </c>
      <c r="AA413"/>
      <c r="AB413"/>
      <c r="AC413">
        <v>22</v>
      </c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>
        <v>24</v>
      </c>
      <c r="AR413"/>
      <c r="AS413"/>
      <c r="AT413"/>
      <c r="AU413">
        <v>0</v>
      </c>
      <c r="AV413"/>
      <c r="AW413">
        <v>14</v>
      </c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</row>
    <row r="414" spans="1:300" x14ac:dyDescent="0.3">
      <c r="A414" s="1" t="s">
        <v>465</v>
      </c>
      <c r="C414" s="1" t="s">
        <v>735</v>
      </c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>
        <v>11</v>
      </c>
      <c r="X414"/>
      <c r="Y414"/>
      <c r="Z414">
        <v>11</v>
      </c>
      <c r="AA414"/>
      <c r="AB414"/>
      <c r="AC414">
        <v>11</v>
      </c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>
        <v>11</v>
      </c>
      <c r="AR414"/>
      <c r="AS414"/>
      <c r="AT414"/>
      <c r="AU414">
        <v>6</v>
      </c>
      <c r="AV414"/>
      <c r="AW414">
        <v>11</v>
      </c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</row>
    <row r="415" spans="1:300" x14ac:dyDescent="0.3"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</row>
    <row r="416" spans="1:300" x14ac:dyDescent="0.3">
      <c r="A416" s="1" t="s">
        <v>466</v>
      </c>
      <c r="D416"/>
      <c r="E416"/>
      <c r="F416"/>
      <c r="G416"/>
      <c r="H416"/>
      <c r="I416"/>
      <c r="J416"/>
      <c r="K416"/>
      <c r="L416"/>
      <c r="M416"/>
      <c r="N416"/>
      <c r="O416"/>
      <c r="P416" t="s">
        <v>467</v>
      </c>
      <c r="Q416"/>
      <c r="R416" t="s">
        <v>469</v>
      </c>
      <c r="S416"/>
      <c r="T416" t="s">
        <v>467</v>
      </c>
      <c r="U416"/>
      <c r="V416"/>
      <c r="W416"/>
      <c r="X416" t="s">
        <v>482</v>
      </c>
      <c r="Y416"/>
      <c r="Z416" t="s">
        <v>482</v>
      </c>
      <c r="AA416"/>
      <c r="AB416" t="s">
        <v>482</v>
      </c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</row>
    <row r="417" spans="1:300" x14ac:dyDescent="0.3">
      <c r="A417" s="1" t="s">
        <v>470</v>
      </c>
      <c r="D417"/>
      <c r="E417"/>
      <c r="F417"/>
      <c r="G417"/>
      <c r="H417"/>
      <c r="I417"/>
      <c r="J417"/>
      <c r="K417"/>
      <c r="L417"/>
      <c r="M417"/>
      <c r="N417"/>
      <c r="O417"/>
      <c r="P417" t="s">
        <v>721</v>
      </c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 t="s">
        <v>721</v>
      </c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</row>
    <row r="418" spans="1:300" x14ac:dyDescent="0.3">
      <c r="A418" s="1" t="s">
        <v>471</v>
      </c>
      <c r="P418" s="1">
        <v>0</v>
      </c>
      <c r="AL418" s="1">
        <v>0</v>
      </c>
      <c r="BH418" s="1">
        <v>0</v>
      </c>
    </row>
    <row r="419" spans="1:300" x14ac:dyDescent="0.3">
      <c r="A419" s="1" t="s">
        <v>472</v>
      </c>
      <c r="B419" s="1" t="s">
        <v>473</v>
      </c>
      <c r="F419" s="1">
        <v>200</v>
      </c>
      <c r="BC419" s="1">
        <v>200</v>
      </c>
    </row>
    <row r="420" spans="1:300" x14ac:dyDescent="0.3">
      <c r="A420" s="1" t="s">
        <v>474</v>
      </c>
      <c r="G420" s="1">
        <v>850</v>
      </c>
      <c r="J420" s="1">
        <v>852</v>
      </c>
      <c r="AD420" s="1">
        <v>851</v>
      </c>
      <c r="AX420" s="1">
        <v>830</v>
      </c>
    </row>
    <row r="421" spans="1:300" x14ac:dyDescent="0.3">
      <c r="A421" s="1" t="s">
        <v>475</v>
      </c>
      <c r="M421" s="1">
        <v>110</v>
      </c>
      <c r="AG421" s="1">
        <v>110</v>
      </c>
      <c r="BA421" s="1">
        <v>110</v>
      </c>
    </row>
    <row r="422" spans="1:300" x14ac:dyDescent="0.3">
      <c r="A422" s="1" t="s">
        <v>476</v>
      </c>
      <c r="M422" s="1">
        <v>-80</v>
      </c>
      <c r="AG422" s="1">
        <v>-80</v>
      </c>
      <c r="BA422" s="1">
        <v>-80</v>
      </c>
    </row>
    <row r="423" spans="1:300" x14ac:dyDescent="0.3">
      <c r="A423" s="1" t="s">
        <v>477</v>
      </c>
      <c r="L423" s="1">
        <v>-200</v>
      </c>
      <c r="AE423" s="1">
        <v>-200</v>
      </c>
      <c r="AX423" s="1">
        <v>-200</v>
      </c>
    </row>
    <row r="426" spans="1:300" x14ac:dyDescent="0.3">
      <c r="A426" s="1" t="s">
        <v>491</v>
      </c>
      <c r="B426" s="1" t="s">
        <v>459</v>
      </c>
      <c r="I426" s="1" t="s">
        <v>499</v>
      </c>
      <c r="J426" s="1" t="s">
        <v>460</v>
      </c>
      <c r="N426" s="1" t="s">
        <v>500</v>
      </c>
      <c r="O426" s="1" t="s">
        <v>460</v>
      </c>
    </row>
    <row r="427" spans="1:300" x14ac:dyDescent="0.3">
      <c r="A427" s="1" t="s">
        <v>461</v>
      </c>
      <c r="C427" s="1" t="s">
        <v>462</v>
      </c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>
        <v>9</v>
      </c>
      <c r="Y427"/>
      <c r="Z427"/>
      <c r="AA427">
        <v>10</v>
      </c>
      <c r="AB427"/>
      <c r="AC427"/>
      <c r="AD427">
        <v>7</v>
      </c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>
        <v>3</v>
      </c>
      <c r="AS427"/>
      <c r="AT427"/>
      <c r="AU427">
        <v>10</v>
      </c>
      <c r="AV427"/>
      <c r="AW427"/>
      <c r="AX427">
        <v>3</v>
      </c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</row>
    <row r="428" spans="1:300" x14ac:dyDescent="0.3">
      <c r="A428" s="1" t="s">
        <v>463</v>
      </c>
      <c r="C428" s="1" t="s">
        <v>462</v>
      </c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>
        <v>2</v>
      </c>
      <c r="Y428"/>
      <c r="Z428"/>
      <c r="AA428">
        <v>6</v>
      </c>
      <c r="AB428"/>
      <c r="AC428"/>
      <c r="AD428">
        <v>0</v>
      </c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>
        <v>0</v>
      </c>
      <c r="AS428"/>
      <c r="AT428"/>
      <c r="AU428">
        <v>5</v>
      </c>
      <c r="AV428"/>
      <c r="AW428"/>
      <c r="AX428">
        <v>0</v>
      </c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</row>
    <row r="429" spans="1:300" x14ac:dyDescent="0.3"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</row>
    <row r="430" spans="1:300" x14ac:dyDescent="0.3">
      <c r="A430" s="1" t="s">
        <v>464</v>
      </c>
      <c r="C430" s="1" t="s">
        <v>735</v>
      </c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>
        <v>0</v>
      </c>
      <c r="Y430"/>
      <c r="Z430"/>
      <c r="AA430">
        <v>0</v>
      </c>
      <c r="AB430"/>
      <c r="AC430"/>
      <c r="AD430">
        <v>0</v>
      </c>
      <c r="AE430"/>
      <c r="AF430"/>
      <c r="AG430"/>
      <c r="AH430"/>
      <c r="AI430"/>
      <c r="AJ430"/>
      <c r="AK430"/>
      <c r="AL430"/>
      <c r="AM430"/>
      <c r="AN430"/>
      <c r="AO430"/>
      <c r="AP430"/>
      <c r="AQ430">
        <v>13</v>
      </c>
      <c r="AR430"/>
      <c r="AS430"/>
      <c r="AT430"/>
      <c r="AU430">
        <v>0</v>
      </c>
      <c r="AV430"/>
      <c r="AW430">
        <v>12</v>
      </c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</row>
    <row r="431" spans="1:300" x14ac:dyDescent="0.3">
      <c r="A431" s="1" t="s">
        <v>465</v>
      </c>
      <c r="C431" s="1" t="s">
        <v>735</v>
      </c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>
        <v>3</v>
      </c>
      <c r="Y431"/>
      <c r="Z431"/>
      <c r="AA431">
        <v>3</v>
      </c>
      <c r="AB431"/>
      <c r="AC431"/>
      <c r="AD431">
        <v>6</v>
      </c>
      <c r="AE431"/>
      <c r="AF431"/>
      <c r="AG431"/>
      <c r="AH431"/>
      <c r="AI431"/>
      <c r="AJ431"/>
      <c r="AK431"/>
      <c r="AL431"/>
      <c r="AM431"/>
      <c r="AN431"/>
      <c r="AO431"/>
      <c r="AP431"/>
      <c r="AQ431">
        <v>11</v>
      </c>
      <c r="AR431"/>
      <c r="AS431"/>
      <c r="AT431"/>
      <c r="AU431">
        <v>3</v>
      </c>
      <c r="AV431"/>
      <c r="AW431">
        <v>11</v>
      </c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</row>
    <row r="432" spans="1:300" x14ac:dyDescent="0.3"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</row>
    <row r="433" spans="1:300" x14ac:dyDescent="0.3">
      <c r="A433" s="1" t="s">
        <v>466</v>
      </c>
      <c r="D433"/>
      <c r="E433"/>
      <c r="F433"/>
      <c r="G433"/>
      <c r="H433"/>
      <c r="I433"/>
      <c r="J433"/>
      <c r="K433"/>
      <c r="L433"/>
      <c r="M433"/>
      <c r="N433"/>
      <c r="O433"/>
      <c r="P433" t="s">
        <v>467</v>
      </c>
      <c r="Q433"/>
      <c r="R433" t="s">
        <v>467</v>
      </c>
      <c r="S433"/>
      <c r="T433" t="s">
        <v>467</v>
      </c>
      <c r="U433"/>
      <c r="V433"/>
      <c r="W433"/>
      <c r="X433" t="s">
        <v>482</v>
      </c>
      <c r="Y433"/>
      <c r="Z433" t="s">
        <v>482</v>
      </c>
      <c r="AA433"/>
      <c r="AB433" t="s">
        <v>482</v>
      </c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</row>
    <row r="434" spans="1:300" x14ac:dyDescent="0.3">
      <c r="A434" s="1" t="s">
        <v>470</v>
      </c>
      <c r="D434"/>
      <c r="E434"/>
      <c r="F434"/>
      <c r="G434"/>
      <c r="H434"/>
      <c r="I434"/>
      <c r="J434"/>
      <c r="K434"/>
      <c r="L434"/>
      <c r="M434"/>
      <c r="N434"/>
      <c r="O434"/>
      <c r="P434" t="s">
        <v>721</v>
      </c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 t="s">
        <v>721</v>
      </c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</row>
    <row r="435" spans="1:300" x14ac:dyDescent="0.3">
      <c r="A435" s="1" t="s">
        <v>471</v>
      </c>
      <c r="P435" s="1">
        <v>0</v>
      </c>
      <c r="AL435" s="1">
        <v>0</v>
      </c>
      <c r="BH435" s="1">
        <v>0</v>
      </c>
    </row>
    <row r="436" spans="1:300" x14ac:dyDescent="0.3">
      <c r="A436" s="1" t="s">
        <v>472</v>
      </c>
      <c r="B436" s="1" t="s">
        <v>473</v>
      </c>
      <c r="F436" s="1">
        <v>200</v>
      </c>
      <c r="BE436" s="1">
        <v>0</v>
      </c>
    </row>
    <row r="437" spans="1:300" x14ac:dyDescent="0.3">
      <c r="A437" s="1" t="s">
        <v>474</v>
      </c>
      <c r="G437" s="1">
        <v>851</v>
      </c>
      <c r="J437" s="1">
        <v>830</v>
      </c>
      <c r="AC437" s="1">
        <v>1045</v>
      </c>
      <c r="AY437" s="1">
        <v>0</v>
      </c>
    </row>
    <row r="438" spans="1:300" x14ac:dyDescent="0.3">
      <c r="A438" s="1" t="s">
        <v>475</v>
      </c>
      <c r="M438" s="1">
        <v>110</v>
      </c>
      <c r="AG438" s="1">
        <v>100</v>
      </c>
      <c r="BA438" s="1">
        <v>165</v>
      </c>
    </row>
    <row r="439" spans="1:300" x14ac:dyDescent="0.3">
      <c r="A439" s="1" t="s">
        <v>476</v>
      </c>
      <c r="M439" s="1">
        <v>-80</v>
      </c>
      <c r="AG439" s="1">
        <v>-80</v>
      </c>
      <c r="BA439" s="1">
        <v>-60</v>
      </c>
    </row>
    <row r="440" spans="1:300" x14ac:dyDescent="0.3">
      <c r="A440" s="1" t="s">
        <v>477</v>
      </c>
      <c r="L440" s="1">
        <v>-200</v>
      </c>
      <c r="AE440" s="1">
        <v>-200</v>
      </c>
      <c r="AX440" s="1">
        <v>-200</v>
      </c>
    </row>
    <row r="443" spans="1:300" x14ac:dyDescent="0.3">
      <c r="A443" s="1" t="s">
        <v>501</v>
      </c>
      <c r="B443" s="1" t="s">
        <v>459</v>
      </c>
      <c r="I443" s="1" t="s">
        <v>502</v>
      </c>
      <c r="J443" s="1" t="s">
        <v>460</v>
      </c>
    </row>
    <row r="444" spans="1:300" x14ac:dyDescent="0.3">
      <c r="A444" s="1" t="s">
        <v>461</v>
      </c>
      <c r="C444" s="1" t="s">
        <v>462</v>
      </c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>
        <v>3</v>
      </c>
      <c r="Y444"/>
      <c r="Z444"/>
      <c r="AA444">
        <v>9</v>
      </c>
      <c r="AB444"/>
      <c r="AC444"/>
      <c r="AD444">
        <v>3</v>
      </c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</row>
    <row r="445" spans="1:300" x14ac:dyDescent="0.3">
      <c r="A445" s="1" t="s">
        <v>463</v>
      </c>
      <c r="C445" s="1" t="s">
        <v>462</v>
      </c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>
        <v>0</v>
      </c>
      <c r="Y445"/>
      <c r="Z445"/>
      <c r="AA445">
        <v>0</v>
      </c>
      <c r="AB445"/>
      <c r="AC445"/>
      <c r="AD445">
        <v>0</v>
      </c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</row>
    <row r="446" spans="1:300" x14ac:dyDescent="0.3"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</row>
    <row r="447" spans="1:300" x14ac:dyDescent="0.3">
      <c r="A447" s="1" t="s">
        <v>464</v>
      </c>
      <c r="C447" s="1" t="s">
        <v>735</v>
      </c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>
        <v>12</v>
      </c>
      <c r="X447"/>
      <c r="Y447"/>
      <c r="Z447"/>
      <c r="AA447">
        <v>0</v>
      </c>
      <c r="AB447"/>
      <c r="AC447">
        <v>27</v>
      </c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</row>
    <row r="448" spans="1:300" x14ac:dyDescent="0.3">
      <c r="A448" s="1" t="s">
        <v>465</v>
      </c>
      <c r="C448" s="1" t="s">
        <v>735</v>
      </c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>
        <v>11</v>
      </c>
      <c r="X448"/>
      <c r="Y448"/>
      <c r="Z448"/>
      <c r="AA448">
        <v>6</v>
      </c>
      <c r="AB448"/>
      <c r="AC448">
        <v>11</v>
      </c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</row>
    <row r="449" spans="1:300" x14ac:dyDescent="0.3"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</row>
    <row r="450" spans="1:300" x14ac:dyDescent="0.3">
      <c r="A450" s="1" t="s">
        <v>466</v>
      </c>
      <c r="D450"/>
      <c r="E450"/>
      <c r="F450"/>
      <c r="G450"/>
      <c r="H450"/>
      <c r="I450"/>
      <c r="J450"/>
      <c r="K450"/>
      <c r="L450"/>
      <c r="M450"/>
      <c r="N450"/>
      <c r="O450"/>
      <c r="P450" t="s">
        <v>467</v>
      </c>
      <c r="Q450"/>
      <c r="R450" t="s">
        <v>467</v>
      </c>
      <c r="S450"/>
      <c r="T450" t="s">
        <v>467</v>
      </c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</row>
    <row r="451" spans="1:300" x14ac:dyDescent="0.3">
      <c r="A451" s="1" t="s">
        <v>470</v>
      </c>
      <c r="D451"/>
      <c r="E451"/>
      <c r="F451"/>
      <c r="G451"/>
      <c r="H451"/>
      <c r="I451"/>
      <c r="J451"/>
      <c r="K451"/>
      <c r="L451"/>
      <c r="M451"/>
      <c r="N451"/>
      <c r="O451"/>
      <c r="P451" t="s">
        <v>721</v>
      </c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</row>
    <row r="452" spans="1:300" x14ac:dyDescent="0.3">
      <c r="A452" s="1" t="s">
        <v>471</v>
      </c>
      <c r="P452" s="1">
        <v>0</v>
      </c>
      <c r="AL452" s="1">
        <v>0</v>
      </c>
    </row>
    <row r="453" spans="1:300" x14ac:dyDescent="0.3">
      <c r="A453" s="1" t="s">
        <v>472</v>
      </c>
      <c r="B453" s="1" t="s">
        <v>473</v>
      </c>
      <c r="H453" s="1">
        <v>0</v>
      </c>
      <c r="AH453" s="1">
        <v>280</v>
      </c>
    </row>
    <row r="454" spans="1:300" x14ac:dyDescent="0.3">
      <c r="A454" s="1" t="s">
        <v>474</v>
      </c>
      <c r="I454" s="1">
        <v>0</v>
      </c>
      <c r="K454" s="1">
        <v>1207</v>
      </c>
      <c r="AE454" s="1">
        <v>890</v>
      </c>
    </row>
    <row r="455" spans="1:300" x14ac:dyDescent="0.3">
      <c r="A455" s="1" t="s">
        <v>475</v>
      </c>
      <c r="O455" s="1">
        <v>0</v>
      </c>
      <c r="AI455" s="1">
        <v>110</v>
      </c>
    </row>
    <row r="456" spans="1:300" x14ac:dyDescent="0.3">
      <c r="A456" s="1" t="s">
        <v>476</v>
      </c>
      <c r="M456" s="1">
        <v>-60</v>
      </c>
      <c r="AF456" s="1">
        <v>-120</v>
      </c>
    </row>
    <row r="457" spans="1:300" x14ac:dyDescent="0.3">
      <c r="A457" s="1" t="s">
        <v>477</v>
      </c>
      <c r="L457" s="1">
        <v>-200</v>
      </c>
      <c r="AE457" s="1">
        <v>-280</v>
      </c>
    </row>
    <row r="460" spans="1:300" x14ac:dyDescent="0.3">
      <c r="A460" s="1" t="s">
        <v>501</v>
      </c>
      <c r="B460" s="1" t="s">
        <v>459</v>
      </c>
      <c r="I460" s="1" t="s">
        <v>503</v>
      </c>
      <c r="J460" s="1" t="s">
        <v>480</v>
      </c>
      <c r="N460" s="1" t="s">
        <v>504</v>
      </c>
      <c r="O460" s="1" t="s">
        <v>480</v>
      </c>
    </row>
    <row r="461" spans="1:300" x14ac:dyDescent="0.3">
      <c r="A461" s="1" t="s">
        <v>461</v>
      </c>
      <c r="C461" s="1" t="s">
        <v>462</v>
      </c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>
        <v>3</v>
      </c>
      <c r="Y461"/>
      <c r="Z461">
        <v>16</v>
      </c>
      <c r="AA461"/>
      <c r="AB461"/>
      <c r="AC461"/>
      <c r="AD461">
        <v>3</v>
      </c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>
        <v>3</v>
      </c>
      <c r="AS461"/>
      <c r="AT461">
        <v>16</v>
      </c>
      <c r="AU461"/>
      <c r="AV461"/>
      <c r="AW461"/>
      <c r="AX461">
        <v>3</v>
      </c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</row>
    <row r="462" spans="1:300" x14ac:dyDescent="0.3">
      <c r="A462" s="1" t="s">
        <v>463</v>
      </c>
      <c r="C462" s="1" t="s">
        <v>462</v>
      </c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>
        <v>0</v>
      </c>
      <c r="Y462"/>
      <c r="Z462"/>
      <c r="AA462">
        <v>0</v>
      </c>
      <c r="AB462"/>
      <c r="AC462"/>
      <c r="AD462">
        <v>0</v>
      </c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>
        <v>0</v>
      </c>
      <c r="AS462"/>
      <c r="AT462"/>
      <c r="AU462">
        <v>2</v>
      </c>
      <c r="AV462"/>
      <c r="AW462"/>
      <c r="AX462">
        <v>0</v>
      </c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</row>
    <row r="463" spans="1:300" x14ac:dyDescent="0.3"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</row>
    <row r="464" spans="1:300" x14ac:dyDescent="0.3">
      <c r="A464" s="1" t="s">
        <v>464</v>
      </c>
      <c r="C464" s="1" t="s">
        <v>735</v>
      </c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>
        <v>5</v>
      </c>
      <c r="Y464"/>
      <c r="Z464"/>
      <c r="AA464">
        <v>0</v>
      </c>
      <c r="AB464"/>
      <c r="AC464"/>
      <c r="AD464">
        <v>5</v>
      </c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>
        <v>5</v>
      </c>
      <c r="AS464"/>
      <c r="AT464"/>
      <c r="AU464">
        <v>0</v>
      </c>
      <c r="AV464"/>
      <c r="AW464"/>
      <c r="AX464">
        <v>7</v>
      </c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</row>
    <row r="465" spans="1:300" x14ac:dyDescent="0.3">
      <c r="A465" s="1" t="s">
        <v>465</v>
      </c>
      <c r="C465" s="1" t="s">
        <v>735</v>
      </c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>
        <v>19</v>
      </c>
      <c r="X465"/>
      <c r="Y465"/>
      <c r="Z465"/>
      <c r="AA465">
        <v>3</v>
      </c>
      <c r="AB465"/>
      <c r="AC465">
        <v>19</v>
      </c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>
        <v>19</v>
      </c>
      <c r="AR465"/>
      <c r="AS465"/>
      <c r="AT465"/>
      <c r="AU465">
        <v>3</v>
      </c>
      <c r="AV465"/>
      <c r="AW465">
        <v>19</v>
      </c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</row>
    <row r="466" spans="1:300" x14ac:dyDescent="0.3"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</row>
    <row r="467" spans="1:300" x14ac:dyDescent="0.3">
      <c r="A467" s="1" t="s">
        <v>466</v>
      </c>
      <c r="D467"/>
      <c r="E467"/>
      <c r="F467"/>
      <c r="G467"/>
      <c r="H467"/>
      <c r="I467"/>
      <c r="J467"/>
      <c r="K467"/>
      <c r="L467"/>
      <c r="M467"/>
      <c r="N467"/>
      <c r="O467"/>
      <c r="P467" t="s">
        <v>482</v>
      </c>
      <c r="Q467"/>
      <c r="R467" t="s">
        <v>482</v>
      </c>
      <c r="S467"/>
      <c r="T467" t="s">
        <v>482</v>
      </c>
      <c r="U467"/>
      <c r="V467"/>
      <c r="W467"/>
      <c r="X467" t="s">
        <v>482</v>
      </c>
      <c r="Y467"/>
      <c r="Z467" t="s">
        <v>479</v>
      </c>
      <c r="AA467"/>
      <c r="AB467" t="s">
        <v>479</v>
      </c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</row>
    <row r="468" spans="1:300" x14ac:dyDescent="0.3">
      <c r="A468" s="1" t="s">
        <v>470</v>
      </c>
      <c r="D468"/>
      <c r="E468"/>
      <c r="F468"/>
      <c r="G468"/>
      <c r="H468"/>
      <c r="I468"/>
      <c r="J468"/>
      <c r="K468"/>
      <c r="L468"/>
      <c r="M468"/>
      <c r="N468"/>
      <c r="O468"/>
      <c r="P468" t="s">
        <v>721</v>
      </c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 t="s">
        <v>721</v>
      </c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</row>
    <row r="469" spans="1:300" x14ac:dyDescent="0.3">
      <c r="A469" s="1" t="s">
        <v>471</v>
      </c>
      <c r="P469" s="1">
        <v>0</v>
      </c>
      <c r="AL469" s="1">
        <v>0</v>
      </c>
      <c r="BH469" s="1">
        <v>0</v>
      </c>
    </row>
    <row r="470" spans="1:300" x14ac:dyDescent="0.3">
      <c r="A470" s="1" t="s">
        <v>472</v>
      </c>
      <c r="B470" s="1" t="s">
        <v>473</v>
      </c>
      <c r="F470" s="1">
        <v>200</v>
      </c>
      <c r="BC470" s="1">
        <v>280</v>
      </c>
    </row>
    <row r="471" spans="1:300" x14ac:dyDescent="0.3">
      <c r="A471" s="1" t="s">
        <v>474</v>
      </c>
      <c r="F471" s="1">
        <v>1207</v>
      </c>
      <c r="I471" s="1">
        <v>890</v>
      </c>
      <c r="AC471" s="1">
        <v>850</v>
      </c>
      <c r="AW471" s="1">
        <v>850</v>
      </c>
    </row>
    <row r="472" spans="1:300" x14ac:dyDescent="0.3">
      <c r="A472" s="1" t="s">
        <v>475</v>
      </c>
      <c r="M472" s="1">
        <v>110</v>
      </c>
      <c r="AG472" s="1">
        <v>110</v>
      </c>
      <c r="BA472" s="1">
        <v>110</v>
      </c>
    </row>
    <row r="473" spans="1:300" x14ac:dyDescent="0.3">
      <c r="A473" s="1" t="s">
        <v>476</v>
      </c>
      <c r="L473" s="1">
        <v>-120</v>
      </c>
      <c r="AE473" s="1">
        <v>-120</v>
      </c>
      <c r="AX473" s="1">
        <v>-120</v>
      </c>
    </row>
    <row r="474" spans="1:300" x14ac:dyDescent="0.3">
      <c r="A474" s="1" t="s">
        <v>477</v>
      </c>
      <c r="L474" s="1">
        <v>-280</v>
      </c>
      <c r="AE474" s="1">
        <v>-280</v>
      </c>
      <c r="AX474" s="1">
        <v>-280</v>
      </c>
    </row>
    <row r="477" spans="1:300" x14ac:dyDescent="0.3">
      <c r="A477" s="1" t="s">
        <v>501</v>
      </c>
      <c r="B477" s="1" t="s">
        <v>459</v>
      </c>
      <c r="I477" s="1" t="s">
        <v>505</v>
      </c>
      <c r="J477" s="1" t="s">
        <v>480</v>
      </c>
    </row>
    <row r="478" spans="1:300" x14ac:dyDescent="0.3">
      <c r="A478" s="1" t="s">
        <v>461</v>
      </c>
      <c r="C478" s="1" t="s">
        <v>462</v>
      </c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>
        <v>3</v>
      </c>
      <c r="Y478"/>
      <c r="Z478"/>
      <c r="AA478">
        <v>3</v>
      </c>
      <c r="AB478"/>
      <c r="AC478"/>
      <c r="AD478">
        <v>3</v>
      </c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</row>
    <row r="479" spans="1:300" x14ac:dyDescent="0.3">
      <c r="A479" s="1" t="s">
        <v>463</v>
      </c>
      <c r="C479" s="1" t="s">
        <v>462</v>
      </c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>
        <v>0</v>
      </c>
      <c r="Y479"/>
      <c r="Z479"/>
      <c r="AA479">
        <v>0</v>
      </c>
      <c r="AB479"/>
      <c r="AC479"/>
      <c r="AD479">
        <v>0</v>
      </c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</row>
    <row r="480" spans="1:300" x14ac:dyDescent="0.3"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</row>
    <row r="481" spans="1:300" x14ac:dyDescent="0.3">
      <c r="A481" s="1" t="s">
        <v>464</v>
      </c>
      <c r="C481" s="1" t="s">
        <v>735</v>
      </c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>
        <v>0</v>
      </c>
      <c r="Y481"/>
      <c r="Z481"/>
      <c r="AA481">
        <v>0</v>
      </c>
      <c r="AB481"/>
      <c r="AC481"/>
      <c r="AD481">
        <v>0</v>
      </c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</row>
    <row r="482" spans="1:300" x14ac:dyDescent="0.3">
      <c r="A482" s="1" t="s">
        <v>465</v>
      </c>
      <c r="C482" s="1" t="s">
        <v>735</v>
      </c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>
        <v>3</v>
      </c>
      <c r="Y482"/>
      <c r="Z482"/>
      <c r="AA482">
        <v>5</v>
      </c>
      <c r="AB482"/>
      <c r="AC482"/>
      <c r="AD482">
        <v>7</v>
      </c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</row>
    <row r="483" spans="1:300" x14ac:dyDescent="0.3"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</row>
    <row r="484" spans="1:300" x14ac:dyDescent="0.3">
      <c r="A484" s="1" t="s">
        <v>466</v>
      </c>
      <c r="D484"/>
      <c r="E484"/>
      <c r="F484"/>
      <c r="G484"/>
      <c r="H484"/>
      <c r="I484"/>
      <c r="J484"/>
      <c r="K484"/>
      <c r="L484"/>
      <c r="M484"/>
      <c r="N484"/>
      <c r="O484"/>
      <c r="P484" t="s">
        <v>469</v>
      </c>
      <c r="Q484"/>
      <c r="R484" t="s">
        <v>469</v>
      </c>
      <c r="S484"/>
      <c r="T484" t="s">
        <v>469</v>
      </c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</row>
    <row r="485" spans="1:300" x14ac:dyDescent="0.3">
      <c r="A485" s="1" t="s">
        <v>470</v>
      </c>
      <c r="D485"/>
      <c r="E485"/>
      <c r="F485"/>
      <c r="G485"/>
      <c r="H485"/>
      <c r="I485"/>
      <c r="J485"/>
      <c r="K485"/>
      <c r="L485"/>
      <c r="M485"/>
      <c r="N485"/>
      <c r="O485"/>
      <c r="P485" t="s">
        <v>721</v>
      </c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</row>
    <row r="486" spans="1:300" x14ac:dyDescent="0.3">
      <c r="A486" s="1" t="s">
        <v>471</v>
      </c>
      <c r="P486" s="1">
        <v>0</v>
      </c>
      <c r="AL486" s="1">
        <v>0</v>
      </c>
    </row>
    <row r="487" spans="1:300" x14ac:dyDescent="0.3">
      <c r="A487" s="1" t="s">
        <v>472</v>
      </c>
      <c r="B487" s="1" t="s">
        <v>473</v>
      </c>
      <c r="F487" s="1">
        <v>280</v>
      </c>
      <c r="AF487" s="1">
        <v>200</v>
      </c>
    </row>
    <row r="488" spans="1:300" x14ac:dyDescent="0.3">
      <c r="A488" s="1" t="s">
        <v>474</v>
      </c>
      <c r="G488" s="1">
        <v>850</v>
      </c>
      <c r="J488" s="1">
        <v>850</v>
      </c>
      <c r="AD488" s="1">
        <v>852</v>
      </c>
    </row>
    <row r="489" spans="1:300" x14ac:dyDescent="0.3">
      <c r="A489" s="1" t="s">
        <v>475</v>
      </c>
      <c r="M489" s="1">
        <v>110</v>
      </c>
      <c r="AG489" s="1">
        <v>110</v>
      </c>
    </row>
    <row r="490" spans="1:300" x14ac:dyDescent="0.3">
      <c r="A490" s="1" t="s">
        <v>476</v>
      </c>
      <c r="L490" s="1">
        <v>-120</v>
      </c>
      <c r="AE490" s="1">
        <v>-120</v>
      </c>
    </row>
    <row r="491" spans="1:300" x14ac:dyDescent="0.3">
      <c r="A491" s="1" t="s">
        <v>477</v>
      </c>
      <c r="L491" s="1">
        <v>-280</v>
      </c>
      <c r="AE491" s="1">
        <v>-280</v>
      </c>
    </row>
    <row r="494" spans="1:300" x14ac:dyDescent="0.3">
      <c r="A494" s="1" t="s">
        <v>501</v>
      </c>
      <c r="B494" s="1" t="s">
        <v>459</v>
      </c>
      <c r="I494" s="1" t="s">
        <v>506</v>
      </c>
      <c r="J494" s="1" t="s">
        <v>460</v>
      </c>
      <c r="N494" s="1" t="s">
        <v>507</v>
      </c>
      <c r="O494" s="1" t="s">
        <v>460</v>
      </c>
    </row>
    <row r="495" spans="1:300" x14ac:dyDescent="0.3">
      <c r="A495" s="1" t="s">
        <v>461</v>
      </c>
      <c r="C495" s="1" t="s">
        <v>462</v>
      </c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>
        <v>8</v>
      </c>
      <c r="Y495"/>
      <c r="Z495"/>
      <c r="AA495">
        <v>10</v>
      </c>
      <c r="AB495"/>
      <c r="AC495"/>
      <c r="AD495">
        <v>10</v>
      </c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>
        <v>4</v>
      </c>
      <c r="AS495"/>
      <c r="AT495"/>
      <c r="AU495">
        <v>10</v>
      </c>
      <c r="AV495"/>
      <c r="AW495"/>
      <c r="AX495">
        <v>5</v>
      </c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</row>
    <row r="496" spans="1:300" x14ac:dyDescent="0.3">
      <c r="A496" s="1" t="s">
        <v>463</v>
      </c>
      <c r="C496" s="1" t="s">
        <v>462</v>
      </c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>
        <v>0</v>
      </c>
      <c r="Y496"/>
      <c r="Z496">
        <v>21</v>
      </c>
      <c r="AA496"/>
      <c r="AB496"/>
      <c r="AC496"/>
      <c r="AD496">
        <v>0</v>
      </c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>
        <v>0</v>
      </c>
      <c r="AS496"/>
      <c r="AT496">
        <v>16</v>
      </c>
      <c r="AU496"/>
      <c r="AV496"/>
      <c r="AW496"/>
      <c r="AX496">
        <v>0</v>
      </c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</row>
    <row r="497" spans="1:300" x14ac:dyDescent="0.3"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</row>
    <row r="498" spans="1:300" x14ac:dyDescent="0.3">
      <c r="A498" s="1" t="s">
        <v>464</v>
      </c>
      <c r="C498" s="1" t="s">
        <v>735</v>
      </c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>
        <v>25</v>
      </c>
      <c r="X498"/>
      <c r="Y498"/>
      <c r="Z498"/>
      <c r="AA498">
        <v>0</v>
      </c>
      <c r="AB498"/>
      <c r="AC498"/>
      <c r="AD498">
        <v>0</v>
      </c>
      <c r="AE498"/>
      <c r="AF498"/>
      <c r="AG498"/>
      <c r="AH498"/>
      <c r="AI498"/>
      <c r="AJ498"/>
      <c r="AK498"/>
      <c r="AL498"/>
      <c r="AM498"/>
      <c r="AN498"/>
      <c r="AO498"/>
      <c r="AP498"/>
      <c r="AQ498">
        <v>11</v>
      </c>
      <c r="AR498"/>
      <c r="AS498"/>
      <c r="AT498">
        <v>15</v>
      </c>
      <c r="AU498"/>
      <c r="AV498"/>
      <c r="AW498">
        <v>15</v>
      </c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</row>
    <row r="499" spans="1:300" x14ac:dyDescent="0.3">
      <c r="A499" s="1" t="s">
        <v>465</v>
      </c>
      <c r="C499" s="1" t="s">
        <v>735</v>
      </c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>
        <v>11</v>
      </c>
      <c r="X499"/>
      <c r="Y499"/>
      <c r="Z499"/>
      <c r="AA499">
        <v>3</v>
      </c>
      <c r="AB499"/>
      <c r="AC499"/>
      <c r="AD499">
        <v>5</v>
      </c>
      <c r="AE499"/>
      <c r="AF499"/>
      <c r="AG499"/>
      <c r="AH499"/>
      <c r="AI499"/>
      <c r="AJ499"/>
      <c r="AK499"/>
      <c r="AL499"/>
      <c r="AM499"/>
      <c r="AN499"/>
      <c r="AO499"/>
      <c r="AP499"/>
      <c r="AQ499">
        <v>11</v>
      </c>
      <c r="AR499"/>
      <c r="AS499"/>
      <c r="AT499">
        <v>11</v>
      </c>
      <c r="AU499"/>
      <c r="AV499"/>
      <c r="AW499">
        <v>11</v>
      </c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</row>
    <row r="500" spans="1:300" x14ac:dyDescent="0.3"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</row>
    <row r="501" spans="1:300" x14ac:dyDescent="0.3">
      <c r="A501" s="1" t="s">
        <v>466</v>
      </c>
      <c r="D501"/>
      <c r="E501"/>
      <c r="F501"/>
      <c r="G501"/>
      <c r="H501"/>
      <c r="I501"/>
      <c r="J501"/>
      <c r="K501"/>
      <c r="L501"/>
      <c r="M501"/>
      <c r="N501"/>
      <c r="O501"/>
      <c r="P501" t="s">
        <v>508</v>
      </c>
      <c r="Q501"/>
      <c r="R501" t="s">
        <v>482</v>
      </c>
      <c r="S501"/>
      <c r="T501" t="s">
        <v>469</v>
      </c>
      <c r="U501"/>
      <c r="V501"/>
      <c r="W501"/>
      <c r="X501" t="s">
        <v>478</v>
      </c>
      <c r="Y501"/>
      <c r="Z501" t="s">
        <v>478</v>
      </c>
      <c r="AA501"/>
      <c r="AB501" t="s">
        <v>467</v>
      </c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</row>
    <row r="502" spans="1:300" x14ac:dyDescent="0.3">
      <c r="A502" s="1" t="s">
        <v>470</v>
      </c>
      <c r="D502"/>
      <c r="E502"/>
      <c r="F502"/>
      <c r="G502"/>
      <c r="H502"/>
      <c r="I502"/>
      <c r="J502"/>
      <c r="K502"/>
      <c r="L502"/>
      <c r="M502"/>
      <c r="N502"/>
      <c r="O502"/>
      <c r="P502" t="s">
        <v>721</v>
      </c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 t="s">
        <v>721</v>
      </c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</row>
    <row r="503" spans="1:300" x14ac:dyDescent="0.3">
      <c r="A503" s="1" t="s">
        <v>471</v>
      </c>
      <c r="P503" s="1">
        <v>0</v>
      </c>
      <c r="AL503" s="1">
        <v>0</v>
      </c>
      <c r="BH503" s="1">
        <v>0</v>
      </c>
    </row>
    <row r="504" spans="1:300" x14ac:dyDescent="0.3">
      <c r="A504" s="1" t="s">
        <v>472</v>
      </c>
      <c r="B504" s="1" t="s">
        <v>473</v>
      </c>
      <c r="F504" s="1">
        <v>280</v>
      </c>
      <c r="BC504" s="1">
        <v>200</v>
      </c>
    </row>
    <row r="505" spans="1:300" x14ac:dyDescent="0.3">
      <c r="A505" s="1" t="s">
        <v>474</v>
      </c>
      <c r="G505" s="1">
        <v>850</v>
      </c>
      <c r="J505" s="1">
        <v>852</v>
      </c>
      <c r="AD505" s="1">
        <v>851</v>
      </c>
      <c r="AX505" s="1">
        <v>830</v>
      </c>
    </row>
    <row r="506" spans="1:300" x14ac:dyDescent="0.3">
      <c r="A506" s="1" t="s">
        <v>475</v>
      </c>
      <c r="M506" s="1">
        <v>110</v>
      </c>
      <c r="AG506" s="1">
        <v>110</v>
      </c>
      <c r="BA506" s="1">
        <v>110</v>
      </c>
    </row>
    <row r="507" spans="1:300" x14ac:dyDescent="0.3">
      <c r="A507" s="1" t="s">
        <v>476</v>
      </c>
      <c r="L507" s="1">
        <v>-120</v>
      </c>
      <c r="AF507" s="1">
        <v>-80</v>
      </c>
      <c r="AZ507" s="1">
        <v>-80</v>
      </c>
    </row>
    <row r="508" spans="1:300" x14ac:dyDescent="0.3">
      <c r="A508" s="1" t="s">
        <v>477</v>
      </c>
      <c r="L508" s="1">
        <v>-280</v>
      </c>
      <c r="AE508" s="1">
        <v>-200</v>
      </c>
      <c r="AX508" s="1">
        <v>-200</v>
      </c>
    </row>
    <row r="511" spans="1:300" x14ac:dyDescent="0.3">
      <c r="A511" s="1" t="s">
        <v>501</v>
      </c>
      <c r="B511" s="1" t="s">
        <v>459</v>
      </c>
      <c r="I511" s="1" t="s">
        <v>509</v>
      </c>
      <c r="J511" s="1" t="s">
        <v>460</v>
      </c>
      <c r="N511" s="1" t="s">
        <v>510</v>
      </c>
      <c r="O511" s="1" t="s">
        <v>460</v>
      </c>
    </row>
    <row r="512" spans="1:300" x14ac:dyDescent="0.3">
      <c r="A512" s="1" t="s">
        <v>461</v>
      </c>
      <c r="C512" s="1" t="s">
        <v>462</v>
      </c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>
        <v>10</v>
      </c>
      <c r="Y512"/>
      <c r="Z512"/>
      <c r="AA512">
        <v>10</v>
      </c>
      <c r="AB512"/>
      <c r="AC512"/>
      <c r="AD512">
        <v>10</v>
      </c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>
        <v>6</v>
      </c>
      <c r="AS512"/>
      <c r="AT512"/>
      <c r="AU512">
        <v>10</v>
      </c>
      <c r="AV512"/>
      <c r="AW512"/>
      <c r="AX512">
        <v>10</v>
      </c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</row>
    <row r="513" spans="1:300" x14ac:dyDescent="0.3">
      <c r="A513" s="1" t="s">
        <v>463</v>
      </c>
      <c r="C513" s="1" t="s">
        <v>462</v>
      </c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>
        <v>33</v>
      </c>
      <c r="X513"/>
      <c r="Y513"/>
      <c r="Z513">
        <v>29</v>
      </c>
      <c r="AA513"/>
      <c r="AB513"/>
      <c r="AC513"/>
      <c r="AD513">
        <v>10</v>
      </c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>
        <v>0</v>
      </c>
      <c r="AS513"/>
      <c r="AT513">
        <v>20</v>
      </c>
      <c r="AU513"/>
      <c r="AV513"/>
      <c r="AW513"/>
      <c r="AX513">
        <v>5</v>
      </c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</row>
    <row r="514" spans="1:300" x14ac:dyDescent="0.3"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</row>
    <row r="515" spans="1:300" x14ac:dyDescent="0.3">
      <c r="A515" s="1" t="s">
        <v>464</v>
      </c>
      <c r="C515" s="1" t="s">
        <v>735</v>
      </c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>
        <v>0</v>
      </c>
      <c r="Y515"/>
      <c r="Z515"/>
      <c r="AA515">
        <v>0</v>
      </c>
      <c r="AB515"/>
      <c r="AC515"/>
      <c r="AD515">
        <v>0</v>
      </c>
      <c r="AE515"/>
      <c r="AF515"/>
      <c r="AG515"/>
      <c r="AH515"/>
      <c r="AI515"/>
      <c r="AJ515"/>
      <c r="AK515"/>
      <c r="AL515"/>
      <c r="AM515"/>
      <c r="AN515"/>
      <c r="AO515"/>
      <c r="AP515"/>
      <c r="AQ515">
        <v>18</v>
      </c>
      <c r="AR515"/>
      <c r="AS515"/>
      <c r="AT515"/>
      <c r="AU515">
        <v>0</v>
      </c>
      <c r="AV515"/>
      <c r="AW515"/>
      <c r="AX515">
        <v>0</v>
      </c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</row>
    <row r="516" spans="1:300" x14ac:dyDescent="0.3">
      <c r="A516" s="1" t="s">
        <v>465</v>
      </c>
      <c r="C516" s="1" t="s">
        <v>735</v>
      </c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>
        <v>3</v>
      </c>
      <c r="Y516"/>
      <c r="Z516"/>
      <c r="AA516">
        <v>3</v>
      </c>
      <c r="AB516"/>
      <c r="AC516"/>
      <c r="AD516">
        <v>3</v>
      </c>
      <c r="AE516"/>
      <c r="AF516"/>
      <c r="AG516"/>
      <c r="AH516"/>
      <c r="AI516"/>
      <c r="AJ516"/>
      <c r="AK516"/>
      <c r="AL516"/>
      <c r="AM516"/>
      <c r="AN516"/>
      <c r="AO516"/>
      <c r="AP516"/>
      <c r="AQ516">
        <v>11</v>
      </c>
      <c r="AR516"/>
      <c r="AS516"/>
      <c r="AT516"/>
      <c r="AU516">
        <v>3</v>
      </c>
      <c r="AV516"/>
      <c r="AW516"/>
      <c r="AX516">
        <v>3</v>
      </c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</row>
    <row r="517" spans="1:300" x14ac:dyDescent="0.3"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</row>
    <row r="518" spans="1:300" x14ac:dyDescent="0.3">
      <c r="A518" s="1" t="s">
        <v>466</v>
      </c>
      <c r="D518"/>
      <c r="E518"/>
      <c r="F518"/>
      <c r="G518"/>
      <c r="H518"/>
      <c r="I518"/>
      <c r="J518"/>
      <c r="K518"/>
      <c r="L518"/>
      <c r="M518"/>
      <c r="N518"/>
      <c r="O518"/>
      <c r="P518" t="s">
        <v>467</v>
      </c>
      <c r="Q518"/>
      <c r="R518" t="s">
        <v>467</v>
      </c>
      <c r="S518"/>
      <c r="T518" t="s">
        <v>467</v>
      </c>
      <c r="U518"/>
      <c r="V518"/>
      <c r="W518"/>
      <c r="X518" t="s">
        <v>479</v>
      </c>
      <c r="Y518"/>
      <c r="Z518" t="s">
        <v>469</v>
      </c>
      <c r="AA518"/>
      <c r="AB518" t="s">
        <v>469</v>
      </c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</row>
    <row r="519" spans="1:300" x14ac:dyDescent="0.3">
      <c r="A519" s="1" t="s">
        <v>470</v>
      </c>
      <c r="D519"/>
      <c r="E519"/>
      <c r="F519"/>
      <c r="G519"/>
      <c r="H519"/>
      <c r="I519"/>
      <c r="J519"/>
      <c r="K519"/>
      <c r="L519"/>
      <c r="M519"/>
      <c r="N519"/>
      <c r="O519"/>
      <c r="P519" t="s">
        <v>721</v>
      </c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 t="s">
        <v>721</v>
      </c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</row>
    <row r="520" spans="1:300" x14ac:dyDescent="0.3">
      <c r="A520" s="1" t="s">
        <v>471</v>
      </c>
      <c r="P520" s="1">
        <v>0</v>
      </c>
      <c r="AL520" s="1">
        <v>0</v>
      </c>
      <c r="BH520" s="1">
        <v>0</v>
      </c>
    </row>
    <row r="521" spans="1:300" x14ac:dyDescent="0.3">
      <c r="A521" s="1" t="s">
        <v>472</v>
      </c>
      <c r="B521" s="1" t="s">
        <v>473</v>
      </c>
      <c r="F521" s="1">
        <v>200</v>
      </c>
      <c r="BE521" s="1">
        <v>0</v>
      </c>
    </row>
    <row r="522" spans="1:300" x14ac:dyDescent="0.3">
      <c r="A522" s="1" t="s">
        <v>474</v>
      </c>
      <c r="G522" s="1">
        <v>851</v>
      </c>
      <c r="J522" s="1">
        <v>830</v>
      </c>
      <c r="AC522" s="1">
        <v>1045</v>
      </c>
      <c r="AY522" s="1">
        <v>0</v>
      </c>
    </row>
    <row r="523" spans="1:300" x14ac:dyDescent="0.3">
      <c r="A523" s="1" t="s">
        <v>475</v>
      </c>
      <c r="M523" s="1">
        <v>110</v>
      </c>
      <c r="AG523" s="1">
        <v>110</v>
      </c>
      <c r="BA523" s="1">
        <v>165</v>
      </c>
    </row>
    <row r="524" spans="1:300" x14ac:dyDescent="0.3">
      <c r="A524" s="1" t="s">
        <v>476</v>
      </c>
      <c r="M524" s="1">
        <v>-80</v>
      </c>
      <c r="AG524" s="1">
        <v>-80</v>
      </c>
      <c r="BA524" s="1">
        <v>-60</v>
      </c>
    </row>
    <row r="525" spans="1:300" x14ac:dyDescent="0.3">
      <c r="A525" s="1" t="s">
        <v>477</v>
      </c>
      <c r="L525" s="1">
        <v>-200</v>
      </c>
      <c r="AE525" s="1">
        <v>-200</v>
      </c>
      <c r="AX525" s="1">
        <v>-200</v>
      </c>
    </row>
    <row r="528" spans="1:300" x14ac:dyDescent="0.3">
      <c r="A528" s="1" t="s">
        <v>511</v>
      </c>
      <c r="B528" s="1" t="s">
        <v>459</v>
      </c>
      <c r="H528" s="1" t="s">
        <v>512</v>
      </c>
      <c r="I528" s="1" t="s">
        <v>460</v>
      </c>
      <c r="L528" s="1" t="s">
        <v>513</v>
      </c>
      <c r="M528" s="1" t="s">
        <v>480</v>
      </c>
    </row>
    <row r="529" spans="1:300" x14ac:dyDescent="0.3">
      <c r="A529" s="1" t="s">
        <v>461</v>
      </c>
      <c r="C529" s="1" t="s">
        <v>462</v>
      </c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>
        <v>3</v>
      </c>
      <c r="Y529"/>
      <c r="Z529"/>
      <c r="AA529">
        <v>6</v>
      </c>
      <c r="AB529"/>
      <c r="AC529"/>
      <c r="AD529">
        <v>7</v>
      </c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>
        <v>3</v>
      </c>
      <c r="AS529"/>
      <c r="AT529">
        <v>13</v>
      </c>
      <c r="AU529"/>
      <c r="AV529"/>
      <c r="AW529"/>
      <c r="AX529">
        <v>3</v>
      </c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</row>
    <row r="530" spans="1:300" x14ac:dyDescent="0.3">
      <c r="A530" s="1" t="s">
        <v>463</v>
      </c>
      <c r="C530" s="1" t="s">
        <v>462</v>
      </c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>
        <v>0</v>
      </c>
      <c r="Y530"/>
      <c r="Z530"/>
      <c r="AA530">
        <v>0</v>
      </c>
      <c r="AB530"/>
      <c r="AC530"/>
      <c r="AD530">
        <v>0</v>
      </c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>
        <v>0</v>
      </c>
      <c r="AS530"/>
      <c r="AT530"/>
      <c r="AU530">
        <v>0</v>
      </c>
      <c r="AV530"/>
      <c r="AW530"/>
      <c r="AX530">
        <v>0</v>
      </c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</row>
    <row r="531" spans="1:300" x14ac:dyDescent="0.3"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</row>
    <row r="532" spans="1:300" x14ac:dyDescent="0.3">
      <c r="A532" s="1" t="s">
        <v>464</v>
      </c>
      <c r="C532" s="1" t="s">
        <v>735</v>
      </c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>
        <v>0</v>
      </c>
      <c r="Y532"/>
      <c r="Z532"/>
      <c r="AA532">
        <v>0</v>
      </c>
      <c r="AB532"/>
      <c r="AC532"/>
      <c r="AD532">
        <v>0</v>
      </c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>
        <v>2</v>
      </c>
      <c r="AS532"/>
      <c r="AT532"/>
      <c r="AU532">
        <v>0</v>
      </c>
      <c r="AV532"/>
      <c r="AW532"/>
      <c r="AX532">
        <v>2</v>
      </c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</row>
    <row r="533" spans="1:300" x14ac:dyDescent="0.3">
      <c r="A533" s="1" t="s">
        <v>465</v>
      </c>
      <c r="C533" s="1" t="s">
        <v>735</v>
      </c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>
        <v>4</v>
      </c>
      <c r="Y533"/>
      <c r="Z533"/>
      <c r="AA533">
        <v>3</v>
      </c>
      <c r="AB533"/>
      <c r="AC533"/>
      <c r="AD533">
        <v>3</v>
      </c>
      <c r="AE533"/>
      <c r="AF533"/>
      <c r="AG533"/>
      <c r="AH533"/>
      <c r="AI533"/>
      <c r="AJ533"/>
      <c r="AK533"/>
      <c r="AL533"/>
      <c r="AM533"/>
      <c r="AN533"/>
      <c r="AO533"/>
      <c r="AP533"/>
      <c r="AQ533">
        <v>19</v>
      </c>
      <c r="AR533"/>
      <c r="AS533"/>
      <c r="AT533"/>
      <c r="AU533">
        <v>3</v>
      </c>
      <c r="AV533"/>
      <c r="AW533">
        <v>19</v>
      </c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</row>
    <row r="534" spans="1:300" x14ac:dyDescent="0.3"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</row>
    <row r="535" spans="1:300" x14ac:dyDescent="0.3">
      <c r="A535" s="1" t="s">
        <v>466</v>
      </c>
      <c r="D535"/>
      <c r="E535"/>
      <c r="F535"/>
      <c r="G535"/>
      <c r="H535"/>
      <c r="I535"/>
      <c r="J535"/>
      <c r="K535"/>
      <c r="L535"/>
      <c r="M535"/>
      <c r="N535"/>
      <c r="O535"/>
      <c r="P535" t="s">
        <v>467</v>
      </c>
      <c r="Q535"/>
      <c r="R535" t="s">
        <v>467</v>
      </c>
      <c r="S535"/>
      <c r="T535" t="s">
        <v>467</v>
      </c>
      <c r="U535"/>
      <c r="V535"/>
      <c r="W535"/>
      <c r="X535" t="s">
        <v>469</v>
      </c>
      <c r="Y535"/>
      <c r="Z535" t="s">
        <v>469</v>
      </c>
      <c r="AA535"/>
      <c r="AB535" t="s">
        <v>469</v>
      </c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</row>
    <row r="536" spans="1:300" x14ac:dyDescent="0.3">
      <c r="A536" s="1" t="s">
        <v>470</v>
      </c>
      <c r="D536"/>
      <c r="E536"/>
      <c r="F536"/>
      <c r="G536"/>
      <c r="H536"/>
      <c r="I536"/>
      <c r="J536"/>
      <c r="K536"/>
      <c r="L536"/>
      <c r="M536"/>
      <c r="N536"/>
      <c r="O536"/>
      <c r="P536" t="s">
        <v>721</v>
      </c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 t="s">
        <v>721</v>
      </c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</row>
    <row r="537" spans="1:300" x14ac:dyDescent="0.3">
      <c r="A537" s="1" t="s">
        <v>471</v>
      </c>
      <c r="P537" s="1">
        <v>0</v>
      </c>
      <c r="AL537" s="1">
        <v>0</v>
      </c>
      <c r="BH537" s="1">
        <v>0</v>
      </c>
    </row>
    <row r="538" spans="1:300" x14ac:dyDescent="0.3">
      <c r="A538" s="1" t="s">
        <v>472</v>
      </c>
      <c r="B538" s="1" t="s">
        <v>473</v>
      </c>
      <c r="F538" s="1">
        <v>280</v>
      </c>
      <c r="BC538" s="1">
        <v>200</v>
      </c>
    </row>
    <row r="539" spans="1:300" x14ac:dyDescent="0.3">
      <c r="A539" s="1" t="s">
        <v>474</v>
      </c>
      <c r="F539" s="1">
        <v>1110</v>
      </c>
      <c r="I539" s="1">
        <v>677</v>
      </c>
      <c r="AB539" s="1">
        <v>1110</v>
      </c>
      <c r="AV539" s="1">
        <v>677</v>
      </c>
    </row>
    <row r="540" spans="1:300" x14ac:dyDescent="0.3">
      <c r="A540" s="1" t="s">
        <v>475</v>
      </c>
      <c r="N540" s="1">
        <v>81</v>
      </c>
      <c r="AJ540" s="1">
        <v>0</v>
      </c>
      <c r="BE540" s="1">
        <v>80</v>
      </c>
    </row>
    <row r="541" spans="1:300" x14ac:dyDescent="0.3">
      <c r="A541" s="1" t="s">
        <v>476</v>
      </c>
      <c r="L541" s="1">
        <v>-120</v>
      </c>
      <c r="AE541" s="1">
        <v>-120</v>
      </c>
      <c r="AX541" s="1">
        <v>-120</v>
      </c>
    </row>
    <row r="542" spans="1:300" x14ac:dyDescent="0.3">
      <c r="A542" s="1" t="s">
        <v>477</v>
      </c>
      <c r="L542" s="1">
        <v>-280</v>
      </c>
      <c r="AE542" s="1">
        <v>-280</v>
      </c>
      <c r="AX542" s="1">
        <v>-280</v>
      </c>
    </row>
    <row r="545" spans="1:300" x14ac:dyDescent="0.3">
      <c r="A545" s="1" t="s">
        <v>514</v>
      </c>
      <c r="B545" s="1" t="s">
        <v>459</v>
      </c>
      <c r="H545" s="1" t="s">
        <v>515</v>
      </c>
      <c r="I545" s="1" t="s">
        <v>460</v>
      </c>
      <c r="M545" s="1" t="s">
        <v>516</v>
      </c>
      <c r="N545" s="1" t="s">
        <v>480</v>
      </c>
    </row>
    <row r="546" spans="1:300" x14ac:dyDescent="0.3">
      <c r="A546" s="1" t="s">
        <v>461</v>
      </c>
      <c r="C546" s="1" t="s">
        <v>462</v>
      </c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>
        <v>10</v>
      </c>
      <c r="Y546"/>
      <c r="Z546"/>
      <c r="AA546">
        <v>10</v>
      </c>
      <c r="AB546"/>
      <c r="AC546"/>
      <c r="AD546">
        <v>10</v>
      </c>
      <c r="AE546"/>
      <c r="AF546"/>
      <c r="AG546"/>
      <c r="AH546"/>
      <c r="AI546"/>
      <c r="AJ546"/>
      <c r="AK546"/>
      <c r="AL546"/>
      <c r="AM546"/>
      <c r="AN546"/>
      <c r="AO546"/>
      <c r="AP546"/>
      <c r="AQ546">
        <v>16</v>
      </c>
      <c r="AR546"/>
      <c r="AS546"/>
      <c r="AT546">
        <v>16</v>
      </c>
      <c r="AU546"/>
      <c r="AV546"/>
      <c r="AW546">
        <v>13</v>
      </c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</row>
    <row r="547" spans="1:300" x14ac:dyDescent="0.3">
      <c r="A547" s="1" t="s">
        <v>463</v>
      </c>
      <c r="C547" s="1" t="s">
        <v>462</v>
      </c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>
        <v>17</v>
      </c>
      <c r="X547"/>
      <c r="Y547"/>
      <c r="Z547">
        <v>17</v>
      </c>
      <c r="AA547"/>
      <c r="AB547"/>
      <c r="AC547"/>
      <c r="AD547">
        <v>4</v>
      </c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>
        <v>8</v>
      </c>
      <c r="AS547"/>
      <c r="AT547"/>
      <c r="AU547">
        <v>8</v>
      </c>
      <c r="AV547"/>
      <c r="AW547"/>
      <c r="AX547">
        <v>0</v>
      </c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</row>
    <row r="548" spans="1:300" x14ac:dyDescent="0.3"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</row>
    <row r="549" spans="1:300" x14ac:dyDescent="0.3">
      <c r="A549" s="1" t="s">
        <v>464</v>
      </c>
      <c r="C549" s="1" t="s">
        <v>735</v>
      </c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>
        <v>0</v>
      </c>
      <c r="Y549"/>
      <c r="Z549"/>
      <c r="AA549">
        <v>0</v>
      </c>
      <c r="AB549"/>
      <c r="AC549"/>
      <c r="AD549">
        <v>0</v>
      </c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>
        <v>0</v>
      </c>
      <c r="AS549"/>
      <c r="AT549"/>
      <c r="AU549">
        <v>0</v>
      </c>
      <c r="AV549"/>
      <c r="AW549"/>
      <c r="AX549">
        <v>0</v>
      </c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</row>
    <row r="550" spans="1:300" x14ac:dyDescent="0.3">
      <c r="A550" s="1" t="s">
        <v>465</v>
      </c>
      <c r="C550" s="1" t="s">
        <v>735</v>
      </c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>
        <v>4</v>
      </c>
      <c r="Y550"/>
      <c r="Z550"/>
      <c r="AA550">
        <v>3</v>
      </c>
      <c r="AB550"/>
      <c r="AC550"/>
      <c r="AD550">
        <v>3</v>
      </c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>
        <v>3</v>
      </c>
      <c r="AS550"/>
      <c r="AT550"/>
      <c r="AU550">
        <v>3</v>
      </c>
      <c r="AV550"/>
      <c r="AW550"/>
      <c r="AX550">
        <v>3</v>
      </c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</row>
    <row r="551" spans="1:300" x14ac:dyDescent="0.3"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</row>
    <row r="552" spans="1:300" x14ac:dyDescent="0.3">
      <c r="A552" s="1" t="s">
        <v>466</v>
      </c>
      <c r="D552"/>
      <c r="E552"/>
      <c r="F552"/>
      <c r="G552"/>
      <c r="H552"/>
      <c r="I552"/>
      <c r="J552"/>
      <c r="K552"/>
      <c r="L552"/>
      <c r="M552"/>
      <c r="N552"/>
      <c r="O552"/>
      <c r="P552" t="s">
        <v>467</v>
      </c>
      <c r="Q552"/>
      <c r="R552" t="s">
        <v>467</v>
      </c>
      <c r="S552"/>
      <c r="T552" t="s">
        <v>467</v>
      </c>
      <c r="U552"/>
      <c r="V552"/>
      <c r="W552"/>
      <c r="X552" t="s">
        <v>469</v>
      </c>
      <c r="Y552"/>
      <c r="Z552" t="s">
        <v>469</v>
      </c>
      <c r="AA552"/>
      <c r="AB552" t="s">
        <v>469</v>
      </c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</row>
    <row r="553" spans="1:300" x14ac:dyDescent="0.3">
      <c r="A553" s="1" t="s">
        <v>470</v>
      </c>
      <c r="D553"/>
      <c r="E553"/>
      <c r="F553"/>
      <c r="G553"/>
      <c r="H553"/>
      <c r="I553"/>
      <c r="J553"/>
      <c r="K553"/>
      <c r="L553"/>
      <c r="M553"/>
      <c r="N553"/>
      <c r="O553"/>
      <c r="P553" t="s">
        <v>721</v>
      </c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 t="s">
        <v>721</v>
      </c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</row>
    <row r="554" spans="1:300" x14ac:dyDescent="0.3">
      <c r="A554" s="1" t="s">
        <v>471</v>
      </c>
      <c r="P554" s="1">
        <v>0</v>
      </c>
      <c r="AL554" s="1">
        <v>0</v>
      </c>
      <c r="BH554" s="1">
        <v>0</v>
      </c>
    </row>
    <row r="555" spans="1:300" x14ac:dyDescent="0.3">
      <c r="A555" s="1" t="s">
        <v>472</v>
      </c>
      <c r="B555" s="1" t="s">
        <v>473</v>
      </c>
      <c r="H555" s="1">
        <v>0</v>
      </c>
      <c r="BE555" s="1">
        <v>280</v>
      </c>
    </row>
    <row r="556" spans="1:300" x14ac:dyDescent="0.3">
      <c r="A556" s="1" t="s">
        <v>474</v>
      </c>
      <c r="I556" s="1">
        <v>0</v>
      </c>
      <c r="L556" s="1">
        <v>683</v>
      </c>
      <c r="AE556" s="1">
        <v>1032</v>
      </c>
      <c r="AX556" s="1">
        <v>1303</v>
      </c>
    </row>
    <row r="557" spans="1:300" x14ac:dyDescent="0.3">
      <c r="A557" s="1" t="s">
        <v>475</v>
      </c>
      <c r="O557" s="1">
        <v>0</v>
      </c>
      <c r="AI557" s="1">
        <v>112</v>
      </c>
      <c r="BC557" s="1">
        <v>114</v>
      </c>
    </row>
    <row r="558" spans="1:300" x14ac:dyDescent="0.3">
      <c r="A558" s="1" t="s">
        <v>476</v>
      </c>
      <c r="L558" s="1">
        <v>-120</v>
      </c>
      <c r="AE558" s="1">
        <v>-120</v>
      </c>
      <c r="AX558" s="1">
        <v>-120</v>
      </c>
    </row>
    <row r="559" spans="1:300" x14ac:dyDescent="0.3">
      <c r="A559" s="1" t="s">
        <v>477</v>
      </c>
      <c r="L559" s="1">
        <v>-280</v>
      </c>
      <c r="AE559" s="1">
        <v>-280</v>
      </c>
      <c r="AX559" s="1">
        <v>-280</v>
      </c>
    </row>
    <row r="562" spans="1:300" x14ac:dyDescent="0.3">
      <c r="A562" s="1" t="s">
        <v>514</v>
      </c>
      <c r="B562" s="1" t="s">
        <v>459</v>
      </c>
      <c r="H562" s="1" t="s">
        <v>517</v>
      </c>
      <c r="I562" s="1" t="s">
        <v>480</v>
      </c>
      <c r="M562" s="1" t="s">
        <v>518</v>
      </c>
      <c r="N562" s="1" t="s">
        <v>460</v>
      </c>
    </row>
    <row r="563" spans="1:300" x14ac:dyDescent="0.3">
      <c r="A563" s="1" t="s">
        <v>461</v>
      </c>
      <c r="C563" s="1" t="s">
        <v>462</v>
      </c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>
        <v>3</v>
      </c>
      <c r="Y563"/>
      <c r="Z563">
        <v>13</v>
      </c>
      <c r="AA563"/>
      <c r="AB563"/>
      <c r="AC563">
        <v>11</v>
      </c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>
        <v>3</v>
      </c>
      <c r="AS563"/>
      <c r="AT563"/>
      <c r="AU563">
        <v>9</v>
      </c>
      <c r="AV563"/>
      <c r="AW563"/>
      <c r="AX563">
        <v>3</v>
      </c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</row>
    <row r="564" spans="1:300" x14ac:dyDescent="0.3">
      <c r="A564" s="1" t="s">
        <v>463</v>
      </c>
      <c r="C564" s="1" t="s">
        <v>462</v>
      </c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>
        <v>0</v>
      </c>
      <c r="Y564"/>
      <c r="Z564"/>
      <c r="AA564">
        <v>0</v>
      </c>
      <c r="AB564"/>
      <c r="AC564"/>
      <c r="AD564">
        <v>0</v>
      </c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>
        <v>0</v>
      </c>
      <c r="AS564"/>
      <c r="AT564"/>
      <c r="AU564">
        <v>2</v>
      </c>
      <c r="AV564"/>
      <c r="AW564"/>
      <c r="AX564">
        <v>0</v>
      </c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</row>
    <row r="565" spans="1:300" x14ac:dyDescent="0.3"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</row>
    <row r="566" spans="1:300" x14ac:dyDescent="0.3">
      <c r="A566" s="1" t="s">
        <v>464</v>
      </c>
      <c r="C566" s="1" t="s">
        <v>735</v>
      </c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>
        <v>0</v>
      </c>
      <c r="Y566"/>
      <c r="Z566"/>
      <c r="AA566">
        <v>0</v>
      </c>
      <c r="AB566"/>
      <c r="AC566"/>
      <c r="AD566">
        <v>0</v>
      </c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>
        <v>10</v>
      </c>
      <c r="AS566"/>
      <c r="AT566"/>
      <c r="AU566">
        <v>0</v>
      </c>
      <c r="AV566"/>
      <c r="AW566"/>
      <c r="AX566">
        <v>3</v>
      </c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</row>
    <row r="567" spans="1:300" x14ac:dyDescent="0.3">
      <c r="A567" s="1" t="s">
        <v>465</v>
      </c>
      <c r="C567" s="1" t="s">
        <v>735</v>
      </c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>
        <v>16</v>
      </c>
      <c r="X567"/>
      <c r="Y567"/>
      <c r="Z567"/>
      <c r="AA567">
        <v>5</v>
      </c>
      <c r="AB567"/>
      <c r="AC567">
        <v>17</v>
      </c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>
        <v>11</v>
      </c>
      <c r="AR567"/>
      <c r="AS567"/>
      <c r="AT567"/>
      <c r="AU567">
        <v>6</v>
      </c>
      <c r="AV567"/>
      <c r="AW567">
        <v>11</v>
      </c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</row>
    <row r="568" spans="1:300" x14ac:dyDescent="0.3"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</row>
    <row r="569" spans="1:300" x14ac:dyDescent="0.3">
      <c r="A569" s="1" t="s">
        <v>466</v>
      </c>
      <c r="D569"/>
      <c r="E569"/>
      <c r="F569"/>
      <c r="G569"/>
      <c r="H569"/>
      <c r="I569"/>
      <c r="J569"/>
      <c r="K569"/>
      <c r="L569"/>
      <c r="M569"/>
      <c r="N569"/>
      <c r="O569"/>
      <c r="P569" t="s">
        <v>469</v>
      </c>
      <c r="Q569"/>
      <c r="R569" t="s">
        <v>469</v>
      </c>
      <c r="S569"/>
      <c r="T569" t="s">
        <v>469</v>
      </c>
      <c r="U569"/>
      <c r="V569"/>
      <c r="W569"/>
      <c r="X569" t="s">
        <v>467</v>
      </c>
      <c r="Y569"/>
      <c r="Z569" t="s">
        <v>467</v>
      </c>
      <c r="AA569"/>
      <c r="AB569" t="s">
        <v>467</v>
      </c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</row>
    <row r="570" spans="1:300" x14ac:dyDescent="0.3">
      <c r="A570" s="1" t="s">
        <v>470</v>
      </c>
      <c r="D570"/>
      <c r="E570"/>
      <c r="F570"/>
      <c r="G570"/>
      <c r="H570"/>
      <c r="I570"/>
      <c r="J570"/>
      <c r="K570"/>
      <c r="L570"/>
      <c r="M570"/>
      <c r="N570"/>
      <c r="O570"/>
      <c r="P570" t="s">
        <v>721</v>
      </c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 t="s">
        <v>721</v>
      </c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</row>
    <row r="571" spans="1:300" x14ac:dyDescent="0.3">
      <c r="A571" s="1" t="s">
        <v>471</v>
      </c>
      <c r="P571" s="1">
        <v>0</v>
      </c>
      <c r="AL571" s="1">
        <v>0</v>
      </c>
      <c r="BH571" s="1">
        <v>0</v>
      </c>
    </row>
    <row r="572" spans="1:300" x14ac:dyDescent="0.3">
      <c r="A572" s="1" t="s">
        <v>472</v>
      </c>
      <c r="B572" s="1" t="s">
        <v>473</v>
      </c>
      <c r="F572" s="1">
        <v>280</v>
      </c>
      <c r="BC572" s="1">
        <v>200</v>
      </c>
    </row>
    <row r="573" spans="1:300" x14ac:dyDescent="0.3">
      <c r="A573" s="1" t="s">
        <v>474</v>
      </c>
      <c r="F573" s="1">
        <v>1032</v>
      </c>
      <c r="H573" s="1">
        <v>1303</v>
      </c>
      <c r="AB573" s="1">
        <v>852</v>
      </c>
      <c r="AV573" s="1">
        <v>851</v>
      </c>
    </row>
    <row r="574" spans="1:300" x14ac:dyDescent="0.3">
      <c r="A574" s="1" t="s">
        <v>475</v>
      </c>
      <c r="M574" s="1">
        <v>114</v>
      </c>
      <c r="AG574" s="1">
        <v>110</v>
      </c>
      <c r="BA574" s="1">
        <v>105</v>
      </c>
    </row>
    <row r="575" spans="1:300" x14ac:dyDescent="0.3">
      <c r="A575" s="1" t="s">
        <v>476</v>
      </c>
      <c r="L575" s="1">
        <v>-120</v>
      </c>
      <c r="AE575" s="1">
        <v>-120</v>
      </c>
      <c r="AY575" s="1">
        <v>-80</v>
      </c>
    </row>
    <row r="576" spans="1:300" x14ac:dyDescent="0.3">
      <c r="A576" s="1" t="s">
        <v>477</v>
      </c>
      <c r="L576" s="1">
        <v>-280</v>
      </c>
      <c r="AE576" s="1">
        <v>-280</v>
      </c>
      <c r="AX576" s="1">
        <v>-200</v>
      </c>
    </row>
    <row r="579" spans="1:300" x14ac:dyDescent="0.3">
      <c r="A579" s="1" t="s">
        <v>514</v>
      </c>
      <c r="B579" s="1" t="s">
        <v>459</v>
      </c>
      <c r="H579" s="1" t="s">
        <v>519</v>
      </c>
      <c r="I579" s="1" t="s">
        <v>460</v>
      </c>
      <c r="M579" s="1" t="s">
        <v>520</v>
      </c>
      <c r="N579" s="1" t="s">
        <v>460</v>
      </c>
    </row>
    <row r="580" spans="1:300" x14ac:dyDescent="0.3">
      <c r="A580" s="1" t="s">
        <v>461</v>
      </c>
      <c r="C580" s="1" t="s">
        <v>462</v>
      </c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>
        <v>3</v>
      </c>
      <c r="Y580"/>
      <c r="Z580"/>
      <c r="AA580">
        <v>9</v>
      </c>
      <c r="AB580"/>
      <c r="AC580"/>
      <c r="AD580">
        <v>3</v>
      </c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>
        <v>3</v>
      </c>
      <c r="AS580"/>
      <c r="AT580"/>
      <c r="AU580">
        <v>10</v>
      </c>
      <c r="AV580"/>
      <c r="AW580"/>
      <c r="AX580">
        <v>3</v>
      </c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</row>
    <row r="581" spans="1:300" x14ac:dyDescent="0.3">
      <c r="A581" s="1" t="s">
        <v>463</v>
      </c>
      <c r="C581" s="1" t="s">
        <v>462</v>
      </c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>
        <v>0</v>
      </c>
      <c r="Y581"/>
      <c r="Z581"/>
      <c r="AA581">
        <v>2</v>
      </c>
      <c r="AB581"/>
      <c r="AC581"/>
      <c r="AD581">
        <v>0</v>
      </c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>
        <v>0</v>
      </c>
      <c r="AS581"/>
      <c r="AT581"/>
      <c r="AU581">
        <v>2</v>
      </c>
      <c r="AV581"/>
      <c r="AW581"/>
      <c r="AX581">
        <v>0</v>
      </c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</row>
    <row r="582" spans="1:300" x14ac:dyDescent="0.3"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</row>
    <row r="583" spans="1:300" x14ac:dyDescent="0.3">
      <c r="A583" s="1" t="s">
        <v>464</v>
      </c>
      <c r="C583" s="1" t="s">
        <v>735</v>
      </c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>
        <v>2</v>
      </c>
      <c r="Y583"/>
      <c r="Z583"/>
      <c r="AA583">
        <v>0</v>
      </c>
      <c r="AB583"/>
      <c r="AC583">
        <v>12</v>
      </c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>
        <v>8</v>
      </c>
      <c r="AS583"/>
      <c r="AT583"/>
      <c r="AU583">
        <v>0</v>
      </c>
      <c r="AV583"/>
      <c r="AW583"/>
      <c r="AX583">
        <v>9</v>
      </c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</row>
    <row r="584" spans="1:300" x14ac:dyDescent="0.3">
      <c r="A584" s="1" t="s">
        <v>465</v>
      </c>
      <c r="C584" s="1" t="s">
        <v>735</v>
      </c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>
        <v>11</v>
      </c>
      <c r="X584"/>
      <c r="Y584"/>
      <c r="Z584"/>
      <c r="AA584">
        <v>3</v>
      </c>
      <c r="AB584"/>
      <c r="AC584">
        <v>11</v>
      </c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>
        <v>11</v>
      </c>
      <c r="AR584"/>
      <c r="AS584"/>
      <c r="AT584"/>
      <c r="AU584">
        <v>9</v>
      </c>
      <c r="AV584"/>
      <c r="AW584">
        <v>11</v>
      </c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</row>
    <row r="585" spans="1:300" x14ac:dyDescent="0.3"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</row>
    <row r="586" spans="1:300" x14ac:dyDescent="0.3">
      <c r="A586" s="1" t="s">
        <v>466</v>
      </c>
      <c r="D586"/>
      <c r="E586"/>
      <c r="F586"/>
      <c r="G586"/>
      <c r="H586"/>
      <c r="I586"/>
      <c r="J586"/>
      <c r="K586"/>
      <c r="L586"/>
      <c r="M586"/>
      <c r="N586"/>
      <c r="O586"/>
      <c r="P586" t="s">
        <v>467</v>
      </c>
      <c r="Q586"/>
      <c r="R586" t="s">
        <v>468</v>
      </c>
      <c r="S586"/>
      <c r="T586" t="s">
        <v>469</v>
      </c>
      <c r="U586"/>
      <c r="V586"/>
      <c r="W586"/>
      <c r="X586" t="s">
        <v>467</v>
      </c>
      <c r="Y586"/>
      <c r="Z586" t="s">
        <v>467</v>
      </c>
      <c r="AA586"/>
      <c r="AB586" t="s">
        <v>467</v>
      </c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</row>
    <row r="587" spans="1:300" x14ac:dyDescent="0.3">
      <c r="A587" s="1" t="s">
        <v>470</v>
      </c>
      <c r="D587"/>
      <c r="E587"/>
      <c r="F587"/>
      <c r="G587"/>
      <c r="H587"/>
      <c r="I587"/>
      <c r="J587"/>
      <c r="K587"/>
      <c r="L587"/>
      <c r="M587"/>
      <c r="N587"/>
      <c r="O587"/>
      <c r="P587" t="s">
        <v>721</v>
      </c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 t="s">
        <v>721</v>
      </c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</row>
    <row r="588" spans="1:300" x14ac:dyDescent="0.3">
      <c r="A588" s="1" t="s">
        <v>471</v>
      </c>
      <c r="P588" s="1">
        <v>0</v>
      </c>
      <c r="AL588" s="1">
        <v>0</v>
      </c>
      <c r="BH588" s="1">
        <v>0</v>
      </c>
    </row>
    <row r="589" spans="1:300" x14ac:dyDescent="0.3">
      <c r="A589" s="1" t="s">
        <v>472</v>
      </c>
      <c r="B589" s="1" t="s">
        <v>473</v>
      </c>
      <c r="F589" s="1">
        <v>200</v>
      </c>
      <c r="BC589" s="1">
        <v>200</v>
      </c>
    </row>
    <row r="590" spans="1:300" x14ac:dyDescent="0.3">
      <c r="A590" s="1" t="s">
        <v>474</v>
      </c>
      <c r="G590" s="1">
        <v>852</v>
      </c>
      <c r="J590" s="1">
        <v>851</v>
      </c>
      <c r="AD590" s="1">
        <v>830</v>
      </c>
      <c r="AW590" s="1">
        <v>1045</v>
      </c>
    </row>
    <row r="591" spans="1:300" x14ac:dyDescent="0.3">
      <c r="A591" s="1" t="s">
        <v>475</v>
      </c>
      <c r="M591" s="1">
        <v>105</v>
      </c>
      <c r="AG591" s="1">
        <v>110</v>
      </c>
      <c r="BA591" s="1">
        <v>110</v>
      </c>
    </row>
    <row r="592" spans="1:300" x14ac:dyDescent="0.3">
      <c r="A592" s="1" t="s">
        <v>476</v>
      </c>
      <c r="M592" s="1">
        <v>-80</v>
      </c>
      <c r="AG592" s="1">
        <v>-80</v>
      </c>
      <c r="BA592" s="1">
        <v>-80</v>
      </c>
    </row>
    <row r="593" spans="1:300" x14ac:dyDescent="0.3">
      <c r="A593" s="1" t="s">
        <v>477</v>
      </c>
      <c r="L593" s="1">
        <v>-200</v>
      </c>
      <c r="AE593" s="1">
        <v>-200</v>
      </c>
      <c r="AX593" s="1">
        <v>-200</v>
      </c>
    </row>
    <row r="596" spans="1:300" x14ac:dyDescent="0.3">
      <c r="A596" s="1" t="s">
        <v>514</v>
      </c>
      <c r="B596" s="1" t="s">
        <v>459</v>
      </c>
      <c r="H596" s="1" t="s">
        <v>521</v>
      </c>
      <c r="I596" s="1" t="s">
        <v>460</v>
      </c>
    </row>
    <row r="597" spans="1:300" x14ac:dyDescent="0.3">
      <c r="A597" s="1" t="s">
        <v>461</v>
      </c>
      <c r="C597" s="1" t="s">
        <v>462</v>
      </c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>
        <v>5</v>
      </c>
      <c r="Y597"/>
      <c r="Z597"/>
      <c r="AA597">
        <v>10</v>
      </c>
      <c r="AB597"/>
      <c r="AC597"/>
      <c r="AD597">
        <v>10</v>
      </c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</row>
    <row r="598" spans="1:300" x14ac:dyDescent="0.3">
      <c r="A598" s="1" t="s">
        <v>463</v>
      </c>
      <c r="C598" s="1" t="s">
        <v>462</v>
      </c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>
        <v>0</v>
      </c>
      <c r="Y598"/>
      <c r="Z598">
        <v>19</v>
      </c>
      <c r="AA598"/>
      <c r="AB598"/>
      <c r="AC598"/>
      <c r="AD598">
        <v>5</v>
      </c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</row>
    <row r="599" spans="1:300" x14ac:dyDescent="0.3"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</row>
    <row r="600" spans="1:300" x14ac:dyDescent="0.3">
      <c r="A600" s="1" t="s">
        <v>464</v>
      </c>
      <c r="C600" s="1" t="s">
        <v>735</v>
      </c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>
        <v>19</v>
      </c>
      <c r="X600"/>
      <c r="Y600"/>
      <c r="Z600"/>
      <c r="AA600">
        <v>0</v>
      </c>
      <c r="AB600"/>
      <c r="AC600"/>
      <c r="AD600">
        <v>0</v>
      </c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</row>
    <row r="601" spans="1:300" x14ac:dyDescent="0.3">
      <c r="A601" s="1" t="s">
        <v>465</v>
      </c>
      <c r="C601" s="1" t="s">
        <v>735</v>
      </c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>
        <v>11</v>
      </c>
      <c r="X601"/>
      <c r="Y601"/>
      <c r="Z601"/>
      <c r="AA601">
        <v>3</v>
      </c>
      <c r="AB601"/>
      <c r="AC601"/>
      <c r="AD601">
        <v>3</v>
      </c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</row>
    <row r="602" spans="1:300" x14ac:dyDescent="0.3"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</row>
    <row r="603" spans="1:300" x14ac:dyDescent="0.3">
      <c r="A603" s="1" t="s">
        <v>466</v>
      </c>
      <c r="D603"/>
      <c r="E603"/>
      <c r="F603"/>
      <c r="G603"/>
      <c r="H603"/>
      <c r="I603"/>
      <c r="J603"/>
      <c r="K603"/>
      <c r="L603"/>
      <c r="M603"/>
      <c r="N603"/>
      <c r="O603"/>
      <c r="P603" t="s">
        <v>479</v>
      </c>
      <c r="Q603"/>
      <c r="R603" t="s">
        <v>469</v>
      </c>
      <c r="S603"/>
      <c r="T603" t="s">
        <v>469</v>
      </c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</row>
    <row r="604" spans="1:300" x14ac:dyDescent="0.3">
      <c r="A604" s="1" t="s">
        <v>470</v>
      </c>
      <c r="D604"/>
      <c r="E604"/>
      <c r="F604"/>
      <c r="G604"/>
      <c r="H604"/>
      <c r="I604"/>
      <c r="J604"/>
      <c r="K604"/>
      <c r="L604"/>
      <c r="M604"/>
      <c r="N604"/>
      <c r="O604"/>
      <c r="P604" t="s">
        <v>721</v>
      </c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</row>
    <row r="605" spans="1:300" x14ac:dyDescent="0.3">
      <c r="A605" s="1" t="s">
        <v>471</v>
      </c>
      <c r="P605" s="1">
        <v>0</v>
      </c>
      <c r="AL605" s="1">
        <v>0</v>
      </c>
    </row>
    <row r="606" spans="1:300" x14ac:dyDescent="0.3">
      <c r="A606" s="1" t="s">
        <v>472</v>
      </c>
      <c r="B606" s="1" t="s">
        <v>473</v>
      </c>
      <c r="F606" s="1">
        <v>200</v>
      </c>
      <c r="AH606" s="1">
        <v>0</v>
      </c>
    </row>
    <row r="607" spans="1:300" x14ac:dyDescent="0.3">
      <c r="A607" s="1" t="s">
        <v>474</v>
      </c>
      <c r="G607" s="1">
        <v>830</v>
      </c>
      <c r="I607" s="1">
        <v>1045</v>
      </c>
      <c r="AE607" s="1">
        <v>0</v>
      </c>
    </row>
    <row r="608" spans="1:300" x14ac:dyDescent="0.3">
      <c r="A608" s="1" t="s">
        <v>475</v>
      </c>
      <c r="M608" s="1">
        <v>110</v>
      </c>
      <c r="AG608" s="1">
        <v>165</v>
      </c>
    </row>
    <row r="609" spans="1:300" x14ac:dyDescent="0.3">
      <c r="A609" s="1" t="s">
        <v>476</v>
      </c>
      <c r="M609" s="1">
        <v>-80</v>
      </c>
      <c r="AG609" s="1">
        <v>-60</v>
      </c>
    </row>
    <row r="610" spans="1:300" x14ac:dyDescent="0.3">
      <c r="A610" s="1" t="s">
        <v>477</v>
      </c>
      <c r="L610" s="1">
        <v>-200</v>
      </c>
      <c r="AE610" s="1">
        <v>-200</v>
      </c>
    </row>
    <row r="613" spans="1:300" x14ac:dyDescent="0.3">
      <c r="A613" s="1" t="s">
        <v>522</v>
      </c>
      <c r="B613" s="1" t="s">
        <v>459</v>
      </c>
      <c r="H613" s="1" t="s">
        <v>523</v>
      </c>
      <c r="I613" s="1" t="s">
        <v>460</v>
      </c>
      <c r="L613" s="1" t="s">
        <v>524</v>
      </c>
      <c r="M613" s="1" t="s">
        <v>480</v>
      </c>
      <c r="P613" s="1" t="s">
        <v>525</v>
      </c>
      <c r="Q613" s="1" t="s">
        <v>480</v>
      </c>
    </row>
    <row r="614" spans="1:300" x14ac:dyDescent="0.3">
      <c r="A614" s="1" t="s">
        <v>461</v>
      </c>
      <c r="C614" s="1" t="s">
        <v>462</v>
      </c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>
        <v>10</v>
      </c>
      <c r="Y614"/>
      <c r="Z614"/>
      <c r="AA614">
        <v>10</v>
      </c>
      <c r="AB614"/>
      <c r="AC614"/>
      <c r="AD614">
        <v>10</v>
      </c>
      <c r="AE614"/>
      <c r="AF614"/>
      <c r="AG614"/>
      <c r="AH614"/>
      <c r="AI614"/>
      <c r="AJ614"/>
      <c r="AK614"/>
      <c r="AL614"/>
      <c r="AM614"/>
      <c r="AN614"/>
      <c r="AO614"/>
      <c r="AP614"/>
      <c r="AQ614">
        <v>16</v>
      </c>
      <c r="AR614"/>
      <c r="AS614"/>
      <c r="AT614">
        <v>16</v>
      </c>
      <c r="AU614"/>
      <c r="AV614"/>
      <c r="AW614">
        <v>16</v>
      </c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>
        <v>15</v>
      </c>
      <c r="BL614"/>
      <c r="BM614"/>
      <c r="BN614">
        <v>15</v>
      </c>
      <c r="BO614"/>
      <c r="BP614"/>
      <c r="BQ614">
        <v>13</v>
      </c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</row>
    <row r="615" spans="1:300" x14ac:dyDescent="0.3">
      <c r="A615" s="1" t="s">
        <v>463</v>
      </c>
      <c r="C615" s="1" t="s">
        <v>462</v>
      </c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>
        <v>14</v>
      </c>
      <c r="X615"/>
      <c r="Y615"/>
      <c r="Z615">
        <v>14</v>
      </c>
      <c r="AA615"/>
      <c r="AB615"/>
      <c r="AC615"/>
      <c r="AD615">
        <v>3</v>
      </c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>
        <v>8</v>
      </c>
      <c r="AS615"/>
      <c r="AT615">
        <v>21</v>
      </c>
      <c r="AU615"/>
      <c r="AV615"/>
      <c r="AW615">
        <v>20</v>
      </c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>
        <v>0</v>
      </c>
      <c r="BM615"/>
      <c r="BN615"/>
      <c r="BO615">
        <v>0</v>
      </c>
      <c r="BP615"/>
      <c r="BQ615"/>
      <c r="BR615">
        <v>0</v>
      </c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</row>
    <row r="616" spans="1:300" x14ac:dyDescent="0.3"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</row>
    <row r="617" spans="1:300" x14ac:dyDescent="0.3">
      <c r="A617" s="1" t="s">
        <v>464</v>
      </c>
      <c r="C617" s="1" t="s">
        <v>735</v>
      </c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>
        <v>10</v>
      </c>
      <c r="Y617"/>
      <c r="Z617"/>
      <c r="AA617">
        <v>0</v>
      </c>
      <c r="AB617"/>
      <c r="AC617"/>
      <c r="AD617">
        <v>0</v>
      </c>
      <c r="AE617"/>
      <c r="AF617"/>
      <c r="AG617"/>
      <c r="AH617"/>
      <c r="AI617"/>
      <c r="AJ617"/>
      <c r="AK617"/>
      <c r="AL617"/>
      <c r="AM617"/>
      <c r="AN617"/>
      <c r="AO617"/>
      <c r="AP617"/>
      <c r="AQ617">
        <v>17</v>
      </c>
      <c r="AR617"/>
      <c r="AS617"/>
      <c r="AT617"/>
      <c r="AU617">
        <v>0</v>
      </c>
      <c r="AV617"/>
      <c r="AW617"/>
      <c r="AX617">
        <v>0</v>
      </c>
      <c r="AY617"/>
      <c r="AZ617"/>
      <c r="BA617"/>
      <c r="BB617"/>
      <c r="BC617"/>
      <c r="BD617"/>
      <c r="BE617"/>
      <c r="BF617"/>
      <c r="BG617"/>
      <c r="BH617"/>
      <c r="BI617"/>
      <c r="BJ617"/>
      <c r="BK617">
        <v>21</v>
      </c>
      <c r="BL617"/>
      <c r="BM617"/>
      <c r="BN617">
        <v>13</v>
      </c>
      <c r="BO617"/>
      <c r="BP617"/>
      <c r="BQ617"/>
      <c r="BR617">
        <v>10</v>
      </c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</row>
    <row r="618" spans="1:300" x14ac:dyDescent="0.3">
      <c r="A618" s="1" t="s">
        <v>465</v>
      </c>
      <c r="C618" s="1" t="s">
        <v>735</v>
      </c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>
        <v>11</v>
      </c>
      <c r="X618"/>
      <c r="Y618"/>
      <c r="Z618"/>
      <c r="AA618">
        <v>6</v>
      </c>
      <c r="AB618"/>
      <c r="AC618"/>
      <c r="AD618">
        <v>9</v>
      </c>
      <c r="AE618"/>
      <c r="AF618"/>
      <c r="AG618"/>
      <c r="AH618"/>
      <c r="AI618"/>
      <c r="AJ618"/>
      <c r="AK618"/>
      <c r="AL618"/>
      <c r="AM618"/>
      <c r="AN618"/>
      <c r="AO618"/>
      <c r="AP618"/>
      <c r="AQ618">
        <v>19</v>
      </c>
      <c r="AR618"/>
      <c r="AS618"/>
      <c r="AT618"/>
      <c r="AU618">
        <v>9</v>
      </c>
      <c r="AV618"/>
      <c r="AW618"/>
      <c r="AX618">
        <v>3</v>
      </c>
      <c r="AY618"/>
      <c r="AZ618"/>
      <c r="BA618"/>
      <c r="BB618"/>
      <c r="BC618"/>
      <c r="BD618"/>
      <c r="BE618"/>
      <c r="BF618"/>
      <c r="BG618"/>
      <c r="BH618"/>
      <c r="BI618"/>
      <c r="BJ618"/>
      <c r="BK618">
        <v>19</v>
      </c>
      <c r="BL618"/>
      <c r="BM618"/>
      <c r="BN618">
        <v>19</v>
      </c>
      <c r="BO618"/>
      <c r="BP618"/>
      <c r="BQ618">
        <v>19</v>
      </c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</row>
    <row r="619" spans="1:300" x14ac:dyDescent="0.3"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</row>
    <row r="620" spans="1:300" x14ac:dyDescent="0.3">
      <c r="A620" s="1" t="s">
        <v>466</v>
      </c>
      <c r="D620"/>
      <c r="E620"/>
      <c r="F620"/>
      <c r="G620"/>
      <c r="H620"/>
      <c r="I620"/>
      <c r="J620"/>
      <c r="K620"/>
      <c r="L620"/>
      <c r="M620"/>
      <c r="N620"/>
      <c r="O620"/>
      <c r="P620" t="s">
        <v>467</v>
      </c>
      <c r="Q620"/>
      <c r="R620" t="s">
        <v>467</v>
      </c>
      <c r="S620"/>
      <c r="T620" t="s">
        <v>467</v>
      </c>
      <c r="U620"/>
      <c r="V620"/>
      <c r="W620"/>
      <c r="X620" t="s">
        <v>469</v>
      </c>
      <c r="Y620"/>
      <c r="Z620" t="s">
        <v>469</v>
      </c>
      <c r="AA620"/>
      <c r="AB620" t="s">
        <v>469</v>
      </c>
      <c r="AC620"/>
      <c r="AD620"/>
      <c r="AE620"/>
      <c r="AF620" t="s">
        <v>469</v>
      </c>
      <c r="AG620"/>
      <c r="AH620" t="s">
        <v>469</v>
      </c>
      <c r="AI620"/>
      <c r="AJ620" t="s">
        <v>469</v>
      </c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</row>
    <row r="621" spans="1:300" x14ac:dyDescent="0.3">
      <c r="A621" s="1" t="s">
        <v>470</v>
      </c>
      <c r="D621"/>
      <c r="E621"/>
      <c r="F621"/>
      <c r="G621"/>
      <c r="H621"/>
      <c r="I621"/>
      <c r="J621"/>
      <c r="K621"/>
      <c r="L621"/>
      <c r="M621"/>
      <c r="N621"/>
      <c r="O621"/>
      <c r="P621" t="s">
        <v>721</v>
      </c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 t="s">
        <v>721</v>
      </c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 t="s">
        <v>721</v>
      </c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</row>
    <row r="622" spans="1:300" x14ac:dyDescent="0.3">
      <c r="A622" s="1" t="s">
        <v>471</v>
      </c>
      <c r="P622" s="1">
        <v>0</v>
      </c>
      <c r="AL622" s="1">
        <v>0</v>
      </c>
      <c r="BH622" s="1">
        <v>0</v>
      </c>
      <c r="CD622" s="1">
        <v>0</v>
      </c>
    </row>
    <row r="623" spans="1:300" x14ac:dyDescent="0.3">
      <c r="A623" s="1" t="s">
        <v>472</v>
      </c>
      <c r="B623" s="1" t="s">
        <v>473</v>
      </c>
      <c r="F623" s="1">
        <v>280</v>
      </c>
      <c r="BZ623" s="1">
        <v>200</v>
      </c>
    </row>
    <row r="624" spans="1:300" x14ac:dyDescent="0.3">
      <c r="A624" s="1" t="s">
        <v>474</v>
      </c>
      <c r="G624" s="1">
        <v>843</v>
      </c>
      <c r="J624" s="1">
        <v>652</v>
      </c>
      <c r="AD624" s="1">
        <v>843</v>
      </c>
      <c r="AX624" s="1">
        <v>960</v>
      </c>
      <c r="BR624" s="1">
        <v>879</v>
      </c>
    </row>
    <row r="625" spans="1:300" x14ac:dyDescent="0.3">
      <c r="A625" s="1" t="s">
        <v>475</v>
      </c>
      <c r="N625" s="1">
        <v>85</v>
      </c>
      <c r="AH625" s="1">
        <v>110</v>
      </c>
      <c r="BB625" s="1">
        <v>110</v>
      </c>
      <c r="BV625" s="1">
        <v>110</v>
      </c>
    </row>
    <row r="626" spans="1:300" x14ac:dyDescent="0.3">
      <c r="A626" s="1" t="s">
        <v>476</v>
      </c>
      <c r="L626" s="1">
        <v>-120</v>
      </c>
      <c r="AE626" s="1">
        <v>-120</v>
      </c>
      <c r="AX626" s="1">
        <v>-120</v>
      </c>
      <c r="BR626" s="1">
        <v>-80</v>
      </c>
    </row>
    <row r="627" spans="1:300" x14ac:dyDescent="0.3">
      <c r="A627" s="1" t="s">
        <v>477</v>
      </c>
      <c r="L627" s="1">
        <v>-280</v>
      </c>
      <c r="AE627" s="1">
        <v>-280</v>
      </c>
      <c r="AX627" s="1">
        <v>-280</v>
      </c>
      <c r="BQ627" s="1">
        <v>-200</v>
      </c>
    </row>
    <row r="630" spans="1:300" x14ac:dyDescent="0.3">
      <c r="A630" s="1" t="s">
        <v>522</v>
      </c>
      <c r="B630" s="1" t="s">
        <v>459</v>
      </c>
      <c r="H630" s="1" t="s">
        <v>526</v>
      </c>
      <c r="I630" s="1" t="s">
        <v>460</v>
      </c>
      <c r="L630" s="1" t="s">
        <v>527</v>
      </c>
      <c r="M630" s="1" t="s">
        <v>460</v>
      </c>
    </row>
    <row r="631" spans="1:300" x14ac:dyDescent="0.3">
      <c r="A631" s="1" t="s">
        <v>461</v>
      </c>
      <c r="C631" s="1" t="s">
        <v>462</v>
      </c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>
        <v>4</v>
      </c>
      <c r="Y631"/>
      <c r="Z631"/>
      <c r="AA631">
        <v>10</v>
      </c>
      <c r="AB631"/>
      <c r="AC631"/>
      <c r="AD631">
        <v>10</v>
      </c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>
        <v>4</v>
      </c>
      <c r="AS631"/>
      <c r="AT631"/>
      <c r="AU631">
        <v>10</v>
      </c>
      <c r="AV631"/>
      <c r="AW631"/>
      <c r="AX631">
        <v>3</v>
      </c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</row>
    <row r="632" spans="1:300" x14ac:dyDescent="0.3">
      <c r="A632" s="1" t="s">
        <v>463</v>
      </c>
      <c r="C632" s="1" t="s">
        <v>462</v>
      </c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>
        <v>0</v>
      </c>
      <c r="Y632"/>
      <c r="Z632"/>
      <c r="AA632">
        <v>8</v>
      </c>
      <c r="AB632"/>
      <c r="AC632"/>
      <c r="AD632">
        <v>4</v>
      </c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>
        <v>0</v>
      </c>
      <c r="AS632"/>
      <c r="AT632"/>
      <c r="AU632">
        <v>2</v>
      </c>
      <c r="AV632"/>
      <c r="AW632"/>
      <c r="AX632">
        <v>0</v>
      </c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</row>
    <row r="633" spans="1:300" x14ac:dyDescent="0.3"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</row>
    <row r="634" spans="1:300" x14ac:dyDescent="0.3">
      <c r="A634" s="1" t="s">
        <v>464</v>
      </c>
      <c r="C634" s="1" t="s">
        <v>735</v>
      </c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>
        <v>10</v>
      </c>
      <c r="Y634"/>
      <c r="Z634"/>
      <c r="AA634">
        <v>2</v>
      </c>
      <c r="AB634"/>
      <c r="AC634">
        <v>32</v>
      </c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>
        <v>6</v>
      </c>
      <c r="AS634"/>
      <c r="AT634"/>
      <c r="AU634">
        <v>0</v>
      </c>
      <c r="AV634"/>
      <c r="AW634">
        <v>13</v>
      </c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</row>
    <row r="635" spans="1:300" x14ac:dyDescent="0.3">
      <c r="A635" s="1" t="s">
        <v>465</v>
      </c>
      <c r="C635" s="1" t="s">
        <v>735</v>
      </c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>
        <v>11</v>
      </c>
      <c r="X635"/>
      <c r="Y635"/>
      <c r="Z635">
        <v>11</v>
      </c>
      <c r="AA635"/>
      <c r="AB635"/>
      <c r="AC635">
        <v>11</v>
      </c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>
        <v>11</v>
      </c>
      <c r="AR635"/>
      <c r="AS635"/>
      <c r="AT635"/>
      <c r="AU635">
        <v>6</v>
      </c>
      <c r="AV635"/>
      <c r="AW635">
        <v>11</v>
      </c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</row>
    <row r="636" spans="1:300" x14ac:dyDescent="0.3"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</row>
    <row r="637" spans="1:300" x14ac:dyDescent="0.3">
      <c r="A637" s="1" t="s">
        <v>466</v>
      </c>
      <c r="D637"/>
      <c r="E637"/>
      <c r="F637"/>
      <c r="G637"/>
      <c r="H637"/>
      <c r="I637"/>
      <c r="J637"/>
      <c r="K637"/>
      <c r="L637"/>
      <c r="M637"/>
      <c r="N637"/>
      <c r="O637"/>
      <c r="P637" t="s">
        <v>467</v>
      </c>
      <c r="Q637"/>
      <c r="R637" t="s">
        <v>467</v>
      </c>
      <c r="S637"/>
      <c r="T637" t="s">
        <v>479</v>
      </c>
      <c r="U637"/>
      <c r="V637"/>
      <c r="W637"/>
      <c r="X637" t="s">
        <v>467</v>
      </c>
      <c r="Y637"/>
      <c r="Z637" t="s">
        <v>467</v>
      </c>
      <c r="AA637"/>
      <c r="AB637" t="s">
        <v>467</v>
      </c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</row>
    <row r="638" spans="1:300" x14ac:dyDescent="0.3">
      <c r="A638" s="1" t="s">
        <v>470</v>
      </c>
      <c r="D638"/>
      <c r="E638"/>
      <c r="F638"/>
      <c r="G638"/>
      <c r="H638"/>
      <c r="I638"/>
      <c r="J638"/>
      <c r="K638"/>
      <c r="L638"/>
      <c r="M638"/>
      <c r="N638"/>
      <c r="O638"/>
      <c r="P638" t="s">
        <v>721</v>
      </c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 t="s">
        <v>721</v>
      </c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</row>
    <row r="639" spans="1:300" x14ac:dyDescent="0.3">
      <c r="A639" s="1" t="s">
        <v>471</v>
      </c>
      <c r="P639" s="1">
        <v>0</v>
      </c>
      <c r="AL639" s="1">
        <v>0</v>
      </c>
      <c r="BH639" s="1">
        <v>0</v>
      </c>
    </row>
    <row r="640" spans="1:300" x14ac:dyDescent="0.3">
      <c r="A640" s="1" t="s">
        <v>472</v>
      </c>
      <c r="B640" s="1" t="s">
        <v>473</v>
      </c>
      <c r="F640" s="1">
        <v>280</v>
      </c>
      <c r="BC640" s="1">
        <v>200</v>
      </c>
    </row>
    <row r="641" spans="1:300" x14ac:dyDescent="0.3">
      <c r="A641" s="1" t="s">
        <v>474</v>
      </c>
      <c r="G641" s="1">
        <v>960</v>
      </c>
      <c r="J641" s="1">
        <v>879</v>
      </c>
      <c r="AD641" s="1">
        <v>875</v>
      </c>
      <c r="AX641" s="1">
        <v>830</v>
      </c>
    </row>
    <row r="642" spans="1:300" x14ac:dyDescent="0.3">
      <c r="A642" s="1" t="s">
        <v>475</v>
      </c>
      <c r="M642" s="1">
        <v>110</v>
      </c>
      <c r="AG642" s="1">
        <v>123</v>
      </c>
      <c r="BA642" s="1">
        <v>110</v>
      </c>
    </row>
    <row r="643" spans="1:300" x14ac:dyDescent="0.3">
      <c r="A643" s="1" t="s">
        <v>476</v>
      </c>
      <c r="M643" s="1">
        <v>-80</v>
      </c>
      <c r="AG643" s="1">
        <v>-80</v>
      </c>
      <c r="BA643" s="1">
        <v>-80</v>
      </c>
    </row>
    <row r="644" spans="1:300" x14ac:dyDescent="0.3">
      <c r="A644" s="1" t="s">
        <v>477</v>
      </c>
      <c r="L644" s="1">
        <v>-200</v>
      </c>
      <c r="AE644" s="1">
        <v>-200</v>
      </c>
      <c r="AX644" s="1">
        <v>-200</v>
      </c>
    </row>
    <row r="647" spans="1:300" x14ac:dyDescent="0.3">
      <c r="A647" s="1" t="s">
        <v>522</v>
      </c>
      <c r="B647" s="1" t="s">
        <v>459</v>
      </c>
      <c r="H647" s="1" t="s">
        <v>528</v>
      </c>
      <c r="I647" s="1" t="s">
        <v>460</v>
      </c>
      <c r="M647" s="1" t="s">
        <v>529</v>
      </c>
      <c r="N647" s="1" t="s">
        <v>460</v>
      </c>
    </row>
    <row r="648" spans="1:300" x14ac:dyDescent="0.3">
      <c r="A648" s="1" t="s">
        <v>461</v>
      </c>
      <c r="C648" s="1" t="s">
        <v>462</v>
      </c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>
        <v>5</v>
      </c>
      <c r="Y648"/>
      <c r="Z648"/>
      <c r="AA648">
        <v>10</v>
      </c>
      <c r="AB648"/>
      <c r="AC648"/>
      <c r="AD648">
        <v>3</v>
      </c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>
        <v>3</v>
      </c>
      <c r="AS648"/>
      <c r="AT648"/>
      <c r="AU648">
        <v>10</v>
      </c>
      <c r="AV648"/>
      <c r="AW648"/>
      <c r="AX648">
        <v>3</v>
      </c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</row>
    <row r="649" spans="1:300" x14ac:dyDescent="0.3">
      <c r="A649" s="1" t="s">
        <v>463</v>
      </c>
      <c r="C649" s="1" t="s">
        <v>462</v>
      </c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>
        <v>0</v>
      </c>
      <c r="Y649"/>
      <c r="Z649"/>
      <c r="AA649">
        <v>3</v>
      </c>
      <c r="AB649"/>
      <c r="AC649"/>
      <c r="AD649">
        <v>0</v>
      </c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>
        <v>0</v>
      </c>
      <c r="AS649"/>
      <c r="AT649"/>
      <c r="AU649">
        <v>3</v>
      </c>
      <c r="AV649"/>
      <c r="AW649"/>
      <c r="AX649">
        <v>0</v>
      </c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</row>
    <row r="650" spans="1:300" x14ac:dyDescent="0.3"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</row>
    <row r="651" spans="1:300" x14ac:dyDescent="0.3">
      <c r="A651" s="1" t="s">
        <v>464</v>
      </c>
      <c r="C651" s="1" t="s">
        <v>735</v>
      </c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>
        <v>0</v>
      </c>
      <c r="Y651"/>
      <c r="Z651"/>
      <c r="AA651">
        <v>0</v>
      </c>
      <c r="AB651"/>
      <c r="AC651"/>
      <c r="AD651">
        <v>10</v>
      </c>
      <c r="AE651"/>
      <c r="AF651"/>
      <c r="AG651"/>
      <c r="AH651"/>
      <c r="AI651"/>
      <c r="AJ651"/>
      <c r="AK651"/>
      <c r="AL651"/>
      <c r="AM651"/>
      <c r="AN651"/>
      <c r="AO651"/>
      <c r="AP651"/>
      <c r="AQ651">
        <v>14</v>
      </c>
      <c r="AR651"/>
      <c r="AS651"/>
      <c r="AT651"/>
      <c r="AU651">
        <v>0</v>
      </c>
      <c r="AV651"/>
      <c r="AW651"/>
      <c r="AX651">
        <v>9</v>
      </c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</row>
    <row r="652" spans="1:300" x14ac:dyDescent="0.3">
      <c r="A652" s="1" t="s">
        <v>465</v>
      </c>
      <c r="C652" s="1" t="s">
        <v>735</v>
      </c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>
        <v>7</v>
      </c>
      <c r="Y652"/>
      <c r="Z652"/>
      <c r="AA652">
        <v>3</v>
      </c>
      <c r="AB652"/>
      <c r="AC652">
        <v>11</v>
      </c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>
        <v>11</v>
      </c>
      <c r="AR652"/>
      <c r="AS652"/>
      <c r="AT652"/>
      <c r="AU652">
        <v>3</v>
      </c>
      <c r="AV652"/>
      <c r="AW652">
        <v>11</v>
      </c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</row>
    <row r="653" spans="1:300" x14ac:dyDescent="0.3"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</row>
    <row r="654" spans="1:300" x14ac:dyDescent="0.3">
      <c r="A654" s="1" t="s">
        <v>466</v>
      </c>
      <c r="D654"/>
      <c r="E654"/>
      <c r="F654"/>
      <c r="G654"/>
      <c r="H654"/>
      <c r="I654"/>
      <c r="J654"/>
      <c r="K654"/>
      <c r="L654"/>
      <c r="M654"/>
      <c r="N654"/>
      <c r="O654"/>
      <c r="P654" t="s">
        <v>467</v>
      </c>
      <c r="Q654"/>
      <c r="R654" t="s">
        <v>467</v>
      </c>
      <c r="S654"/>
      <c r="T654" t="s">
        <v>467</v>
      </c>
      <c r="U654"/>
      <c r="V654"/>
      <c r="W654"/>
      <c r="X654" t="s">
        <v>482</v>
      </c>
      <c r="Y654"/>
      <c r="Z654" t="s">
        <v>482</v>
      </c>
      <c r="AA654"/>
      <c r="AB654" t="s">
        <v>469</v>
      </c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</row>
    <row r="655" spans="1:300" x14ac:dyDescent="0.3">
      <c r="A655" s="1" t="s">
        <v>470</v>
      </c>
      <c r="D655"/>
      <c r="E655"/>
      <c r="F655"/>
      <c r="G655"/>
      <c r="H655"/>
      <c r="I655"/>
      <c r="J655"/>
      <c r="K655"/>
      <c r="L655"/>
      <c r="M655"/>
      <c r="N655"/>
      <c r="O655"/>
      <c r="P655" t="s">
        <v>721</v>
      </c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 t="s">
        <v>721</v>
      </c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</row>
    <row r="656" spans="1:300" x14ac:dyDescent="0.3">
      <c r="A656" s="1" t="s">
        <v>471</v>
      </c>
      <c r="P656" s="1">
        <v>0</v>
      </c>
      <c r="AL656" s="1">
        <v>0</v>
      </c>
      <c r="BH656" s="1">
        <v>0</v>
      </c>
    </row>
    <row r="657" spans="1:300" x14ac:dyDescent="0.3">
      <c r="A657" s="1" t="s">
        <v>472</v>
      </c>
      <c r="B657" s="1" t="s">
        <v>473</v>
      </c>
      <c r="F657" s="1">
        <v>200</v>
      </c>
      <c r="BC657" s="1">
        <v>200</v>
      </c>
    </row>
    <row r="658" spans="1:300" x14ac:dyDescent="0.3">
      <c r="A658" s="1" t="s">
        <v>474</v>
      </c>
      <c r="G658" s="1">
        <v>875</v>
      </c>
      <c r="J658" s="1">
        <v>830</v>
      </c>
      <c r="AC658" s="1">
        <v>1045</v>
      </c>
      <c r="AW658" s="1">
        <v>830</v>
      </c>
    </row>
    <row r="659" spans="1:300" x14ac:dyDescent="0.3">
      <c r="A659" s="1" t="s">
        <v>475</v>
      </c>
      <c r="M659" s="1">
        <v>110</v>
      </c>
      <c r="AG659" s="1">
        <v>165</v>
      </c>
      <c r="BA659" s="1">
        <v>110</v>
      </c>
    </row>
    <row r="660" spans="1:300" x14ac:dyDescent="0.3">
      <c r="A660" s="1" t="s">
        <v>476</v>
      </c>
      <c r="M660" s="1">
        <v>-80</v>
      </c>
      <c r="AG660" s="1">
        <v>-60</v>
      </c>
      <c r="BA660" s="1">
        <v>-80</v>
      </c>
    </row>
    <row r="661" spans="1:300" x14ac:dyDescent="0.3">
      <c r="A661" s="1" t="s">
        <v>477</v>
      </c>
      <c r="L661" s="1">
        <v>-200</v>
      </c>
      <c r="AE661" s="1">
        <v>-200</v>
      </c>
      <c r="AX661" s="1">
        <v>-200</v>
      </c>
    </row>
    <row r="664" spans="1:300" x14ac:dyDescent="0.3">
      <c r="A664" s="1" t="s">
        <v>530</v>
      </c>
      <c r="B664" s="1" t="s">
        <v>459</v>
      </c>
      <c r="H664" s="1" t="s">
        <v>531</v>
      </c>
      <c r="I664" s="1" t="s">
        <v>460</v>
      </c>
      <c r="L664" s="1" t="s">
        <v>532</v>
      </c>
      <c r="M664" s="1" t="s">
        <v>460</v>
      </c>
    </row>
    <row r="665" spans="1:300" x14ac:dyDescent="0.3">
      <c r="A665" s="1" t="s">
        <v>461</v>
      </c>
      <c r="C665" s="1" t="s">
        <v>462</v>
      </c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>
        <v>10</v>
      </c>
      <c r="Y665"/>
      <c r="Z665"/>
      <c r="AA665">
        <v>10</v>
      </c>
      <c r="AB665"/>
      <c r="AC665"/>
      <c r="AD665">
        <v>5</v>
      </c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>
        <v>6</v>
      </c>
      <c r="AS665"/>
      <c r="AT665"/>
      <c r="AU665">
        <v>10</v>
      </c>
      <c r="AV665"/>
      <c r="AW665"/>
      <c r="AX665">
        <v>10</v>
      </c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</row>
    <row r="666" spans="1:300" x14ac:dyDescent="0.3">
      <c r="A666" s="1" t="s">
        <v>463</v>
      </c>
      <c r="C666" s="1" t="s">
        <v>462</v>
      </c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>
        <v>15</v>
      </c>
      <c r="X666"/>
      <c r="Y666"/>
      <c r="Z666">
        <v>14</v>
      </c>
      <c r="AA666"/>
      <c r="AB666"/>
      <c r="AC666"/>
      <c r="AD666">
        <v>0</v>
      </c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>
        <v>0</v>
      </c>
      <c r="AS666"/>
      <c r="AT666">
        <v>18</v>
      </c>
      <c r="AU666"/>
      <c r="AV666"/>
      <c r="AW666">
        <v>18</v>
      </c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</row>
    <row r="667" spans="1:300" x14ac:dyDescent="0.3"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</row>
    <row r="668" spans="1:300" x14ac:dyDescent="0.3">
      <c r="A668" s="1" t="s">
        <v>464</v>
      </c>
      <c r="C668" s="1" t="s">
        <v>735</v>
      </c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>
        <v>0</v>
      </c>
      <c r="Y668"/>
      <c r="Z668"/>
      <c r="AA668">
        <v>0</v>
      </c>
      <c r="AB668"/>
      <c r="AC668"/>
      <c r="AD668">
        <v>0</v>
      </c>
      <c r="AE668"/>
      <c r="AF668"/>
      <c r="AG668"/>
      <c r="AH668"/>
      <c r="AI668"/>
      <c r="AJ668"/>
      <c r="AK668"/>
      <c r="AL668"/>
      <c r="AM668"/>
      <c r="AN668"/>
      <c r="AO668"/>
      <c r="AP668"/>
      <c r="AQ668">
        <v>35</v>
      </c>
      <c r="AR668"/>
      <c r="AS668"/>
      <c r="AT668"/>
      <c r="AU668">
        <v>2</v>
      </c>
      <c r="AV668"/>
      <c r="AW668"/>
      <c r="AX668">
        <v>0</v>
      </c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</row>
    <row r="669" spans="1:300" x14ac:dyDescent="0.3">
      <c r="A669" s="1" t="s">
        <v>465</v>
      </c>
      <c r="C669" s="1" t="s">
        <v>735</v>
      </c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>
        <v>3</v>
      </c>
      <c r="Y669"/>
      <c r="Z669"/>
      <c r="AA669">
        <v>3</v>
      </c>
      <c r="AB669"/>
      <c r="AC669"/>
      <c r="AD669">
        <v>3</v>
      </c>
      <c r="AE669"/>
      <c r="AF669"/>
      <c r="AG669"/>
      <c r="AH669"/>
      <c r="AI669"/>
      <c r="AJ669"/>
      <c r="AK669"/>
      <c r="AL669"/>
      <c r="AM669"/>
      <c r="AN669"/>
      <c r="AO669"/>
      <c r="AP669"/>
      <c r="AQ669">
        <v>11</v>
      </c>
      <c r="AR669"/>
      <c r="AS669"/>
      <c r="AT669">
        <v>11</v>
      </c>
      <c r="AU669"/>
      <c r="AV669"/>
      <c r="AW669"/>
      <c r="AX669">
        <v>3</v>
      </c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</row>
    <row r="670" spans="1:300" x14ac:dyDescent="0.3"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</row>
    <row r="671" spans="1:300" x14ac:dyDescent="0.3">
      <c r="A671" s="1" t="s">
        <v>466</v>
      </c>
      <c r="D671"/>
      <c r="E671"/>
      <c r="F671"/>
      <c r="G671"/>
      <c r="H671"/>
      <c r="I671"/>
      <c r="J671"/>
      <c r="K671"/>
      <c r="L671"/>
      <c r="M671"/>
      <c r="N671"/>
      <c r="O671"/>
      <c r="P671" t="s">
        <v>467</v>
      </c>
      <c r="Q671"/>
      <c r="R671" t="s">
        <v>478</v>
      </c>
      <c r="S671"/>
      <c r="T671" t="s">
        <v>478</v>
      </c>
      <c r="U671"/>
      <c r="V671"/>
      <c r="W671"/>
      <c r="X671" t="s">
        <v>467</v>
      </c>
      <c r="Y671"/>
      <c r="Z671" t="s">
        <v>467</v>
      </c>
      <c r="AA671"/>
      <c r="AB671" t="s">
        <v>467</v>
      </c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</row>
    <row r="672" spans="1:300" x14ac:dyDescent="0.3">
      <c r="A672" s="1" t="s">
        <v>470</v>
      </c>
      <c r="D672"/>
      <c r="E672"/>
      <c r="F672"/>
      <c r="G672"/>
      <c r="H672"/>
      <c r="I672"/>
      <c r="J672"/>
      <c r="K672"/>
      <c r="L672"/>
      <c r="M672"/>
      <c r="N672"/>
      <c r="O672"/>
      <c r="P672" t="s">
        <v>721</v>
      </c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 t="s">
        <v>721</v>
      </c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</row>
    <row r="673" spans="1:300" x14ac:dyDescent="0.3">
      <c r="A673" s="1" t="s">
        <v>471</v>
      </c>
      <c r="P673" s="1">
        <v>0</v>
      </c>
      <c r="AL673" s="1">
        <v>0</v>
      </c>
      <c r="BH673" s="1">
        <v>0</v>
      </c>
    </row>
    <row r="674" spans="1:300" x14ac:dyDescent="0.3">
      <c r="A674" s="1" t="s">
        <v>472</v>
      </c>
      <c r="B674" s="1" t="s">
        <v>473</v>
      </c>
      <c r="F674" s="1">
        <v>200</v>
      </c>
      <c r="BC674" s="1">
        <v>200</v>
      </c>
    </row>
    <row r="675" spans="1:300" x14ac:dyDescent="0.3">
      <c r="A675" s="1" t="s">
        <v>474</v>
      </c>
      <c r="G675" s="1">
        <v>846</v>
      </c>
      <c r="J675" s="1">
        <v>585</v>
      </c>
      <c r="AD675" s="1">
        <v>846</v>
      </c>
      <c r="AX675" s="1">
        <v>960</v>
      </c>
    </row>
    <row r="676" spans="1:300" x14ac:dyDescent="0.3">
      <c r="A676" s="1" t="s">
        <v>475</v>
      </c>
      <c r="N676" s="1">
        <v>85</v>
      </c>
      <c r="AH676" s="1">
        <v>110</v>
      </c>
      <c r="BB676" s="1">
        <v>110</v>
      </c>
    </row>
    <row r="677" spans="1:300" x14ac:dyDescent="0.3">
      <c r="A677" s="1" t="s">
        <v>476</v>
      </c>
      <c r="M677" s="1">
        <v>-80</v>
      </c>
      <c r="AG677" s="1">
        <v>-80</v>
      </c>
      <c r="BA677" s="1">
        <v>-80</v>
      </c>
    </row>
    <row r="678" spans="1:300" x14ac:dyDescent="0.3">
      <c r="A678" s="1" t="s">
        <v>477</v>
      </c>
      <c r="L678" s="1">
        <v>-200</v>
      </c>
      <c r="AE678" s="1">
        <v>-200</v>
      </c>
      <c r="AX678" s="1">
        <v>-200</v>
      </c>
    </row>
    <row r="681" spans="1:300" x14ac:dyDescent="0.3">
      <c r="A681" s="1" t="s">
        <v>530</v>
      </c>
      <c r="B681" s="1" t="s">
        <v>459</v>
      </c>
      <c r="H681" s="1" t="s">
        <v>533</v>
      </c>
      <c r="I681" s="1" t="s">
        <v>460</v>
      </c>
      <c r="L681" s="1" t="s">
        <v>534</v>
      </c>
      <c r="M681" s="1" t="s">
        <v>460</v>
      </c>
    </row>
    <row r="682" spans="1:300" x14ac:dyDescent="0.3">
      <c r="A682" s="1" t="s">
        <v>461</v>
      </c>
      <c r="C682" s="1" t="s">
        <v>462</v>
      </c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>
        <v>3</v>
      </c>
      <c r="Y682"/>
      <c r="Z682"/>
      <c r="AA682">
        <v>10</v>
      </c>
      <c r="AB682"/>
      <c r="AC682"/>
      <c r="AD682">
        <v>5</v>
      </c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>
        <v>3</v>
      </c>
      <c r="AS682"/>
      <c r="AT682"/>
      <c r="AU682">
        <v>10</v>
      </c>
      <c r="AV682"/>
      <c r="AW682"/>
      <c r="AX682">
        <v>3</v>
      </c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</row>
    <row r="683" spans="1:300" x14ac:dyDescent="0.3">
      <c r="A683" s="1" t="s">
        <v>463</v>
      </c>
      <c r="C683" s="1" t="s">
        <v>462</v>
      </c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>
        <v>0</v>
      </c>
      <c r="Y683"/>
      <c r="Z683">
        <v>14</v>
      </c>
      <c r="AA683"/>
      <c r="AB683"/>
      <c r="AC683"/>
      <c r="AD683">
        <v>0</v>
      </c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>
        <v>0</v>
      </c>
      <c r="AS683"/>
      <c r="AT683"/>
      <c r="AU683">
        <v>9</v>
      </c>
      <c r="AV683"/>
      <c r="AW683"/>
      <c r="AX683">
        <v>0</v>
      </c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</row>
    <row r="684" spans="1:300" x14ac:dyDescent="0.3"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</row>
    <row r="685" spans="1:300" x14ac:dyDescent="0.3">
      <c r="A685" s="1" t="s">
        <v>464</v>
      </c>
      <c r="C685" s="1" t="s">
        <v>735</v>
      </c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>
        <v>19</v>
      </c>
      <c r="X685"/>
      <c r="Y685"/>
      <c r="Z685"/>
      <c r="AA685">
        <v>3</v>
      </c>
      <c r="AB685"/>
      <c r="AC685">
        <v>31</v>
      </c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>
        <v>15</v>
      </c>
      <c r="AR685"/>
      <c r="AS685"/>
      <c r="AT685"/>
      <c r="AU685">
        <v>0</v>
      </c>
      <c r="AV685"/>
      <c r="AW685">
        <v>17</v>
      </c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</row>
    <row r="686" spans="1:300" x14ac:dyDescent="0.3">
      <c r="A686" s="1" t="s">
        <v>465</v>
      </c>
      <c r="C686" s="1" t="s">
        <v>735</v>
      </c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>
        <v>11</v>
      </c>
      <c r="X686"/>
      <c r="Y686"/>
      <c r="Z686">
        <v>11</v>
      </c>
      <c r="AA686"/>
      <c r="AB686"/>
      <c r="AC686">
        <v>11</v>
      </c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>
        <v>11</v>
      </c>
      <c r="AR686"/>
      <c r="AS686"/>
      <c r="AT686">
        <v>11</v>
      </c>
      <c r="AU686"/>
      <c r="AV686"/>
      <c r="AW686">
        <v>11</v>
      </c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</row>
    <row r="687" spans="1:300" x14ac:dyDescent="0.3"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</row>
    <row r="688" spans="1:300" x14ac:dyDescent="0.3">
      <c r="A688" s="1" t="s">
        <v>466</v>
      </c>
      <c r="D688"/>
      <c r="E688"/>
      <c r="F688"/>
      <c r="G688"/>
      <c r="H688"/>
      <c r="I688"/>
      <c r="J688"/>
      <c r="K688"/>
      <c r="L688"/>
      <c r="M688"/>
      <c r="N688"/>
      <c r="O688"/>
      <c r="P688" t="s">
        <v>467</v>
      </c>
      <c r="Q688"/>
      <c r="R688" t="s">
        <v>469</v>
      </c>
      <c r="S688"/>
      <c r="T688" t="s">
        <v>467</v>
      </c>
      <c r="U688"/>
      <c r="V688"/>
      <c r="W688"/>
      <c r="X688" t="s">
        <v>467</v>
      </c>
      <c r="Y688"/>
      <c r="Z688" t="s">
        <v>467</v>
      </c>
      <c r="AA688"/>
      <c r="AB688" t="s">
        <v>467</v>
      </c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</row>
    <row r="689" spans="1:300" x14ac:dyDescent="0.3">
      <c r="A689" s="1" t="s">
        <v>470</v>
      </c>
      <c r="D689"/>
      <c r="E689"/>
      <c r="F689"/>
      <c r="G689"/>
      <c r="H689"/>
      <c r="I689"/>
      <c r="J689"/>
      <c r="K689"/>
      <c r="L689"/>
      <c r="M689"/>
      <c r="N689"/>
      <c r="O689"/>
      <c r="P689" t="s">
        <v>721</v>
      </c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 t="s">
        <v>721</v>
      </c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</row>
    <row r="690" spans="1:300" x14ac:dyDescent="0.3">
      <c r="A690" s="1" t="s">
        <v>471</v>
      </c>
      <c r="P690" s="1">
        <v>0</v>
      </c>
      <c r="AL690" s="1">
        <v>0</v>
      </c>
      <c r="BH690" s="1">
        <v>0</v>
      </c>
    </row>
    <row r="691" spans="1:300" x14ac:dyDescent="0.3">
      <c r="A691" s="1" t="s">
        <v>472</v>
      </c>
      <c r="B691" s="1" t="s">
        <v>473</v>
      </c>
      <c r="F691" s="1">
        <v>200</v>
      </c>
      <c r="BC691" s="1">
        <v>200</v>
      </c>
    </row>
    <row r="692" spans="1:300" x14ac:dyDescent="0.3">
      <c r="A692" s="1" t="s">
        <v>474</v>
      </c>
      <c r="G692" s="1">
        <v>846</v>
      </c>
      <c r="J692" s="1">
        <v>960</v>
      </c>
      <c r="AD692" s="1">
        <v>873</v>
      </c>
      <c r="AX692" s="1">
        <v>834</v>
      </c>
    </row>
    <row r="693" spans="1:300" x14ac:dyDescent="0.3">
      <c r="A693" s="1" t="s">
        <v>475</v>
      </c>
      <c r="M693" s="1">
        <v>110</v>
      </c>
      <c r="AG693" s="1">
        <v>110</v>
      </c>
      <c r="BA693" s="1">
        <v>110</v>
      </c>
    </row>
    <row r="694" spans="1:300" x14ac:dyDescent="0.3">
      <c r="A694" s="1" t="s">
        <v>476</v>
      </c>
      <c r="M694" s="1">
        <v>-80</v>
      </c>
      <c r="AG694" s="1">
        <v>-80</v>
      </c>
      <c r="BA694" s="1">
        <v>-80</v>
      </c>
    </row>
    <row r="695" spans="1:300" x14ac:dyDescent="0.3">
      <c r="A695" s="1" t="s">
        <v>477</v>
      </c>
      <c r="L695" s="1">
        <v>-200</v>
      </c>
      <c r="AE695" s="1">
        <v>-200</v>
      </c>
      <c r="AX695" s="1">
        <v>-200</v>
      </c>
    </row>
    <row r="698" spans="1:300" x14ac:dyDescent="0.3">
      <c r="A698" s="1" t="s">
        <v>530</v>
      </c>
      <c r="B698" s="1" t="s">
        <v>459</v>
      </c>
      <c r="H698" s="1" t="s">
        <v>535</v>
      </c>
      <c r="I698" s="1" t="s">
        <v>460</v>
      </c>
      <c r="L698" s="1" t="s">
        <v>536</v>
      </c>
      <c r="M698" s="1" t="s">
        <v>460</v>
      </c>
    </row>
    <row r="699" spans="1:300" x14ac:dyDescent="0.3">
      <c r="A699" s="1" t="s">
        <v>461</v>
      </c>
      <c r="C699" s="1" t="s">
        <v>462</v>
      </c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>
        <v>4</v>
      </c>
      <c r="Y699"/>
      <c r="Z699"/>
      <c r="AA699">
        <v>10</v>
      </c>
      <c r="AB699"/>
      <c r="AC699"/>
      <c r="AD699">
        <v>3</v>
      </c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>
        <v>3</v>
      </c>
      <c r="AS699"/>
      <c r="AT699"/>
      <c r="AU699">
        <v>3</v>
      </c>
      <c r="AV699"/>
      <c r="AW699"/>
      <c r="AX699">
        <v>3</v>
      </c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</row>
    <row r="700" spans="1:300" x14ac:dyDescent="0.3">
      <c r="A700" s="1" t="s">
        <v>463</v>
      </c>
      <c r="C700" s="1" t="s">
        <v>462</v>
      </c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>
        <v>0</v>
      </c>
      <c r="Y700"/>
      <c r="Z700"/>
      <c r="AA700">
        <v>10</v>
      </c>
      <c r="AB700"/>
      <c r="AC700"/>
      <c r="AD700">
        <v>0</v>
      </c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>
        <v>0</v>
      </c>
      <c r="AS700"/>
      <c r="AT700"/>
      <c r="AU700">
        <v>0</v>
      </c>
      <c r="AV700"/>
      <c r="AW700"/>
      <c r="AX700">
        <v>0</v>
      </c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</row>
    <row r="701" spans="1:300" x14ac:dyDescent="0.3"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</row>
    <row r="702" spans="1:300" x14ac:dyDescent="0.3">
      <c r="A702" s="1" t="s">
        <v>464</v>
      </c>
      <c r="C702" s="1" t="s">
        <v>735</v>
      </c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>
        <v>23</v>
      </c>
      <c r="X702"/>
      <c r="Y702"/>
      <c r="Z702"/>
      <c r="AA702">
        <v>0</v>
      </c>
      <c r="AB702"/>
      <c r="AC702">
        <v>15</v>
      </c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>
        <v>0</v>
      </c>
      <c r="AS702"/>
      <c r="AT702"/>
      <c r="AU702">
        <v>0</v>
      </c>
      <c r="AV702"/>
      <c r="AW702"/>
      <c r="AX702">
        <v>0</v>
      </c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</row>
    <row r="703" spans="1:300" x14ac:dyDescent="0.3">
      <c r="A703" s="1" t="s">
        <v>465</v>
      </c>
      <c r="C703" s="1" t="s">
        <v>735</v>
      </c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>
        <v>11</v>
      </c>
      <c r="X703"/>
      <c r="Y703"/>
      <c r="Z703"/>
      <c r="AA703">
        <v>9</v>
      </c>
      <c r="AB703"/>
      <c r="AC703">
        <v>11</v>
      </c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>
        <v>3</v>
      </c>
      <c r="AS703"/>
      <c r="AT703"/>
      <c r="AU703">
        <v>3</v>
      </c>
      <c r="AV703"/>
      <c r="AW703"/>
      <c r="AX703">
        <v>5</v>
      </c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</row>
    <row r="704" spans="1:300" x14ac:dyDescent="0.3"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</row>
    <row r="705" spans="1:300" x14ac:dyDescent="0.3">
      <c r="A705" s="1" t="s">
        <v>466</v>
      </c>
      <c r="D705"/>
      <c r="E705"/>
      <c r="F705"/>
      <c r="G705"/>
      <c r="H705"/>
      <c r="I705"/>
      <c r="J705"/>
      <c r="K705"/>
      <c r="L705"/>
      <c r="M705"/>
      <c r="N705"/>
      <c r="O705"/>
      <c r="P705" t="s">
        <v>467</v>
      </c>
      <c r="Q705"/>
      <c r="R705" t="s">
        <v>467</v>
      </c>
      <c r="S705"/>
      <c r="T705" t="s">
        <v>467</v>
      </c>
      <c r="U705"/>
      <c r="V705"/>
      <c r="W705"/>
      <c r="X705" t="s">
        <v>467</v>
      </c>
      <c r="Y705"/>
      <c r="Z705" t="s">
        <v>467</v>
      </c>
      <c r="AA705"/>
      <c r="AB705" t="s">
        <v>467</v>
      </c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</row>
    <row r="706" spans="1:300" x14ac:dyDescent="0.3">
      <c r="A706" s="1" t="s">
        <v>470</v>
      </c>
      <c r="D706"/>
      <c r="E706"/>
      <c r="F706"/>
      <c r="G706"/>
      <c r="H706"/>
      <c r="I706"/>
      <c r="J706"/>
      <c r="K706"/>
      <c r="L706"/>
      <c r="M706"/>
      <c r="N706"/>
      <c r="O706"/>
      <c r="P706" t="s">
        <v>721</v>
      </c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 t="s">
        <v>721</v>
      </c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</row>
    <row r="707" spans="1:300" x14ac:dyDescent="0.3">
      <c r="A707" s="1" t="s">
        <v>471</v>
      </c>
      <c r="P707" s="1">
        <v>0</v>
      </c>
      <c r="AL707" s="1">
        <v>0</v>
      </c>
      <c r="BH707" s="1">
        <v>0</v>
      </c>
    </row>
    <row r="708" spans="1:300" x14ac:dyDescent="0.3">
      <c r="A708" s="1" t="s">
        <v>472</v>
      </c>
      <c r="B708" s="1" t="s">
        <v>473</v>
      </c>
      <c r="F708" s="1">
        <v>200</v>
      </c>
      <c r="BC708" s="1">
        <v>200</v>
      </c>
    </row>
    <row r="709" spans="1:300" x14ac:dyDescent="0.3">
      <c r="A709" s="1" t="s">
        <v>474</v>
      </c>
      <c r="G709" s="1">
        <v>873</v>
      </c>
      <c r="J709" s="1">
        <v>834</v>
      </c>
      <c r="AD709" s="1">
        <v>784</v>
      </c>
      <c r="AX709" s="1">
        <v>834</v>
      </c>
    </row>
    <row r="710" spans="1:300" x14ac:dyDescent="0.3">
      <c r="A710" s="1" t="s">
        <v>475</v>
      </c>
      <c r="M710" s="1">
        <v>110</v>
      </c>
      <c r="AI710" s="1">
        <v>0</v>
      </c>
      <c r="BC710" s="1">
        <v>110</v>
      </c>
    </row>
    <row r="711" spans="1:300" x14ac:dyDescent="0.3">
      <c r="A711" s="1" t="s">
        <v>476</v>
      </c>
      <c r="M711" s="1">
        <v>-80</v>
      </c>
      <c r="AG711" s="1">
        <v>-80</v>
      </c>
      <c r="BA711" s="1">
        <v>-80</v>
      </c>
    </row>
    <row r="712" spans="1:300" x14ac:dyDescent="0.3">
      <c r="A712" s="1" t="s">
        <v>477</v>
      </c>
      <c r="L712" s="1">
        <v>-200</v>
      </c>
      <c r="AE712" s="1">
        <v>-200</v>
      </c>
      <c r="AX712" s="1">
        <v>-200</v>
      </c>
    </row>
    <row r="715" spans="1:300" x14ac:dyDescent="0.3">
      <c r="A715" s="1" t="s">
        <v>537</v>
      </c>
      <c r="B715" s="1" t="s">
        <v>459</v>
      </c>
      <c r="H715" s="1" t="s">
        <v>538</v>
      </c>
      <c r="I715" s="1" t="s">
        <v>460</v>
      </c>
    </row>
    <row r="716" spans="1:300" x14ac:dyDescent="0.3">
      <c r="A716" s="1" t="s">
        <v>461</v>
      </c>
      <c r="C716" s="1" t="s">
        <v>462</v>
      </c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>
        <v>10</v>
      </c>
      <c r="Y716"/>
      <c r="Z716"/>
      <c r="AA716">
        <v>10</v>
      </c>
      <c r="AB716"/>
      <c r="AC716"/>
      <c r="AD716">
        <v>8</v>
      </c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</row>
    <row r="717" spans="1:300" x14ac:dyDescent="0.3">
      <c r="A717" s="1" t="s">
        <v>463</v>
      </c>
      <c r="C717" s="1" t="s">
        <v>462</v>
      </c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>
        <v>5</v>
      </c>
      <c r="Y717"/>
      <c r="Z717"/>
      <c r="AA717">
        <v>10</v>
      </c>
      <c r="AB717"/>
      <c r="AC717"/>
      <c r="AD717">
        <v>0</v>
      </c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</row>
    <row r="718" spans="1:300" x14ac:dyDescent="0.3"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</row>
    <row r="719" spans="1:300" x14ac:dyDescent="0.3">
      <c r="A719" s="1" t="s">
        <v>464</v>
      </c>
      <c r="C719" s="1" t="s">
        <v>735</v>
      </c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>
        <v>0</v>
      </c>
      <c r="Y719"/>
      <c r="Z719"/>
      <c r="AA719">
        <v>0</v>
      </c>
      <c r="AB719"/>
      <c r="AC719"/>
      <c r="AD719">
        <v>7</v>
      </c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</row>
    <row r="720" spans="1:300" x14ac:dyDescent="0.3">
      <c r="A720" s="1" t="s">
        <v>465</v>
      </c>
      <c r="C720" s="1" t="s">
        <v>735</v>
      </c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>
        <v>3</v>
      </c>
      <c r="Y720"/>
      <c r="Z720"/>
      <c r="AA720">
        <v>3</v>
      </c>
      <c r="AB720"/>
      <c r="AC720">
        <v>11</v>
      </c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</row>
    <row r="721" spans="1:300" x14ac:dyDescent="0.3"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</row>
    <row r="722" spans="1:300" x14ac:dyDescent="0.3">
      <c r="A722" s="1" t="s">
        <v>466</v>
      </c>
      <c r="D722"/>
      <c r="E722"/>
      <c r="F722"/>
      <c r="G722"/>
      <c r="H722"/>
      <c r="I722"/>
      <c r="J722"/>
      <c r="K722"/>
      <c r="L722"/>
      <c r="M722"/>
      <c r="N722"/>
      <c r="O722"/>
      <c r="P722" t="s">
        <v>469</v>
      </c>
      <c r="Q722"/>
      <c r="R722" t="s">
        <v>467</v>
      </c>
      <c r="S722"/>
      <c r="T722" t="s">
        <v>467</v>
      </c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</row>
    <row r="723" spans="1:300" x14ac:dyDescent="0.3">
      <c r="A723" s="1" t="s">
        <v>470</v>
      </c>
      <c r="D723"/>
      <c r="E723"/>
      <c r="F723"/>
      <c r="G723"/>
      <c r="H723"/>
      <c r="I723"/>
      <c r="J723"/>
      <c r="K723"/>
      <c r="L723"/>
      <c r="M723"/>
      <c r="N723"/>
      <c r="O723"/>
      <c r="P723" t="s">
        <v>721</v>
      </c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</row>
    <row r="724" spans="1:300" x14ac:dyDescent="0.3">
      <c r="A724" s="1" t="s">
        <v>471</v>
      </c>
      <c r="P724" s="1">
        <v>0</v>
      </c>
      <c r="AL724" s="1">
        <v>0</v>
      </c>
    </row>
    <row r="725" spans="1:300" x14ac:dyDescent="0.3">
      <c r="A725" s="1" t="s">
        <v>472</v>
      </c>
      <c r="B725" s="1" t="s">
        <v>473</v>
      </c>
      <c r="H725" s="1">
        <v>0</v>
      </c>
      <c r="AJ725" s="1">
        <v>0</v>
      </c>
    </row>
    <row r="726" spans="1:300" x14ac:dyDescent="0.3">
      <c r="A726" s="1" t="s">
        <v>474</v>
      </c>
      <c r="I726" s="1">
        <v>0</v>
      </c>
      <c r="L726" s="1">
        <v>670</v>
      </c>
      <c r="AH726" s="1">
        <v>0</v>
      </c>
    </row>
    <row r="727" spans="1:300" x14ac:dyDescent="0.3">
      <c r="A727" s="1" t="s">
        <v>475</v>
      </c>
      <c r="O727" s="1">
        <v>0</v>
      </c>
      <c r="AI727" s="1">
        <v>170</v>
      </c>
    </row>
    <row r="728" spans="1:300" x14ac:dyDescent="0.3">
      <c r="A728" s="1" t="s">
        <v>476</v>
      </c>
      <c r="M728" s="1">
        <v>-80</v>
      </c>
      <c r="AG728" s="1">
        <v>-60</v>
      </c>
    </row>
    <row r="729" spans="1:300" x14ac:dyDescent="0.3">
      <c r="A729" s="1" t="s">
        <v>477</v>
      </c>
      <c r="L729" s="1">
        <v>-200</v>
      </c>
      <c r="AE729" s="1">
        <v>-200</v>
      </c>
    </row>
    <row r="732" spans="1:300" x14ac:dyDescent="0.3">
      <c r="A732" s="1" t="s">
        <v>539</v>
      </c>
      <c r="B732" s="1" t="s">
        <v>459</v>
      </c>
      <c r="H732" s="1" t="s">
        <v>540</v>
      </c>
      <c r="I732" s="1" t="s">
        <v>541</v>
      </c>
      <c r="M732" s="1" t="s">
        <v>542</v>
      </c>
      <c r="N732" s="1" t="s">
        <v>541</v>
      </c>
    </row>
    <row r="733" spans="1:300" x14ac:dyDescent="0.3">
      <c r="A733" s="1" t="s">
        <v>461</v>
      </c>
      <c r="C733" s="1" t="s">
        <v>462</v>
      </c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>
        <v>7</v>
      </c>
      <c r="Y733"/>
      <c r="Z733"/>
      <c r="AA733">
        <v>7</v>
      </c>
      <c r="AB733"/>
      <c r="AC733"/>
      <c r="AD733">
        <v>7</v>
      </c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>
        <v>3</v>
      </c>
      <c r="AS733"/>
      <c r="AT733"/>
      <c r="AU733">
        <v>3</v>
      </c>
      <c r="AV733"/>
      <c r="AW733"/>
      <c r="AX733">
        <v>3</v>
      </c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</row>
    <row r="734" spans="1:300" x14ac:dyDescent="0.3">
      <c r="A734" s="1" t="s">
        <v>463</v>
      </c>
      <c r="C734" s="1" t="s">
        <v>462</v>
      </c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>
        <v>0</v>
      </c>
      <c r="Y734"/>
      <c r="Z734"/>
      <c r="AA734">
        <v>10</v>
      </c>
      <c r="AB734"/>
      <c r="AC734"/>
      <c r="AD734">
        <v>2</v>
      </c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>
        <v>0</v>
      </c>
      <c r="AS734"/>
      <c r="AT734"/>
      <c r="AU734">
        <v>0</v>
      </c>
      <c r="AV734"/>
      <c r="AW734"/>
      <c r="AX734">
        <v>0</v>
      </c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</row>
    <row r="735" spans="1:300" x14ac:dyDescent="0.3"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</row>
    <row r="736" spans="1:300" x14ac:dyDescent="0.3">
      <c r="A736" s="1" t="s">
        <v>464</v>
      </c>
      <c r="C736" s="1" t="s">
        <v>735</v>
      </c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>
        <v>0</v>
      </c>
      <c r="Y736"/>
      <c r="Z736"/>
      <c r="AA736">
        <v>0</v>
      </c>
      <c r="AB736"/>
      <c r="AC736"/>
      <c r="AD736">
        <v>2</v>
      </c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>
        <v>2</v>
      </c>
      <c r="AS736"/>
      <c r="AT736"/>
      <c r="AU736">
        <v>0</v>
      </c>
      <c r="AV736"/>
      <c r="AW736"/>
      <c r="AX736">
        <v>0</v>
      </c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</row>
    <row r="737" spans="1:300" x14ac:dyDescent="0.3">
      <c r="A737" s="1" t="s">
        <v>465</v>
      </c>
      <c r="C737" s="1" t="s">
        <v>735</v>
      </c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>
        <v>3</v>
      </c>
      <c r="Y737"/>
      <c r="Z737"/>
      <c r="AA737">
        <v>3</v>
      </c>
      <c r="AB737"/>
      <c r="AC737"/>
      <c r="AD737">
        <v>8</v>
      </c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>
        <v>8</v>
      </c>
      <c r="AS737"/>
      <c r="AT737"/>
      <c r="AU737">
        <v>3</v>
      </c>
      <c r="AV737"/>
      <c r="AW737"/>
      <c r="AX737">
        <v>7</v>
      </c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</row>
    <row r="738" spans="1:300" x14ac:dyDescent="0.3"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</row>
    <row r="739" spans="1:300" x14ac:dyDescent="0.3">
      <c r="A739" s="1" t="s">
        <v>466</v>
      </c>
      <c r="D739"/>
      <c r="E739"/>
      <c r="F739"/>
      <c r="G739"/>
      <c r="H739"/>
      <c r="I739"/>
      <c r="J739"/>
      <c r="K739"/>
      <c r="L739"/>
      <c r="M739"/>
      <c r="N739"/>
      <c r="O739"/>
      <c r="P739" t="s">
        <v>543</v>
      </c>
      <c r="Q739"/>
      <c r="R739" t="s">
        <v>543</v>
      </c>
      <c r="S739"/>
      <c r="T739" t="s">
        <v>543</v>
      </c>
      <c r="U739"/>
      <c r="V739"/>
      <c r="W739"/>
      <c r="X739" t="s">
        <v>543</v>
      </c>
      <c r="Y739"/>
      <c r="Z739" t="s">
        <v>543</v>
      </c>
      <c r="AA739"/>
      <c r="AB739" t="s">
        <v>543</v>
      </c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</row>
    <row r="740" spans="1:300" x14ac:dyDescent="0.3">
      <c r="A740" s="1" t="s">
        <v>470</v>
      </c>
      <c r="D740"/>
      <c r="E740"/>
      <c r="F740"/>
      <c r="G740"/>
      <c r="H740"/>
      <c r="I740"/>
      <c r="J740"/>
      <c r="K740"/>
      <c r="L740"/>
      <c r="M740"/>
      <c r="N740"/>
      <c r="O740"/>
      <c r="P740" t="s">
        <v>721</v>
      </c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 t="s">
        <v>721</v>
      </c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</row>
    <row r="741" spans="1:300" x14ac:dyDescent="0.3">
      <c r="A741" s="1" t="s">
        <v>471</v>
      </c>
      <c r="P741" s="1">
        <v>0</v>
      </c>
      <c r="AL741" s="1">
        <v>0</v>
      </c>
      <c r="BH741" s="1">
        <v>0</v>
      </c>
    </row>
    <row r="742" spans="1:300" x14ac:dyDescent="0.3">
      <c r="A742" s="1" t="s">
        <v>472</v>
      </c>
      <c r="B742" s="1" t="s">
        <v>473</v>
      </c>
      <c r="H742" s="1">
        <v>0</v>
      </c>
      <c r="BE742" s="1">
        <v>200</v>
      </c>
    </row>
    <row r="743" spans="1:300" x14ac:dyDescent="0.3">
      <c r="A743" s="1" t="s">
        <v>474</v>
      </c>
      <c r="I743" s="1">
        <v>0</v>
      </c>
      <c r="K743" s="1">
        <v>1065</v>
      </c>
      <c r="AE743" s="1">
        <v>665</v>
      </c>
      <c r="AY743" s="1">
        <v>719</v>
      </c>
    </row>
    <row r="744" spans="1:300" x14ac:dyDescent="0.3">
      <c r="A744" s="1" t="s">
        <v>475</v>
      </c>
      <c r="O744" s="1">
        <v>0</v>
      </c>
      <c r="AK744" s="1">
        <v>0</v>
      </c>
      <c r="BG744" s="1">
        <v>0</v>
      </c>
    </row>
    <row r="745" spans="1:300" x14ac:dyDescent="0.3">
      <c r="A745" s="1" t="s">
        <v>476</v>
      </c>
      <c r="M745" s="1">
        <v>-60</v>
      </c>
      <c r="AG745" s="1">
        <v>-80</v>
      </c>
      <c r="BA745" s="1">
        <v>-80</v>
      </c>
    </row>
    <row r="746" spans="1:300" x14ac:dyDescent="0.3">
      <c r="A746" s="1" t="s">
        <v>477</v>
      </c>
      <c r="L746" s="1">
        <v>-200</v>
      </c>
      <c r="AE746" s="1">
        <v>-200</v>
      </c>
      <c r="AX746" s="1">
        <v>-200</v>
      </c>
    </row>
    <row r="749" spans="1:300" x14ac:dyDescent="0.3">
      <c r="A749" s="1" t="s">
        <v>539</v>
      </c>
      <c r="B749" s="1" t="s">
        <v>459</v>
      </c>
      <c r="H749" s="1" t="s">
        <v>544</v>
      </c>
      <c r="I749" s="1" t="s">
        <v>541</v>
      </c>
      <c r="M749" s="1" t="s">
        <v>545</v>
      </c>
      <c r="N749" s="1" t="s">
        <v>541</v>
      </c>
      <c r="R749" s="1" t="s">
        <v>546</v>
      </c>
      <c r="S749" s="1" t="s">
        <v>541</v>
      </c>
    </row>
    <row r="750" spans="1:300" x14ac:dyDescent="0.3">
      <c r="A750" s="1" t="s">
        <v>461</v>
      </c>
      <c r="C750" s="1" t="s">
        <v>462</v>
      </c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>
        <v>3</v>
      </c>
      <c r="Y750"/>
      <c r="Z750"/>
      <c r="AA750">
        <v>5</v>
      </c>
      <c r="AB750"/>
      <c r="AC750"/>
      <c r="AD750">
        <v>3</v>
      </c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>
        <v>3</v>
      </c>
      <c r="AS750"/>
      <c r="AT750"/>
      <c r="AU750">
        <v>3</v>
      </c>
      <c r="AV750"/>
      <c r="AW750"/>
      <c r="AX750">
        <v>3</v>
      </c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>
        <v>7</v>
      </c>
      <c r="BM750"/>
      <c r="BN750"/>
      <c r="BO750">
        <v>7</v>
      </c>
      <c r="BP750"/>
      <c r="BQ750"/>
      <c r="BR750">
        <v>6</v>
      </c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</row>
    <row r="751" spans="1:300" x14ac:dyDescent="0.3">
      <c r="A751" s="1" t="s">
        <v>463</v>
      </c>
      <c r="C751" s="1" t="s">
        <v>462</v>
      </c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>
        <v>0</v>
      </c>
      <c r="Y751"/>
      <c r="Z751"/>
      <c r="AA751">
        <v>0</v>
      </c>
      <c r="AB751"/>
      <c r="AC751"/>
      <c r="AD751">
        <v>0</v>
      </c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>
        <v>0</v>
      </c>
      <c r="AS751"/>
      <c r="AT751"/>
      <c r="AU751">
        <v>0</v>
      </c>
      <c r="AV751"/>
      <c r="AW751"/>
      <c r="AX751">
        <v>0</v>
      </c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>
        <v>8</v>
      </c>
      <c r="BM751"/>
      <c r="BN751"/>
      <c r="BO751">
        <v>10</v>
      </c>
      <c r="BP751"/>
      <c r="BQ751"/>
      <c r="BR751">
        <v>2</v>
      </c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</row>
    <row r="752" spans="1:300" x14ac:dyDescent="0.3"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</row>
    <row r="753" spans="1:300" x14ac:dyDescent="0.3">
      <c r="A753" s="1" t="s">
        <v>464</v>
      </c>
      <c r="C753" s="1" t="s">
        <v>735</v>
      </c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>
        <v>0</v>
      </c>
      <c r="Y753"/>
      <c r="Z753"/>
      <c r="AA753">
        <v>0</v>
      </c>
      <c r="AB753"/>
      <c r="AC753"/>
      <c r="AD753">
        <v>0</v>
      </c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>
        <v>0</v>
      </c>
      <c r="AS753"/>
      <c r="AT753"/>
      <c r="AU753">
        <v>0</v>
      </c>
      <c r="AV753"/>
      <c r="AW753"/>
      <c r="AX753">
        <v>0</v>
      </c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>
        <v>0</v>
      </c>
      <c r="BM753"/>
      <c r="BN753"/>
      <c r="BO753">
        <v>0</v>
      </c>
      <c r="BP753"/>
      <c r="BQ753"/>
      <c r="BR753">
        <v>0</v>
      </c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</row>
    <row r="754" spans="1:300" x14ac:dyDescent="0.3">
      <c r="A754" s="1" t="s">
        <v>465</v>
      </c>
      <c r="C754" s="1" t="s">
        <v>735</v>
      </c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>
        <v>7</v>
      </c>
      <c r="Y754"/>
      <c r="Z754"/>
      <c r="AA754">
        <v>3</v>
      </c>
      <c r="AB754"/>
      <c r="AC754"/>
      <c r="AD754">
        <v>6</v>
      </c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>
        <v>6</v>
      </c>
      <c r="AS754"/>
      <c r="AT754"/>
      <c r="AU754">
        <v>5</v>
      </c>
      <c r="AV754"/>
      <c r="AW754"/>
      <c r="AX754">
        <v>7</v>
      </c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>
        <v>3</v>
      </c>
      <c r="BM754"/>
      <c r="BN754"/>
      <c r="BO754">
        <v>3</v>
      </c>
      <c r="BP754"/>
      <c r="BQ754"/>
      <c r="BR754">
        <v>3</v>
      </c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</row>
    <row r="755" spans="1:300" x14ac:dyDescent="0.3"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</row>
    <row r="756" spans="1:300" x14ac:dyDescent="0.3">
      <c r="A756" s="1" t="s">
        <v>466</v>
      </c>
      <c r="D756"/>
      <c r="E756"/>
      <c r="F756"/>
      <c r="G756"/>
      <c r="H756"/>
      <c r="I756"/>
      <c r="J756"/>
      <c r="K756"/>
      <c r="L756"/>
      <c r="M756"/>
      <c r="N756"/>
      <c r="O756"/>
      <c r="P756" t="s">
        <v>543</v>
      </c>
      <c r="Q756"/>
      <c r="R756" t="s">
        <v>543</v>
      </c>
      <c r="S756"/>
      <c r="T756" t="s">
        <v>543</v>
      </c>
      <c r="U756"/>
      <c r="V756"/>
      <c r="W756"/>
      <c r="X756" t="s">
        <v>543</v>
      </c>
      <c r="Y756"/>
      <c r="Z756" t="s">
        <v>543</v>
      </c>
      <c r="AA756"/>
      <c r="AB756" t="s">
        <v>543</v>
      </c>
      <c r="AC756"/>
      <c r="AD756"/>
      <c r="AE756"/>
      <c r="AF756" t="s">
        <v>543</v>
      </c>
      <c r="AG756"/>
      <c r="AH756" t="s">
        <v>543</v>
      </c>
      <c r="AI756"/>
      <c r="AJ756" t="s">
        <v>543</v>
      </c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</row>
    <row r="757" spans="1:300" x14ac:dyDescent="0.3">
      <c r="A757" s="1" t="s">
        <v>470</v>
      </c>
      <c r="D757"/>
      <c r="E757"/>
      <c r="F757"/>
      <c r="G757"/>
      <c r="H757"/>
      <c r="I757"/>
      <c r="J757"/>
      <c r="K757"/>
      <c r="L757"/>
      <c r="M757"/>
      <c r="N757"/>
      <c r="O757"/>
      <c r="P757" t="s">
        <v>721</v>
      </c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 t="s">
        <v>721</v>
      </c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 t="s">
        <v>721</v>
      </c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</row>
    <row r="758" spans="1:300" x14ac:dyDescent="0.3">
      <c r="A758" s="1" t="s">
        <v>471</v>
      </c>
      <c r="P758" s="1">
        <v>0</v>
      </c>
      <c r="AL758" s="1">
        <v>0</v>
      </c>
      <c r="BH758" s="1">
        <v>0</v>
      </c>
      <c r="CD758" s="1">
        <v>0</v>
      </c>
    </row>
    <row r="759" spans="1:300" x14ac:dyDescent="0.3">
      <c r="A759" s="1" t="s">
        <v>472</v>
      </c>
      <c r="B759" s="1" t="s">
        <v>473</v>
      </c>
      <c r="F759" s="1">
        <v>200</v>
      </c>
      <c r="CB759" s="1">
        <v>0</v>
      </c>
    </row>
    <row r="760" spans="1:300" x14ac:dyDescent="0.3">
      <c r="A760" s="1" t="s">
        <v>474</v>
      </c>
      <c r="G760" s="1">
        <v>665</v>
      </c>
      <c r="J760" s="1">
        <v>719</v>
      </c>
      <c r="AD760" s="1">
        <v>430</v>
      </c>
      <c r="AX760" s="1">
        <v>816</v>
      </c>
      <c r="BT760" s="1">
        <v>0</v>
      </c>
    </row>
    <row r="761" spans="1:300" x14ac:dyDescent="0.3">
      <c r="A761" s="1" t="s">
        <v>475</v>
      </c>
      <c r="O761" s="1">
        <v>0</v>
      </c>
      <c r="AK761" s="1">
        <v>0</v>
      </c>
      <c r="BG761" s="1">
        <v>0</v>
      </c>
      <c r="CC761" s="1">
        <v>0</v>
      </c>
    </row>
    <row r="762" spans="1:300" x14ac:dyDescent="0.3">
      <c r="A762" s="1" t="s">
        <v>476</v>
      </c>
      <c r="M762" s="1">
        <v>-80</v>
      </c>
      <c r="AG762" s="1">
        <v>-80</v>
      </c>
      <c r="BA762" s="1">
        <v>-80</v>
      </c>
      <c r="BU762" s="1">
        <v>-80</v>
      </c>
    </row>
    <row r="763" spans="1:300" x14ac:dyDescent="0.3">
      <c r="A763" s="1" t="s">
        <v>477</v>
      </c>
      <c r="L763" s="1">
        <v>-200</v>
      </c>
      <c r="AE763" s="1">
        <v>-200</v>
      </c>
      <c r="AX763" s="1">
        <v>-200</v>
      </c>
      <c r="BQ763" s="1">
        <v>-200</v>
      </c>
    </row>
    <row r="766" spans="1:300" x14ac:dyDescent="0.3">
      <c r="A766" s="1" t="s">
        <v>547</v>
      </c>
      <c r="B766" s="1" t="s">
        <v>459</v>
      </c>
      <c r="H766" s="1" t="s">
        <v>548</v>
      </c>
      <c r="I766" s="1" t="s">
        <v>541</v>
      </c>
    </row>
    <row r="767" spans="1:300" x14ac:dyDescent="0.3">
      <c r="A767" s="1" t="s">
        <v>461</v>
      </c>
      <c r="C767" s="1" t="s">
        <v>462</v>
      </c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>
        <v>7</v>
      </c>
      <c r="Y767"/>
      <c r="Z767"/>
      <c r="AA767">
        <v>7</v>
      </c>
      <c r="AB767"/>
      <c r="AC767"/>
      <c r="AD767">
        <v>7</v>
      </c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</row>
    <row r="768" spans="1:300" x14ac:dyDescent="0.3">
      <c r="A768" s="1" t="s">
        <v>463</v>
      </c>
      <c r="C768" s="1" t="s">
        <v>462</v>
      </c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>
        <v>8</v>
      </c>
      <c r="Y768"/>
      <c r="Z768">
        <v>14</v>
      </c>
      <c r="AA768"/>
      <c r="AB768"/>
      <c r="AC768"/>
      <c r="AD768">
        <v>2</v>
      </c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</row>
    <row r="769" spans="1:300" x14ac:dyDescent="0.3"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</row>
    <row r="770" spans="1:300" x14ac:dyDescent="0.3">
      <c r="A770" s="1" t="s">
        <v>464</v>
      </c>
      <c r="C770" s="1" t="s">
        <v>735</v>
      </c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>
        <v>0</v>
      </c>
      <c r="Y770"/>
      <c r="Z770"/>
      <c r="AA770">
        <v>0</v>
      </c>
      <c r="AB770"/>
      <c r="AC770"/>
      <c r="AD770">
        <v>0</v>
      </c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</row>
    <row r="771" spans="1:300" x14ac:dyDescent="0.3">
      <c r="A771" s="1" t="s">
        <v>465</v>
      </c>
      <c r="C771" s="1" t="s">
        <v>735</v>
      </c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>
        <v>3</v>
      </c>
      <c r="Y771"/>
      <c r="Z771"/>
      <c r="AA771">
        <v>3</v>
      </c>
      <c r="AB771"/>
      <c r="AC771"/>
      <c r="AD771">
        <v>5</v>
      </c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</row>
    <row r="772" spans="1:300" x14ac:dyDescent="0.3"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</row>
    <row r="773" spans="1:300" x14ac:dyDescent="0.3">
      <c r="A773" s="1" t="s">
        <v>466</v>
      </c>
      <c r="D773"/>
      <c r="E773"/>
      <c r="F773"/>
      <c r="G773"/>
      <c r="H773"/>
      <c r="I773"/>
      <c r="J773"/>
      <c r="K773"/>
      <c r="L773"/>
      <c r="M773"/>
      <c r="N773"/>
      <c r="O773"/>
      <c r="P773" t="s">
        <v>482</v>
      </c>
      <c r="Q773"/>
      <c r="R773" t="s">
        <v>543</v>
      </c>
      <c r="S773"/>
      <c r="T773" t="s">
        <v>543</v>
      </c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</row>
    <row r="774" spans="1:300" x14ac:dyDescent="0.3">
      <c r="A774" s="1" t="s">
        <v>470</v>
      </c>
      <c r="D774"/>
      <c r="E774"/>
      <c r="F774"/>
      <c r="G774"/>
      <c r="H774"/>
      <c r="I774"/>
      <c r="J774"/>
      <c r="K774"/>
      <c r="L774"/>
      <c r="M774"/>
      <c r="N774"/>
      <c r="O774"/>
      <c r="P774" t="s">
        <v>721</v>
      </c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</row>
    <row r="775" spans="1:300" x14ac:dyDescent="0.3">
      <c r="A775" s="1" t="s">
        <v>471</v>
      </c>
      <c r="P775" s="1">
        <v>0</v>
      </c>
      <c r="AL775" s="1">
        <v>0</v>
      </c>
    </row>
    <row r="776" spans="1:300" x14ac:dyDescent="0.3">
      <c r="A776" s="1" t="s">
        <v>472</v>
      </c>
      <c r="B776" s="1" t="s">
        <v>473</v>
      </c>
      <c r="H776" s="1">
        <v>0</v>
      </c>
      <c r="AJ776" s="1">
        <v>0</v>
      </c>
    </row>
    <row r="777" spans="1:300" x14ac:dyDescent="0.3">
      <c r="A777" s="1" t="s">
        <v>474</v>
      </c>
      <c r="I777" s="1">
        <v>0</v>
      </c>
      <c r="K777" s="1">
        <v>1065</v>
      </c>
      <c r="AG777" s="1">
        <v>0</v>
      </c>
    </row>
    <row r="778" spans="1:300" x14ac:dyDescent="0.3">
      <c r="A778" s="1" t="s">
        <v>475</v>
      </c>
      <c r="O778" s="1">
        <v>0</v>
      </c>
      <c r="AK778" s="1">
        <v>0</v>
      </c>
    </row>
    <row r="779" spans="1:300" x14ac:dyDescent="0.3">
      <c r="A779" s="1" t="s">
        <v>476</v>
      </c>
      <c r="M779" s="1">
        <v>-60</v>
      </c>
      <c r="AG779" s="1">
        <v>-80</v>
      </c>
    </row>
    <row r="780" spans="1:300" x14ac:dyDescent="0.3">
      <c r="A780" s="1" t="s">
        <v>477</v>
      </c>
      <c r="L780" s="1">
        <v>-200</v>
      </c>
      <c r="AE780" s="1">
        <v>-200</v>
      </c>
    </row>
    <row r="783" spans="1:300" x14ac:dyDescent="0.3">
      <c r="A783" s="1" t="s">
        <v>549</v>
      </c>
      <c r="B783" s="1" t="s">
        <v>459</v>
      </c>
      <c r="H783" s="1" t="s">
        <v>550</v>
      </c>
      <c r="I783" s="1" t="s">
        <v>541</v>
      </c>
    </row>
    <row r="784" spans="1:300" x14ac:dyDescent="0.3">
      <c r="A784" s="1" t="s">
        <v>461</v>
      </c>
      <c r="C784" s="1" t="s">
        <v>462</v>
      </c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>
        <v>3</v>
      </c>
      <c r="Y784"/>
      <c r="Z784"/>
      <c r="AA784">
        <v>5</v>
      </c>
      <c r="AB784"/>
      <c r="AC784"/>
      <c r="AD784">
        <v>3</v>
      </c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</row>
    <row r="785" spans="1:300" x14ac:dyDescent="0.3">
      <c r="A785" s="1" t="s">
        <v>463</v>
      </c>
      <c r="C785" s="1" t="s">
        <v>462</v>
      </c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>
        <v>0</v>
      </c>
      <c r="Y785"/>
      <c r="Z785"/>
      <c r="AA785">
        <v>0</v>
      </c>
      <c r="AB785"/>
      <c r="AC785"/>
      <c r="AD785">
        <v>0</v>
      </c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</row>
    <row r="786" spans="1:300" x14ac:dyDescent="0.3"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</row>
    <row r="787" spans="1:300" x14ac:dyDescent="0.3">
      <c r="A787" s="1" t="s">
        <v>464</v>
      </c>
      <c r="C787" s="1" t="s">
        <v>735</v>
      </c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>
        <v>0</v>
      </c>
      <c r="Y787"/>
      <c r="Z787"/>
      <c r="AA787">
        <v>0</v>
      </c>
      <c r="AB787"/>
      <c r="AC787"/>
      <c r="AD787">
        <v>0</v>
      </c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</row>
    <row r="788" spans="1:300" x14ac:dyDescent="0.3">
      <c r="A788" s="1" t="s">
        <v>465</v>
      </c>
      <c r="C788" s="1" t="s">
        <v>735</v>
      </c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>
        <v>5</v>
      </c>
      <c r="Y788"/>
      <c r="Z788"/>
      <c r="AA788">
        <v>3</v>
      </c>
      <c r="AB788"/>
      <c r="AC788"/>
      <c r="AD788">
        <v>3</v>
      </c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</row>
    <row r="789" spans="1:300" x14ac:dyDescent="0.3"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</row>
    <row r="790" spans="1:300" x14ac:dyDescent="0.3">
      <c r="A790" s="1" t="s">
        <v>466</v>
      </c>
      <c r="D790"/>
      <c r="E790"/>
      <c r="F790"/>
      <c r="G790"/>
      <c r="H790"/>
      <c r="I790"/>
      <c r="J790"/>
      <c r="K790"/>
      <c r="L790"/>
      <c r="M790"/>
      <c r="N790"/>
      <c r="O790"/>
      <c r="P790" t="s">
        <v>543</v>
      </c>
      <c r="Q790"/>
      <c r="R790" t="s">
        <v>543</v>
      </c>
      <c r="S790"/>
      <c r="T790" t="s">
        <v>543</v>
      </c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</row>
    <row r="791" spans="1:300" x14ac:dyDescent="0.3">
      <c r="A791" s="1" t="s">
        <v>470</v>
      </c>
      <c r="D791"/>
      <c r="E791"/>
      <c r="F791"/>
      <c r="G791"/>
      <c r="H791"/>
      <c r="I791"/>
      <c r="J791"/>
      <c r="K791"/>
      <c r="L791"/>
      <c r="M791"/>
      <c r="N791"/>
      <c r="O791"/>
      <c r="P791" t="s">
        <v>721</v>
      </c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</row>
    <row r="792" spans="1:300" x14ac:dyDescent="0.3">
      <c r="A792" s="1" t="s">
        <v>471</v>
      </c>
      <c r="P792" s="1">
        <v>0</v>
      </c>
      <c r="AL792" s="1">
        <v>0</v>
      </c>
    </row>
    <row r="793" spans="1:300" x14ac:dyDescent="0.3">
      <c r="A793" s="1" t="s">
        <v>472</v>
      </c>
      <c r="B793" s="1" t="s">
        <v>473</v>
      </c>
      <c r="H793" s="1">
        <v>0</v>
      </c>
      <c r="AJ793" s="1">
        <v>0</v>
      </c>
    </row>
    <row r="794" spans="1:300" x14ac:dyDescent="0.3">
      <c r="A794" s="1" t="s">
        <v>474</v>
      </c>
      <c r="I794" s="1">
        <v>0</v>
      </c>
      <c r="L794" s="1">
        <v>665</v>
      </c>
      <c r="AH794" s="1">
        <v>0</v>
      </c>
    </row>
    <row r="795" spans="1:300" x14ac:dyDescent="0.3">
      <c r="A795" s="1" t="s">
        <v>475</v>
      </c>
      <c r="O795" s="1">
        <v>0</v>
      </c>
      <c r="AK795" s="1">
        <v>0</v>
      </c>
    </row>
    <row r="796" spans="1:300" x14ac:dyDescent="0.3">
      <c r="A796" s="1" t="s">
        <v>476</v>
      </c>
      <c r="M796" s="1">
        <v>-80</v>
      </c>
      <c r="AG796" s="1">
        <v>-80</v>
      </c>
    </row>
    <row r="797" spans="1:300" x14ac:dyDescent="0.3">
      <c r="A797" s="1" t="s">
        <v>477</v>
      </c>
      <c r="L797" s="1">
        <v>-200</v>
      </c>
      <c r="AE797" s="1">
        <v>-200</v>
      </c>
    </row>
    <row r="800" spans="1:300" x14ac:dyDescent="0.3">
      <c r="A800" s="1" t="s">
        <v>547</v>
      </c>
      <c r="B800" s="1" t="s">
        <v>459</v>
      </c>
      <c r="H800" s="1" t="s">
        <v>551</v>
      </c>
      <c r="I800" s="1" t="s">
        <v>541</v>
      </c>
      <c r="M800" s="1" t="s">
        <v>552</v>
      </c>
      <c r="N800" s="1" t="s">
        <v>541</v>
      </c>
    </row>
    <row r="801" spans="1:300" x14ac:dyDescent="0.3">
      <c r="A801" s="1" t="s">
        <v>461</v>
      </c>
      <c r="C801" s="1" t="s">
        <v>462</v>
      </c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>
        <v>3</v>
      </c>
      <c r="Y801"/>
      <c r="Z801"/>
      <c r="AA801">
        <v>7</v>
      </c>
      <c r="AB801"/>
      <c r="AC801"/>
      <c r="AD801">
        <v>3</v>
      </c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>
        <v>3</v>
      </c>
      <c r="AS801"/>
      <c r="AT801"/>
      <c r="AU801">
        <v>3</v>
      </c>
      <c r="AV801"/>
      <c r="AW801"/>
      <c r="AX801">
        <v>3</v>
      </c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</row>
    <row r="802" spans="1:300" x14ac:dyDescent="0.3">
      <c r="A802" s="1" t="s">
        <v>463</v>
      </c>
      <c r="C802" s="1" t="s">
        <v>462</v>
      </c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>
        <v>0</v>
      </c>
      <c r="Y802"/>
      <c r="Z802"/>
      <c r="AA802">
        <v>0</v>
      </c>
      <c r="AB802"/>
      <c r="AC802"/>
      <c r="AD802">
        <v>0</v>
      </c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>
        <v>0</v>
      </c>
      <c r="AS802"/>
      <c r="AT802"/>
      <c r="AU802">
        <v>0</v>
      </c>
      <c r="AV802"/>
      <c r="AW802"/>
      <c r="AX802">
        <v>0</v>
      </c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</row>
    <row r="803" spans="1:300" x14ac:dyDescent="0.3"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</row>
    <row r="804" spans="1:300" x14ac:dyDescent="0.3">
      <c r="A804" s="1" t="s">
        <v>464</v>
      </c>
      <c r="C804" s="1" t="s">
        <v>735</v>
      </c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>
        <v>0</v>
      </c>
      <c r="Y804"/>
      <c r="Z804"/>
      <c r="AA804">
        <v>0</v>
      </c>
      <c r="AB804"/>
      <c r="AC804"/>
      <c r="AD804">
        <v>0</v>
      </c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>
        <v>0</v>
      </c>
      <c r="AS804"/>
      <c r="AT804"/>
      <c r="AU804">
        <v>0</v>
      </c>
      <c r="AV804"/>
      <c r="AW804"/>
      <c r="AX804">
        <v>0</v>
      </c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</row>
    <row r="805" spans="1:300" x14ac:dyDescent="0.3">
      <c r="A805" s="1" t="s">
        <v>465</v>
      </c>
      <c r="C805" s="1" t="s">
        <v>735</v>
      </c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>
        <v>3</v>
      </c>
      <c r="Y805"/>
      <c r="Z805"/>
      <c r="AA805">
        <v>3</v>
      </c>
      <c r="AB805"/>
      <c r="AC805"/>
      <c r="AD805">
        <v>6</v>
      </c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>
        <v>5</v>
      </c>
      <c r="AS805"/>
      <c r="AT805"/>
      <c r="AU805">
        <v>3</v>
      </c>
      <c r="AV805"/>
      <c r="AW805"/>
      <c r="AX805">
        <v>3</v>
      </c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</row>
    <row r="806" spans="1:300" x14ac:dyDescent="0.3"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</row>
    <row r="807" spans="1:300" x14ac:dyDescent="0.3">
      <c r="A807" s="1" t="s">
        <v>466</v>
      </c>
      <c r="D807"/>
      <c r="E807"/>
      <c r="F807"/>
      <c r="G807"/>
      <c r="H807"/>
      <c r="I807"/>
      <c r="J807"/>
      <c r="K807"/>
      <c r="L807"/>
      <c r="M807"/>
      <c r="N807"/>
      <c r="O807"/>
      <c r="P807" t="s">
        <v>543</v>
      </c>
      <c r="Q807"/>
      <c r="R807" t="s">
        <v>543</v>
      </c>
      <c r="S807"/>
      <c r="T807" t="s">
        <v>543</v>
      </c>
      <c r="U807"/>
      <c r="V807"/>
      <c r="W807"/>
      <c r="X807" t="s">
        <v>543</v>
      </c>
      <c r="Y807"/>
      <c r="Z807" t="s">
        <v>543</v>
      </c>
      <c r="AA807"/>
      <c r="AB807" t="s">
        <v>543</v>
      </c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</row>
    <row r="808" spans="1:300" x14ac:dyDescent="0.3">
      <c r="A808" s="1" t="s">
        <v>470</v>
      </c>
      <c r="D808"/>
      <c r="E808"/>
      <c r="F808"/>
      <c r="G808"/>
      <c r="H808"/>
      <c r="I808"/>
      <c r="J808"/>
      <c r="K808"/>
      <c r="L808"/>
      <c r="M808"/>
      <c r="N808"/>
      <c r="O808"/>
      <c r="P808" t="s">
        <v>721</v>
      </c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 t="s">
        <v>721</v>
      </c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</row>
    <row r="809" spans="1:300" x14ac:dyDescent="0.3">
      <c r="A809" s="1" t="s">
        <v>471</v>
      </c>
      <c r="P809" s="1">
        <v>0</v>
      </c>
      <c r="AL809" s="1">
        <v>0</v>
      </c>
      <c r="BH809" s="1">
        <v>0</v>
      </c>
    </row>
    <row r="810" spans="1:300" x14ac:dyDescent="0.3">
      <c r="A810" s="1" t="s">
        <v>472</v>
      </c>
      <c r="B810" s="1" t="s">
        <v>473</v>
      </c>
      <c r="H810" s="1">
        <v>0</v>
      </c>
      <c r="BG810" s="1">
        <v>0</v>
      </c>
    </row>
    <row r="811" spans="1:300" x14ac:dyDescent="0.3">
      <c r="A811" s="1" t="s">
        <v>474</v>
      </c>
      <c r="I811" s="1">
        <v>0</v>
      </c>
      <c r="L811" s="1">
        <v>719</v>
      </c>
      <c r="AF811" s="1">
        <v>430</v>
      </c>
      <c r="BB811" s="1">
        <v>0</v>
      </c>
    </row>
    <row r="812" spans="1:300" x14ac:dyDescent="0.3">
      <c r="A812" s="1" t="s">
        <v>475</v>
      </c>
      <c r="O812" s="1">
        <v>0</v>
      </c>
      <c r="AK812" s="1">
        <v>0</v>
      </c>
      <c r="BG812" s="1">
        <v>0</v>
      </c>
    </row>
    <row r="813" spans="1:300" x14ac:dyDescent="0.3">
      <c r="A813" s="1" t="s">
        <v>476</v>
      </c>
      <c r="M813" s="1">
        <v>-80</v>
      </c>
      <c r="AG813" s="1">
        <v>-80</v>
      </c>
      <c r="BA813" s="1">
        <v>-80</v>
      </c>
    </row>
    <row r="814" spans="1:300" x14ac:dyDescent="0.3">
      <c r="A814" s="1" t="s">
        <v>477</v>
      </c>
      <c r="L814" s="1">
        <v>-200</v>
      </c>
      <c r="AE814" s="1">
        <v>-200</v>
      </c>
      <c r="AX814" s="1">
        <v>-200</v>
      </c>
    </row>
    <row r="817" spans="1:300" x14ac:dyDescent="0.3">
      <c r="A817" s="1" t="s">
        <v>553</v>
      </c>
      <c r="B817" s="1" t="s">
        <v>459</v>
      </c>
      <c r="H817" s="1" t="s">
        <v>554</v>
      </c>
      <c r="I817" s="1" t="s">
        <v>541</v>
      </c>
    </row>
    <row r="818" spans="1:300" x14ac:dyDescent="0.3">
      <c r="A818" s="1" t="s">
        <v>461</v>
      </c>
      <c r="C818" s="1" t="s">
        <v>462</v>
      </c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>
        <v>3</v>
      </c>
      <c r="Y818"/>
      <c r="Z818"/>
      <c r="AA818">
        <v>4</v>
      </c>
      <c r="AB818"/>
      <c r="AC818"/>
      <c r="AD818">
        <v>3</v>
      </c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</row>
    <row r="819" spans="1:300" x14ac:dyDescent="0.3">
      <c r="A819" s="1" t="s">
        <v>463</v>
      </c>
      <c r="C819" s="1" t="s">
        <v>462</v>
      </c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>
        <v>0</v>
      </c>
      <c r="Y819"/>
      <c r="Z819"/>
      <c r="AA819">
        <v>0</v>
      </c>
      <c r="AB819"/>
      <c r="AC819"/>
      <c r="AD819">
        <v>0</v>
      </c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</row>
    <row r="820" spans="1:300" x14ac:dyDescent="0.3"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</row>
    <row r="821" spans="1:300" x14ac:dyDescent="0.3">
      <c r="A821" s="1" t="s">
        <v>464</v>
      </c>
      <c r="C821" s="1" t="s">
        <v>735</v>
      </c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>
        <v>0</v>
      </c>
      <c r="Y821"/>
      <c r="Z821"/>
      <c r="AA821">
        <v>0</v>
      </c>
      <c r="AB821"/>
      <c r="AC821"/>
      <c r="AD821">
        <v>0</v>
      </c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</row>
    <row r="822" spans="1:300" x14ac:dyDescent="0.3">
      <c r="A822" s="1" t="s">
        <v>465</v>
      </c>
      <c r="C822" s="1" t="s">
        <v>735</v>
      </c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>
        <v>3</v>
      </c>
      <c r="Y822"/>
      <c r="Z822"/>
      <c r="AA822">
        <v>3</v>
      </c>
      <c r="AB822"/>
      <c r="AC822"/>
      <c r="AD822">
        <v>6</v>
      </c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</row>
    <row r="823" spans="1:300" x14ac:dyDescent="0.3"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</row>
    <row r="824" spans="1:300" x14ac:dyDescent="0.3">
      <c r="A824" s="1" t="s">
        <v>466</v>
      </c>
      <c r="D824"/>
      <c r="E824"/>
      <c r="F824"/>
      <c r="G824"/>
      <c r="H824"/>
      <c r="I824"/>
      <c r="J824"/>
      <c r="K824"/>
      <c r="L824"/>
      <c r="M824"/>
      <c r="N824"/>
      <c r="O824"/>
      <c r="P824" t="s">
        <v>543</v>
      </c>
      <c r="Q824"/>
      <c r="R824" t="s">
        <v>543</v>
      </c>
      <c r="S824"/>
      <c r="T824" t="s">
        <v>543</v>
      </c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</row>
    <row r="825" spans="1:300" x14ac:dyDescent="0.3">
      <c r="A825" s="1" t="s">
        <v>470</v>
      </c>
      <c r="D825"/>
      <c r="E825"/>
      <c r="F825"/>
      <c r="G825"/>
      <c r="H825"/>
      <c r="I825"/>
      <c r="J825"/>
      <c r="K825"/>
      <c r="L825"/>
      <c r="M825"/>
      <c r="N825"/>
      <c r="O825"/>
      <c r="P825" t="s">
        <v>721</v>
      </c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</row>
    <row r="826" spans="1:300" x14ac:dyDescent="0.3">
      <c r="A826" s="1" t="s">
        <v>471</v>
      </c>
      <c r="P826" s="1">
        <v>0</v>
      </c>
      <c r="AL826" s="1">
        <v>0</v>
      </c>
    </row>
    <row r="827" spans="1:300" x14ac:dyDescent="0.3">
      <c r="A827" s="1" t="s">
        <v>472</v>
      </c>
      <c r="B827" s="1" t="s">
        <v>473</v>
      </c>
      <c r="H827" s="1">
        <v>0</v>
      </c>
      <c r="AJ827" s="1">
        <v>0</v>
      </c>
    </row>
    <row r="828" spans="1:300" x14ac:dyDescent="0.3">
      <c r="A828" s="1" t="s">
        <v>474</v>
      </c>
      <c r="I828" s="1">
        <v>0</v>
      </c>
      <c r="K828" s="1">
        <v>1035</v>
      </c>
      <c r="AG828" s="1">
        <v>0</v>
      </c>
    </row>
    <row r="829" spans="1:300" x14ac:dyDescent="0.3">
      <c r="A829" s="1" t="s">
        <v>475</v>
      </c>
      <c r="O829" s="1">
        <v>0</v>
      </c>
      <c r="AK829" s="1">
        <v>0</v>
      </c>
    </row>
    <row r="830" spans="1:300" x14ac:dyDescent="0.3">
      <c r="A830" s="1" t="s">
        <v>476</v>
      </c>
      <c r="M830" s="1">
        <v>-80</v>
      </c>
      <c r="AG830" s="1">
        <v>-60</v>
      </c>
    </row>
    <row r="831" spans="1:300" x14ac:dyDescent="0.3">
      <c r="A831" s="1" t="s">
        <v>477</v>
      </c>
      <c r="L831" s="1">
        <v>-200</v>
      </c>
      <c r="AE831" s="1">
        <v>-200</v>
      </c>
    </row>
    <row r="834" spans="1:300" x14ac:dyDescent="0.3">
      <c r="A834" s="1" t="s">
        <v>555</v>
      </c>
      <c r="B834" s="1" t="s">
        <v>459</v>
      </c>
      <c r="H834" s="1" t="s">
        <v>556</v>
      </c>
      <c r="I834" s="1" t="s">
        <v>541</v>
      </c>
      <c r="M834" s="1" t="s">
        <v>557</v>
      </c>
      <c r="N834" s="1" t="s">
        <v>541</v>
      </c>
    </row>
    <row r="835" spans="1:300" x14ac:dyDescent="0.3">
      <c r="A835" s="1" t="s">
        <v>461</v>
      </c>
      <c r="C835" s="1" t="s">
        <v>462</v>
      </c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>
        <v>7</v>
      </c>
      <c r="Y835"/>
      <c r="Z835"/>
      <c r="AA835">
        <v>7</v>
      </c>
      <c r="AB835"/>
      <c r="AC835"/>
      <c r="AD835">
        <v>7</v>
      </c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>
        <v>3</v>
      </c>
      <c r="AS835"/>
      <c r="AT835"/>
      <c r="AU835">
        <v>3</v>
      </c>
      <c r="AV835"/>
      <c r="AW835"/>
      <c r="AX835">
        <v>3</v>
      </c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</row>
    <row r="836" spans="1:300" x14ac:dyDescent="0.3">
      <c r="A836" s="1" t="s">
        <v>463</v>
      </c>
      <c r="C836" s="1" t="s">
        <v>462</v>
      </c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>
        <v>9</v>
      </c>
      <c r="Y836"/>
      <c r="Z836">
        <v>15</v>
      </c>
      <c r="AA836"/>
      <c r="AB836"/>
      <c r="AC836"/>
      <c r="AD836">
        <v>0</v>
      </c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>
        <v>0</v>
      </c>
      <c r="AS836"/>
      <c r="AT836"/>
      <c r="AU836">
        <v>0</v>
      </c>
      <c r="AV836"/>
      <c r="AW836"/>
      <c r="AX836">
        <v>0</v>
      </c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</row>
    <row r="837" spans="1:300" x14ac:dyDescent="0.3"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</row>
    <row r="838" spans="1:300" x14ac:dyDescent="0.3">
      <c r="A838" s="1" t="s">
        <v>464</v>
      </c>
      <c r="C838" s="1" t="s">
        <v>735</v>
      </c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>
        <v>0</v>
      </c>
      <c r="Y838"/>
      <c r="Z838"/>
      <c r="AA838">
        <v>0</v>
      </c>
      <c r="AB838"/>
      <c r="AC838"/>
      <c r="AD838">
        <v>7</v>
      </c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>
        <v>7</v>
      </c>
      <c r="AS838"/>
      <c r="AT838"/>
      <c r="AU838">
        <v>0</v>
      </c>
      <c r="AV838"/>
      <c r="AW838"/>
      <c r="AX838">
        <v>2</v>
      </c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</row>
    <row r="839" spans="1:300" x14ac:dyDescent="0.3">
      <c r="A839" s="1" t="s">
        <v>465</v>
      </c>
      <c r="C839" s="1" t="s">
        <v>735</v>
      </c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>
        <v>3</v>
      </c>
      <c r="Y839"/>
      <c r="Z839"/>
      <c r="AA839">
        <v>3</v>
      </c>
      <c r="AB839"/>
      <c r="AC839"/>
      <c r="AD839">
        <v>8</v>
      </c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>
        <v>8</v>
      </c>
      <c r="AS839"/>
      <c r="AT839"/>
      <c r="AU839">
        <v>3</v>
      </c>
      <c r="AV839"/>
      <c r="AW839"/>
      <c r="AX839">
        <v>7</v>
      </c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</row>
    <row r="840" spans="1:300" x14ac:dyDescent="0.3"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</row>
    <row r="841" spans="1:300" x14ac:dyDescent="0.3">
      <c r="A841" s="1" t="s">
        <v>466</v>
      </c>
      <c r="D841"/>
      <c r="E841"/>
      <c r="F841"/>
      <c r="G841"/>
      <c r="H841"/>
      <c r="I841"/>
      <c r="J841"/>
      <c r="K841"/>
      <c r="L841"/>
      <c r="M841"/>
      <c r="N841"/>
      <c r="O841"/>
      <c r="P841" t="s">
        <v>469</v>
      </c>
      <c r="Q841"/>
      <c r="R841" t="s">
        <v>543</v>
      </c>
      <c r="S841"/>
      <c r="T841" t="s">
        <v>467</v>
      </c>
      <c r="U841"/>
      <c r="V841"/>
      <c r="W841"/>
      <c r="X841" t="s">
        <v>543</v>
      </c>
      <c r="Y841"/>
      <c r="Z841" t="s">
        <v>543</v>
      </c>
      <c r="AA841"/>
      <c r="AB841" t="s">
        <v>543</v>
      </c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</row>
    <row r="842" spans="1:300" x14ac:dyDescent="0.3">
      <c r="A842" s="1" t="s">
        <v>470</v>
      </c>
      <c r="D842"/>
      <c r="E842"/>
      <c r="F842"/>
      <c r="G842"/>
      <c r="H842"/>
      <c r="I842"/>
      <c r="J842"/>
      <c r="K842"/>
      <c r="L842"/>
      <c r="M842"/>
      <c r="N842"/>
      <c r="O842"/>
      <c r="P842" t="s">
        <v>721</v>
      </c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 t="s">
        <v>721</v>
      </c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</row>
    <row r="843" spans="1:300" x14ac:dyDescent="0.3">
      <c r="A843" s="1" t="s">
        <v>471</v>
      </c>
      <c r="P843" s="1">
        <v>0</v>
      </c>
      <c r="AL843" s="1">
        <v>0</v>
      </c>
      <c r="BH843" s="1">
        <v>0</v>
      </c>
    </row>
    <row r="844" spans="1:300" x14ac:dyDescent="0.3">
      <c r="A844" s="1" t="s">
        <v>472</v>
      </c>
      <c r="B844" s="1" t="s">
        <v>473</v>
      </c>
      <c r="H844" s="1">
        <v>0</v>
      </c>
      <c r="BE844" s="1">
        <v>200</v>
      </c>
    </row>
    <row r="845" spans="1:300" x14ac:dyDescent="0.3">
      <c r="A845" s="1" t="s">
        <v>474</v>
      </c>
      <c r="I845" s="1">
        <v>0</v>
      </c>
      <c r="K845" s="1">
        <v>1065</v>
      </c>
      <c r="AE845" s="1">
        <v>665</v>
      </c>
      <c r="AY845" s="1">
        <v>719</v>
      </c>
    </row>
    <row r="846" spans="1:300" x14ac:dyDescent="0.3">
      <c r="A846" s="1" t="s">
        <v>475</v>
      </c>
      <c r="O846" s="1">
        <v>0</v>
      </c>
      <c r="AK846" s="1">
        <v>0</v>
      </c>
      <c r="BG846" s="1">
        <v>0</v>
      </c>
    </row>
    <row r="847" spans="1:300" x14ac:dyDescent="0.3">
      <c r="A847" s="1" t="s">
        <v>476</v>
      </c>
      <c r="M847" s="1">
        <v>-60</v>
      </c>
      <c r="AG847" s="1">
        <v>-80</v>
      </c>
      <c r="BA847" s="1">
        <v>-80</v>
      </c>
    </row>
    <row r="848" spans="1:300" x14ac:dyDescent="0.3">
      <c r="A848" s="1" t="s">
        <v>477</v>
      </c>
      <c r="L848" s="1">
        <v>-200</v>
      </c>
      <c r="AE848" s="1">
        <v>-200</v>
      </c>
      <c r="AX848" s="1">
        <v>-200</v>
      </c>
    </row>
    <row r="851" spans="1:300" x14ac:dyDescent="0.3">
      <c r="A851" s="1" t="s">
        <v>555</v>
      </c>
      <c r="B851" s="1" t="s">
        <v>459</v>
      </c>
      <c r="H851" s="1" t="s">
        <v>558</v>
      </c>
      <c r="I851" s="1" t="s">
        <v>541</v>
      </c>
      <c r="M851" s="1" t="s">
        <v>559</v>
      </c>
      <c r="N851" s="1" t="s">
        <v>541</v>
      </c>
    </row>
    <row r="852" spans="1:300" x14ac:dyDescent="0.3">
      <c r="A852" s="1" t="s">
        <v>461</v>
      </c>
      <c r="C852" s="1" t="s">
        <v>462</v>
      </c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>
        <v>3</v>
      </c>
      <c r="Y852"/>
      <c r="Z852"/>
      <c r="AA852">
        <v>5</v>
      </c>
      <c r="AB852"/>
      <c r="AC852"/>
      <c r="AD852">
        <v>3</v>
      </c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>
        <v>3</v>
      </c>
      <c r="AS852"/>
      <c r="AT852"/>
      <c r="AU852">
        <v>3</v>
      </c>
      <c r="AV852"/>
      <c r="AW852"/>
      <c r="AX852">
        <v>3</v>
      </c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</row>
    <row r="853" spans="1:300" x14ac:dyDescent="0.3">
      <c r="A853" s="1" t="s">
        <v>463</v>
      </c>
      <c r="C853" s="1" t="s">
        <v>462</v>
      </c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>
        <v>0</v>
      </c>
      <c r="Y853"/>
      <c r="Z853"/>
      <c r="AA853">
        <v>0</v>
      </c>
      <c r="AB853"/>
      <c r="AC853"/>
      <c r="AD853">
        <v>0</v>
      </c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>
        <v>0</v>
      </c>
      <c r="AS853"/>
      <c r="AT853"/>
      <c r="AU853">
        <v>0</v>
      </c>
      <c r="AV853"/>
      <c r="AW853"/>
      <c r="AX853">
        <v>0</v>
      </c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</row>
    <row r="854" spans="1:300" x14ac:dyDescent="0.3"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</row>
    <row r="855" spans="1:300" x14ac:dyDescent="0.3">
      <c r="A855" s="1" t="s">
        <v>464</v>
      </c>
      <c r="C855" s="1" t="s">
        <v>735</v>
      </c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>
        <v>2</v>
      </c>
      <c r="Y855"/>
      <c r="Z855"/>
      <c r="AA855">
        <v>0</v>
      </c>
      <c r="AB855"/>
      <c r="AC855"/>
      <c r="AD855">
        <v>0</v>
      </c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>
        <v>0</v>
      </c>
      <c r="AS855"/>
      <c r="AT855"/>
      <c r="AU855">
        <v>0</v>
      </c>
      <c r="AV855"/>
      <c r="AW855"/>
      <c r="AX855">
        <v>0</v>
      </c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</row>
    <row r="856" spans="1:300" x14ac:dyDescent="0.3">
      <c r="A856" s="1" t="s">
        <v>465</v>
      </c>
      <c r="C856" s="1" t="s">
        <v>735</v>
      </c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>
        <v>7</v>
      </c>
      <c r="Y856"/>
      <c r="Z856"/>
      <c r="AA856">
        <v>3</v>
      </c>
      <c r="AB856"/>
      <c r="AC856"/>
      <c r="AD856">
        <v>4</v>
      </c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>
        <v>4</v>
      </c>
      <c r="AS856"/>
      <c r="AT856"/>
      <c r="AU856">
        <v>3</v>
      </c>
      <c r="AV856"/>
      <c r="AW856"/>
      <c r="AX856">
        <v>3</v>
      </c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</row>
    <row r="857" spans="1:300" x14ac:dyDescent="0.3"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</row>
    <row r="858" spans="1:300" x14ac:dyDescent="0.3">
      <c r="A858" s="1" t="s">
        <v>466</v>
      </c>
      <c r="D858"/>
      <c r="E858"/>
      <c r="F858"/>
      <c r="G858"/>
      <c r="H858"/>
      <c r="I858"/>
      <c r="J858"/>
      <c r="K858"/>
      <c r="L858"/>
      <c r="M858"/>
      <c r="N858"/>
      <c r="O858"/>
      <c r="P858" t="s">
        <v>543</v>
      </c>
      <c r="Q858"/>
      <c r="R858" t="s">
        <v>543</v>
      </c>
      <c r="S858"/>
      <c r="T858" t="s">
        <v>543</v>
      </c>
      <c r="U858"/>
      <c r="V858"/>
      <c r="W858"/>
      <c r="X858" t="s">
        <v>543</v>
      </c>
      <c r="Y858"/>
      <c r="Z858" t="s">
        <v>543</v>
      </c>
      <c r="AA858"/>
      <c r="AB858" t="s">
        <v>543</v>
      </c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</row>
    <row r="859" spans="1:300" x14ac:dyDescent="0.3">
      <c r="A859" s="1" t="s">
        <v>470</v>
      </c>
      <c r="D859"/>
      <c r="E859"/>
      <c r="F859"/>
      <c r="G859"/>
      <c r="H859"/>
      <c r="I859"/>
      <c r="J859"/>
      <c r="K859"/>
      <c r="L859"/>
      <c r="M859"/>
      <c r="N859"/>
      <c r="O859"/>
      <c r="P859" t="s">
        <v>721</v>
      </c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 t="s">
        <v>721</v>
      </c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</row>
    <row r="860" spans="1:300" x14ac:dyDescent="0.3">
      <c r="A860" s="1" t="s">
        <v>471</v>
      </c>
      <c r="P860" s="1">
        <v>0</v>
      </c>
      <c r="AL860" s="1">
        <v>0</v>
      </c>
      <c r="BH860" s="1">
        <v>0</v>
      </c>
    </row>
    <row r="861" spans="1:300" x14ac:dyDescent="0.3">
      <c r="A861" s="1" t="s">
        <v>472</v>
      </c>
      <c r="B861" s="1" t="s">
        <v>473</v>
      </c>
      <c r="F861" s="1">
        <v>200</v>
      </c>
      <c r="BE861" s="1">
        <v>0</v>
      </c>
    </row>
    <row r="862" spans="1:300" x14ac:dyDescent="0.3">
      <c r="A862" s="1" t="s">
        <v>474</v>
      </c>
      <c r="G862" s="1">
        <v>665</v>
      </c>
      <c r="J862" s="1">
        <v>719</v>
      </c>
      <c r="AD862" s="1">
        <v>531</v>
      </c>
      <c r="AZ862" s="1">
        <v>0</v>
      </c>
    </row>
    <row r="863" spans="1:300" x14ac:dyDescent="0.3">
      <c r="A863" s="1" t="s">
        <v>475</v>
      </c>
      <c r="O863" s="1">
        <v>0</v>
      </c>
      <c r="AK863" s="1">
        <v>0</v>
      </c>
      <c r="BG863" s="1">
        <v>0</v>
      </c>
    </row>
    <row r="864" spans="1:300" x14ac:dyDescent="0.3">
      <c r="A864" s="1" t="s">
        <v>476</v>
      </c>
      <c r="M864" s="1">
        <v>-80</v>
      </c>
      <c r="AG864" s="1">
        <v>-80</v>
      </c>
      <c r="BA864" s="1">
        <v>-80</v>
      </c>
    </row>
    <row r="865" spans="1:300" x14ac:dyDescent="0.3">
      <c r="A865" s="1" t="s">
        <v>477</v>
      </c>
      <c r="L865" s="1">
        <v>-200</v>
      </c>
      <c r="AE865" s="1">
        <v>-200</v>
      </c>
      <c r="AX865" s="1">
        <v>-200</v>
      </c>
    </row>
    <row r="868" spans="1:300" x14ac:dyDescent="0.3">
      <c r="A868" s="1" t="s">
        <v>560</v>
      </c>
      <c r="B868" s="1" t="s">
        <v>459</v>
      </c>
      <c r="H868" s="1" t="s">
        <v>561</v>
      </c>
      <c r="I868" s="1" t="s">
        <v>541</v>
      </c>
    </row>
    <row r="869" spans="1:300" x14ac:dyDescent="0.3">
      <c r="A869" s="1" t="s">
        <v>461</v>
      </c>
      <c r="C869" s="1" t="s">
        <v>462</v>
      </c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>
        <v>3</v>
      </c>
      <c r="Y869"/>
      <c r="Z869"/>
      <c r="AA869">
        <v>5</v>
      </c>
      <c r="AB869"/>
      <c r="AC869"/>
      <c r="AD869">
        <v>3</v>
      </c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</row>
    <row r="870" spans="1:300" x14ac:dyDescent="0.3">
      <c r="A870" s="1" t="s">
        <v>463</v>
      </c>
      <c r="C870" s="1" t="s">
        <v>462</v>
      </c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>
        <v>0</v>
      </c>
      <c r="Y870"/>
      <c r="Z870"/>
      <c r="AA870">
        <v>0</v>
      </c>
      <c r="AB870"/>
      <c r="AC870"/>
      <c r="AD870">
        <v>0</v>
      </c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</row>
    <row r="871" spans="1:300" x14ac:dyDescent="0.3"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</row>
    <row r="872" spans="1:300" x14ac:dyDescent="0.3">
      <c r="A872" s="1" t="s">
        <v>464</v>
      </c>
      <c r="C872" s="1" t="s">
        <v>735</v>
      </c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>
        <v>0</v>
      </c>
      <c r="Y872"/>
      <c r="Z872"/>
      <c r="AA872">
        <v>0</v>
      </c>
      <c r="AB872"/>
      <c r="AC872"/>
      <c r="AD872">
        <v>0</v>
      </c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</row>
    <row r="873" spans="1:300" x14ac:dyDescent="0.3">
      <c r="A873" s="1" t="s">
        <v>465</v>
      </c>
      <c r="C873" s="1" t="s">
        <v>735</v>
      </c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>
        <v>5</v>
      </c>
      <c r="Y873"/>
      <c r="Z873"/>
      <c r="AA873">
        <v>3</v>
      </c>
      <c r="AB873"/>
      <c r="AC873"/>
      <c r="AD873">
        <v>3</v>
      </c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</row>
    <row r="874" spans="1:300" x14ac:dyDescent="0.3"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</row>
    <row r="875" spans="1:300" x14ac:dyDescent="0.3">
      <c r="A875" s="1" t="s">
        <v>466</v>
      </c>
      <c r="D875"/>
      <c r="E875"/>
      <c r="F875"/>
      <c r="G875"/>
      <c r="H875"/>
      <c r="I875"/>
      <c r="J875"/>
      <c r="K875"/>
      <c r="L875"/>
      <c r="M875"/>
      <c r="N875"/>
      <c r="O875"/>
      <c r="P875" t="s">
        <v>543</v>
      </c>
      <c r="Q875"/>
      <c r="R875" t="s">
        <v>543</v>
      </c>
      <c r="S875"/>
      <c r="T875" t="s">
        <v>543</v>
      </c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</row>
    <row r="876" spans="1:300" x14ac:dyDescent="0.3">
      <c r="A876" s="1" t="s">
        <v>470</v>
      </c>
      <c r="D876"/>
      <c r="E876"/>
      <c r="F876"/>
      <c r="G876"/>
      <c r="H876"/>
      <c r="I876"/>
      <c r="J876"/>
      <c r="K876"/>
      <c r="L876"/>
      <c r="M876"/>
      <c r="N876"/>
      <c r="O876"/>
      <c r="P876" t="s">
        <v>721</v>
      </c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</row>
    <row r="877" spans="1:300" x14ac:dyDescent="0.3">
      <c r="A877" s="1" t="s">
        <v>471</v>
      </c>
      <c r="P877" s="1">
        <v>0</v>
      </c>
      <c r="AL877" s="1">
        <v>0</v>
      </c>
    </row>
    <row r="878" spans="1:300" x14ac:dyDescent="0.3">
      <c r="A878" s="1" t="s">
        <v>472</v>
      </c>
      <c r="B878" s="1" t="s">
        <v>473</v>
      </c>
      <c r="H878" s="1">
        <v>0</v>
      </c>
      <c r="AJ878" s="1">
        <v>0</v>
      </c>
    </row>
    <row r="879" spans="1:300" x14ac:dyDescent="0.3">
      <c r="A879" s="1" t="s">
        <v>474</v>
      </c>
      <c r="I879" s="1">
        <v>0</v>
      </c>
      <c r="L879" s="1">
        <v>603</v>
      </c>
      <c r="AH879" s="1">
        <v>0</v>
      </c>
    </row>
    <row r="880" spans="1:300" x14ac:dyDescent="0.3">
      <c r="A880" s="1" t="s">
        <v>475</v>
      </c>
      <c r="O880" s="1">
        <v>0</v>
      </c>
      <c r="AK880" s="1">
        <v>0</v>
      </c>
    </row>
    <row r="881" spans="1:300" x14ac:dyDescent="0.3">
      <c r="A881" s="1" t="s">
        <v>476</v>
      </c>
      <c r="M881" s="1">
        <v>-80</v>
      </c>
      <c r="AG881" s="1">
        <v>-80</v>
      </c>
    </row>
    <row r="882" spans="1:300" x14ac:dyDescent="0.3">
      <c r="A882" s="1" t="s">
        <v>477</v>
      </c>
      <c r="L882" s="1">
        <v>-200</v>
      </c>
      <c r="AE882" s="1">
        <v>-200</v>
      </c>
    </row>
    <row r="885" spans="1:300" x14ac:dyDescent="0.3">
      <c r="A885" s="1" t="s">
        <v>562</v>
      </c>
      <c r="B885" s="1" t="s">
        <v>459</v>
      </c>
      <c r="I885" s="1" t="s">
        <v>563</v>
      </c>
      <c r="J885" s="1" t="s">
        <v>541</v>
      </c>
    </row>
    <row r="886" spans="1:300" x14ac:dyDescent="0.3">
      <c r="A886" s="1" t="s">
        <v>461</v>
      </c>
      <c r="C886" s="1" t="s">
        <v>462</v>
      </c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>
        <v>3</v>
      </c>
      <c r="Y886"/>
      <c r="Z886"/>
      <c r="AA886">
        <v>4</v>
      </c>
      <c r="AB886"/>
      <c r="AC886"/>
      <c r="AD886">
        <v>3</v>
      </c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</row>
    <row r="887" spans="1:300" x14ac:dyDescent="0.3">
      <c r="A887" s="1" t="s">
        <v>463</v>
      </c>
      <c r="C887" s="1" t="s">
        <v>462</v>
      </c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>
        <v>0</v>
      </c>
      <c r="Y887"/>
      <c r="Z887"/>
      <c r="AA887">
        <v>0</v>
      </c>
      <c r="AB887"/>
      <c r="AC887"/>
      <c r="AD887">
        <v>0</v>
      </c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</row>
    <row r="888" spans="1:300" x14ac:dyDescent="0.3"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</row>
    <row r="889" spans="1:300" x14ac:dyDescent="0.3">
      <c r="A889" s="1" t="s">
        <v>464</v>
      </c>
      <c r="C889" s="1" t="s">
        <v>735</v>
      </c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>
        <v>10</v>
      </c>
      <c r="Y889"/>
      <c r="Z889"/>
      <c r="AA889">
        <v>0</v>
      </c>
      <c r="AB889"/>
      <c r="AC889"/>
      <c r="AD889">
        <v>2</v>
      </c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</row>
    <row r="890" spans="1:300" x14ac:dyDescent="0.3">
      <c r="A890" s="1" t="s">
        <v>465</v>
      </c>
      <c r="C890" s="1" t="s">
        <v>735</v>
      </c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>
        <v>8</v>
      </c>
      <c r="Y890"/>
      <c r="Z890"/>
      <c r="AA890">
        <v>6</v>
      </c>
      <c r="AB890"/>
      <c r="AC890"/>
      <c r="AD890">
        <v>7</v>
      </c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</row>
    <row r="891" spans="1:300" x14ac:dyDescent="0.3"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</row>
    <row r="892" spans="1:300" x14ac:dyDescent="0.3">
      <c r="A892" s="1" t="s">
        <v>466</v>
      </c>
      <c r="D892"/>
      <c r="E892"/>
      <c r="F892"/>
      <c r="G892"/>
      <c r="H892"/>
      <c r="I892"/>
      <c r="J892"/>
      <c r="K892"/>
      <c r="L892"/>
      <c r="M892"/>
      <c r="N892"/>
      <c r="O892"/>
      <c r="P892" t="s">
        <v>543</v>
      </c>
      <c r="Q892"/>
      <c r="R892" t="s">
        <v>543</v>
      </c>
      <c r="S892"/>
      <c r="T892" t="s">
        <v>543</v>
      </c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</row>
    <row r="893" spans="1:300" x14ac:dyDescent="0.3">
      <c r="A893" s="1" t="s">
        <v>470</v>
      </c>
      <c r="D893"/>
      <c r="E893"/>
      <c r="F893"/>
      <c r="G893"/>
      <c r="H893"/>
      <c r="I893"/>
      <c r="J893"/>
      <c r="K893"/>
      <c r="L893"/>
      <c r="M893"/>
      <c r="N893"/>
      <c r="O893"/>
      <c r="P893" t="s">
        <v>721</v>
      </c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</row>
    <row r="894" spans="1:300" x14ac:dyDescent="0.3">
      <c r="A894" s="1" t="s">
        <v>471</v>
      </c>
      <c r="P894" s="1">
        <v>0</v>
      </c>
      <c r="AL894" s="1">
        <v>0</v>
      </c>
    </row>
    <row r="895" spans="1:300" x14ac:dyDescent="0.3">
      <c r="A895" s="1" t="s">
        <v>472</v>
      </c>
      <c r="B895" s="1" t="s">
        <v>473</v>
      </c>
      <c r="H895" s="1">
        <v>0</v>
      </c>
      <c r="AJ895" s="1">
        <v>0</v>
      </c>
    </row>
    <row r="896" spans="1:300" x14ac:dyDescent="0.3">
      <c r="A896" s="1" t="s">
        <v>474</v>
      </c>
      <c r="I896" s="1">
        <v>0</v>
      </c>
      <c r="K896" s="1">
        <v>1034</v>
      </c>
      <c r="AG896" s="1">
        <v>0</v>
      </c>
    </row>
    <row r="897" spans="1:300" x14ac:dyDescent="0.3">
      <c r="A897" s="1" t="s">
        <v>475</v>
      </c>
      <c r="O897" s="1">
        <v>0</v>
      </c>
      <c r="AK897" s="1">
        <v>0</v>
      </c>
    </row>
    <row r="898" spans="1:300" x14ac:dyDescent="0.3">
      <c r="A898" s="1" t="s">
        <v>476</v>
      </c>
      <c r="M898" s="1">
        <v>-80</v>
      </c>
      <c r="AG898" s="1">
        <v>-60</v>
      </c>
    </row>
    <row r="899" spans="1:300" x14ac:dyDescent="0.3">
      <c r="A899" s="1" t="s">
        <v>477</v>
      </c>
      <c r="L899" s="1">
        <v>-200</v>
      </c>
      <c r="AE899" s="1">
        <v>-200</v>
      </c>
    </row>
    <row r="902" spans="1:300" x14ac:dyDescent="0.3">
      <c r="A902" s="1" t="s">
        <v>564</v>
      </c>
      <c r="B902" s="1" t="s">
        <v>459</v>
      </c>
      <c r="H902" s="1" t="s">
        <v>565</v>
      </c>
      <c r="I902" s="1" t="s">
        <v>541</v>
      </c>
      <c r="M902" s="1" t="s">
        <v>566</v>
      </c>
      <c r="N902" s="1" t="s">
        <v>541</v>
      </c>
    </row>
    <row r="903" spans="1:300" x14ac:dyDescent="0.3">
      <c r="A903" s="1" t="s">
        <v>461</v>
      </c>
      <c r="C903" s="1" t="s">
        <v>462</v>
      </c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>
        <v>7</v>
      </c>
      <c r="Y903"/>
      <c r="Z903"/>
      <c r="AA903">
        <v>7</v>
      </c>
      <c r="AB903"/>
      <c r="AC903"/>
      <c r="AD903">
        <v>7</v>
      </c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>
        <v>3</v>
      </c>
      <c r="AS903"/>
      <c r="AT903"/>
      <c r="AU903">
        <v>3</v>
      </c>
      <c r="AV903"/>
      <c r="AW903"/>
      <c r="AX903">
        <v>3</v>
      </c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</row>
    <row r="904" spans="1:300" x14ac:dyDescent="0.3">
      <c r="A904" s="1" t="s">
        <v>463</v>
      </c>
      <c r="C904" s="1" t="s">
        <v>462</v>
      </c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>
        <v>9</v>
      </c>
      <c r="Y904"/>
      <c r="Z904">
        <v>14</v>
      </c>
      <c r="AA904"/>
      <c r="AB904"/>
      <c r="AC904"/>
      <c r="AD904">
        <v>0</v>
      </c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>
        <v>0</v>
      </c>
      <c r="AS904"/>
      <c r="AT904"/>
      <c r="AU904">
        <v>0</v>
      </c>
      <c r="AV904"/>
      <c r="AW904"/>
      <c r="AX904">
        <v>0</v>
      </c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</row>
    <row r="905" spans="1:300" x14ac:dyDescent="0.3"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</row>
    <row r="906" spans="1:300" x14ac:dyDescent="0.3">
      <c r="A906" s="1" t="s">
        <v>464</v>
      </c>
      <c r="C906" s="1" t="s">
        <v>735</v>
      </c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>
        <v>0</v>
      </c>
      <c r="Y906"/>
      <c r="Z906"/>
      <c r="AA906">
        <v>0</v>
      </c>
      <c r="AB906"/>
      <c r="AC906"/>
      <c r="AD906">
        <v>7</v>
      </c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>
        <v>7</v>
      </c>
      <c r="AS906"/>
      <c r="AT906"/>
      <c r="AU906">
        <v>0</v>
      </c>
      <c r="AV906"/>
      <c r="AW906"/>
      <c r="AX906">
        <v>3</v>
      </c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</row>
    <row r="907" spans="1:300" x14ac:dyDescent="0.3">
      <c r="A907" s="1" t="s">
        <v>465</v>
      </c>
      <c r="C907" s="1" t="s">
        <v>735</v>
      </c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>
        <v>3</v>
      </c>
      <c r="Y907"/>
      <c r="Z907"/>
      <c r="AA907">
        <v>3</v>
      </c>
      <c r="AB907"/>
      <c r="AC907"/>
      <c r="AD907">
        <v>8</v>
      </c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>
        <v>8</v>
      </c>
      <c r="AS907"/>
      <c r="AT907"/>
      <c r="AU907">
        <v>3</v>
      </c>
      <c r="AV907"/>
      <c r="AW907"/>
      <c r="AX907">
        <v>8</v>
      </c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</row>
    <row r="908" spans="1:300" x14ac:dyDescent="0.3"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</row>
    <row r="909" spans="1:300" x14ac:dyDescent="0.3">
      <c r="A909" s="1" t="s">
        <v>466</v>
      </c>
      <c r="D909"/>
      <c r="E909"/>
      <c r="F909"/>
      <c r="G909"/>
      <c r="H909"/>
      <c r="I909"/>
      <c r="J909"/>
      <c r="K909"/>
      <c r="L909"/>
      <c r="M909"/>
      <c r="N909"/>
      <c r="O909"/>
      <c r="P909" t="s">
        <v>469</v>
      </c>
      <c r="Q909"/>
      <c r="R909" t="s">
        <v>543</v>
      </c>
      <c r="S909"/>
      <c r="T909" t="s">
        <v>543</v>
      </c>
      <c r="U909"/>
      <c r="V909"/>
      <c r="W909"/>
      <c r="X909" t="s">
        <v>543</v>
      </c>
      <c r="Y909"/>
      <c r="Z909" t="s">
        <v>543</v>
      </c>
      <c r="AA909"/>
      <c r="AB909" t="s">
        <v>543</v>
      </c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</row>
    <row r="910" spans="1:300" x14ac:dyDescent="0.3">
      <c r="A910" s="1" t="s">
        <v>470</v>
      </c>
      <c r="D910"/>
      <c r="E910"/>
      <c r="F910"/>
      <c r="G910"/>
      <c r="H910"/>
      <c r="I910"/>
      <c r="J910"/>
      <c r="K910"/>
      <c r="L910"/>
      <c r="M910"/>
      <c r="N910"/>
      <c r="O910"/>
      <c r="P910" t="s">
        <v>721</v>
      </c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 t="s">
        <v>721</v>
      </c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</row>
    <row r="911" spans="1:300" x14ac:dyDescent="0.3">
      <c r="A911" s="1" t="s">
        <v>471</v>
      </c>
      <c r="P911" s="1">
        <v>0</v>
      </c>
      <c r="AL911" s="1">
        <v>0</v>
      </c>
      <c r="BH911" s="1">
        <v>0</v>
      </c>
    </row>
    <row r="912" spans="1:300" x14ac:dyDescent="0.3">
      <c r="A912" s="1" t="s">
        <v>472</v>
      </c>
      <c r="B912" s="1" t="s">
        <v>473</v>
      </c>
      <c r="H912" s="1">
        <v>0</v>
      </c>
      <c r="BE912" s="1">
        <v>200</v>
      </c>
    </row>
    <row r="913" spans="1:300" x14ac:dyDescent="0.3">
      <c r="A913" s="1" t="s">
        <v>474</v>
      </c>
      <c r="I913" s="1">
        <v>0</v>
      </c>
      <c r="K913" s="1">
        <v>1065</v>
      </c>
      <c r="AE913" s="1">
        <v>665</v>
      </c>
      <c r="AY913" s="1">
        <v>719</v>
      </c>
    </row>
    <row r="914" spans="1:300" x14ac:dyDescent="0.3">
      <c r="A914" s="1" t="s">
        <v>475</v>
      </c>
      <c r="O914" s="1">
        <v>0</v>
      </c>
      <c r="AK914" s="1">
        <v>0</v>
      </c>
      <c r="BG914" s="1">
        <v>0</v>
      </c>
    </row>
    <row r="915" spans="1:300" x14ac:dyDescent="0.3">
      <c r="A915" s="1" t="s">
        <v>476</v>
      </c>
      <c r="M915" s="1">
        <v>-60</v>
      </c>
      <c r="AG915" s="1">
        <v>-80</v>
      </c>
      <c r="BA915" s="1">
        <v>-80</v>
      </c>
    </row>
    <row r="916" spans="1:300" x14ac:dyDescent="0.3">
      <c r="A916" s="1" t="s">
        <v>477</v>
      </c>
      <c r="L916" s="1">
        <v>-200</v>
      </c>
      <c r="AE916" s="1">
        <v>-200</v>
      </c>
      <c r="AX916" s="1">
        <v>-200</v>
      </c>
    </row>
    <row r="919" spans="1:300" x14ac:dyDescent="0.3">
      <c r="A919" s="1" t="s">
        <v>564</v>
      </c>
      <c r="B919" s="1" t="s">
        <v>459</v>
      </c>
      <c r="H919" s="1" t="s">
        <v>567</v>
      </c>
      <c r="I919" s="1" t="s">
        <v>541</v>
      </c>
      <c r="M919" s="1" t="s">
        <v>568</v>
      </c>
      <c r="N919" s="1" t="s">
        <v>541</v>
      </c>
    </row>
    <row r="920" spans="1:300" x14ac:dyDescent="0.3">
      <c r="A920" s="1" t="s">
        <v>461</v>
      </c>
      <c r="C920" s="1" t="s">
        <v>462</v>
      </c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>
        <v>3</v>
      </c>
      <c r="Y920"/>
      <c r="Z920"/>
      <c r="AA920">
        <v>5</v>
      </c>
      <c r="AB920"/>
      <c r="AC920"/>
      <c r="AD920">
        <v>3</v>
      </c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>
        <v>5</v>
      </c>
      <c r="AS920"/>
      <c r="AT920"/>
      <c r="AU920">
        <v>6</v>
      </c>
      <c r="AV920"/>
      <c r="AW920"/>
      <c r="AX920">
        <v>4</v>
      </c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</row>
    <row r="921" spans="1:300" x14ac:dyDescent="0.3">
      <c r="A921" s="1" t="s">
        <v>463</v>
      </c>
      <c r="C921" s="1" t="s">
        <v>462</v>
      </c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>
        <v>0</v>
      </c>
      <c r="Y921"/>
      <c r="Z921"/>
      <c r="AA921">
        <v>0</v>
      </c>
      <c r="AB921"/>
      <c r="AC921"/>
      <c r="AD921">
        <v>0</v>
      </c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>
        <v>0</v>
      </c>
      <c r="AS921"/>
      <c r="AT921"/>
      <c r="AU921">
        <v>0</v>
      </c>
      <c r="AV921"/>
      <c r="AW921"/>
      <c r="AX921">
        <v>0</v>
      </c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</row>
    <row r="922" spans="1:300" x14ac:dyDescent="0.3"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</row>
    <row r="923" spans="1:300" x14ac:dyDescent="0.3">
      <c r="A923" s="1" t="s">
        <v>464</v>
      </c>
      <c r="C923" s="1" t="s">
        <v>735</v>
      </c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>
        <v>3</v>
      </c>
      <c r="Y923"/>
      <c r="Z923"/>
      <c r="AA923">
        <v>0</v>
      </c>
      <c r="AB923"/>
      <c r="AC923"/>
      <c r="AD923">
        <v>0</v>
      </c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>
        <v>0</v>
      </c>
      <c r="AS923"/>
      <c r="AT923"/>
      <c r="AU923">
        <v>0</v>
      </c>
      <c r="AV923"/>
      <c r="AW923"/>
      <c r="AX923">
        <v>8</v>
      </c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</row>
    <row r="924" spans="1:300" x14ac:dyDescent="0.3">
      <c r="A924" s="1" t="s">
        <v>465</v>
      </c>
      <c r="C924" s="1" t="s">
        <v>735</v>
      </c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>
        <v>8</v>
      </c>
      <c r="Y924"/>
      <c r="Z924"/>
      <c r="AA924">
        <v>3</v>
      </c>
      <c r="AB924"/>
      <c r="AC924"/>
      <c r="AD924">
        <v>4</v>
      </c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>
        <v>6</v>
      </c>
      <c r="AS924"/>
      <c r="AT924"/>
      <c r="AU924">
        <v>3</v>
      </c>
      <c r="AV924"/>
      <c r="AW924"/>
      <c r="AX924">
        <v>8</v>
      </c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</row>
    <row r="925" spans="1:300" x14ac:dyDescent="0.3"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</row>
    <row r="926" spans="1:300" x14ac:dyDescent="0.3">
      <c r="A926" s="1" t="s">
        <v>466</v>
      </c>
      <c r="D926"/>
      <c r="E926"/>
      <c r="F926"/>
      <c r="G926"/>
      <c r="H926"/>
      <c r="I926"/>
      <c r="J926"/>
      <c r="K926"/>
      <c r="L926"/>
      <c r="M926"/>
      <c r="N926"/>
      <c r="O926"/>
      <c r="P926" t="s">
        <v>543</v>
      </c>
      <c r="Q926"/>
      <c r="R926" t="s">
        <v>543</v>
      </c>
      <c r="S926"/>
      <c r="T926" t="s">
        <v>543</v>
      </c>
      <c r="U926"/>
      <c r="V926"/>
      <c r="W926"/>
      <c r="X926" t="s">
        <v>543</v>
      </c>
      <c r="Y926"/>
      <c r="Z926" t="s">
        <v>543</v>
      </c>
      <c r="AA926"/>
      <c r="AB926" t="s">
        <v>467</v>
      </c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</row>
    <row r="927" spans="1:300" x14ac:dyDescent="0.3">
      <c r="A927" s="1" t="s">
        <v>470</v>
      </c>
      <c r="D927"/>
      <c r="E927"/>
      <c r="F927"/>
      <c r="G927"/>
      <c r="H927"/>
      <c r="I927"/>
      <c r="J927"/>
      <c r="K927"/>
      <c r="L927"/>
      <c r="M927"/>
      <c r="N927"/>
      <c r="O927"/>
      <c r="P927" t="s">
        <v>721</v>
      </c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 t="s">
        <v>721</v>
      </c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</row>
    <row r="928" spans="1:300" x14ac:dyDescent="0.3">
      <c r="A928" s="1" t="s">
        <v>471</v>
      </c>
      <c r="P928" s="1">
        <v>0</v>
      </c>
      <c r="AL928" s="1">
        <v>0</v>
      </c>
      <c r="BH928" s="1">
        <v>0</v>
      </c>
    </row>
    <row r="929" spans="1:300" x14ac:dyDescent="0.3">
      <c r="A929" s="1" t="s">
        <v>472</v>
      </c>
      <c r="B929" s="1" t="s">
        <v>473</v>
      </c>
      <c r="F929" s="1">
        <v>200</v>
      </c>
      <c r="BC929" s="1">
        <v>200</v>
      </c>
    </row>
    <row r="930" spans="1:300" x14ac:dyDescent="0.3">
      <c r="A930" s="1" t="s">
        <v>474</v>
      </c>
      <c r="G930" s="1">
        <v>665</v>
      </c>
      <c r="J930" s="1">
        <v>719</v>
      </c>
      <c r="AD930" s="1">
        <v>820</v>
      </c>
      <c r="AX930" s="1">
        <v>657</v>
      </c>
    </row>
    <row r="931" spans="1:300" x14ac:dyDescent="0.3">
      <c r="A931" s="1" t="s">
        <v>475</v>
      </c>
      <c r="O931" s="1">
        <v>0</v>
      </c>
      <c r="AK931" s="1">
        <v>0</v>
      </c>
      <c r="BG931" s="1">
        <v>0</v>
      </c>
    </row>
    <row r="932" spans="1:300" x14ac:dyDescent="0.3">
      <c r="A932" s="1" t="s">
        <v>476</v>
      </c>
      <c r="M932" s="1">
        <v>-80</v>
      </c>
      <c r="AG932" s="1">
        <v>-80</v>
      </c>
      <c r="BA932" s="1">
        <v>-60</v>
      </c>
    </row>
    <row r="933" spans="1:300" x14ac:dyDescent="0.3">
      <c r="A933" s="1" t="s">
        <v>477</v>
      </c>
      <c r="L933" s="1">
        <v>-200</v>
      </c>
      <c r="AE933" s="1">
        <v>-200</v>
      </c>
      <c r="AX933" s="1">
        <v>-200</v>
      </c>
    </row>
    <row r="936" spans="1:300" x14ac:dyDescent="0.3">
      <c r="A936" s="1" t="s">
        <v>569</v>
      </c>
      <c r="B936" s="1" t="s">
        <v>459</v>
      </c>
      <c r="I936" s="1" t="s">
        <v>570</v>
      </c>
      <c r="J936" s="1" t="s">
        <v>541</v>
      </c>
      <c r="N936" s="1" t="s">
        <v>571</v>
      </c>
      <c r="O936" s="1" t="s">
        <v>541</v>
      </c>
    </row>
    <row r="937" spans="1:300" x14ac:dyDescent="0.3">
      <c r="A937" s="1" t="s">
        <v>461</v>
      </c>
      <c r="C937" s="1" t="s">
        <v>462</v>
      </c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>
        <v>3</v>
      </c>
      <c r="Y937"/>
      <c r="Z937"/>
      <c r="AA937">
        <v>3</v>
      </c>
      <c r="AB937"/>
      <c r="AC937"/>
      <c r="AD937">
        <v>3</v>
      </c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>
        <v>7</v>
      </c>
      <c r="AS937"/>
      <c r="AT937"/>
      <c r="AU937">
        <v>7</v>
      </c>
      <c r="AV937"/>
      <c r="AW937"/>
      <c r="AX937">
        <v>7</v>
      </c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</row>
    <row r="938" spans="1:300" x14ac:dyDescent="0.3">
      <c r="A938" s="1" t="s">
        <v>463</v>
      </c>
      <c r="C938" s="1" t="s">
        <v>462</v>
      </c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>
        <v>0</v>
      </c>
      <c r="Y938"/>
      <c r="Z938"/>
      <c r="AA938">
        <v>0</v>
      </c>
      <c r="AB938"/>
      <c r="AC938"/>
      <c r="AD938">
        <v>0</v>
      </c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>
        <v>0</v>
      </c>
      <c r="AS938"/>
      <c r="AT938">
        <v>12</v>
      </c>
      <c r="AU938"/>
      <c r="AV938"/>
      <c r="AW938">
        <v>11</v>
      </c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</row>
    <row r="939" spans="1:300" x14ac:dyDescent="0.3"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</row>
    <row r="940" spans="1:300" x14ac:dyDescent="0.3">
      <c r="A940" s="1" t="s">
        <v>464</v>
      </c>
      <c r="C940" s="1" t="s">
        <v>735</v>
      </c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>
        <v>7</v>
      </c>
      <c r="Y940"/>
      <c r="Z940"/>
      <c r="AA940">
        <v>0</v>
      </c>
      <c r="AB940"/>
      <c r="AC940"/>
      <c r="AD940">
        <v>9</v>
      </c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>
        <v>8</v>
      </c>
      <c r="AS940"/>
      <c r="AT940"/>
      <c r="AU940">
        <v>0</v>
      </c>
      <c r="AV940"/>
      <c r="AW940"/>
      <c r="AX940">
        <v>0</v>
      </c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</row>
    <row r="941" spans="1:300" x14ac:dyDescent="0.3">
      <c r="A941" s="1" t="s">
        <v>465</v>
      </c>
      <c r="C941" s="1" t="s">
        <v>735</v>
      </c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>
        <v>8</v>
      </c>
      <c r="Y941"/>
      <c r="Z941"/>
      <c r="AA941">
        <v>5</v>
      </c>
      <c r="AB941"/>
      <c r="AC941"/>
      <c r="AD941">
        <v>8</v>
      </c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>
        <v>8</v>
      </c>
      <c r="AS941"/>
      <c r="AT941"/>
      <c r="AU941">
        <v>3</v>
      </c>
      <c r="AV941"/>
      <c r="AW941"/>
      <c r="AX941">
        <v>3</v>
      </c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</row>
    <row r="942" spans="1:300" x14ac:dyDescent="0.3"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</row>
    <row r="943" spans="1:300" x14ac:dyDescent="0.3">
      <c r="A943" s="1" t="s">
        <v>466</v>
      </c>
      <c r="D943"/>
      <c r="E943"/>
      <c r="F943"/>
      <c r="G943"/>
      <c r="H943"/>
      <c r="I943"/>
      <c r="J943"/>
      <c r="K943"/>
      <c r="L943"/>
      <c r="M943"/>
      <c r="N943"/>
      <c r="O943"/>
      <c r="P943" t="s">
        <v>543</v>
      </c>
      <c r="Q943"/>
      <c r="R943" t="s">
        <v>543</v>
      </c>
      <c r="S943"/>
      <c r="T943" t="s">
        <v>543</v>
      </c>
      <c r="U943"/>
      <c r="V943"/>
      <c r="W943"/>
      <c r="X943" t="s">
        <v>543</v>
      </c>
      <c r="Y943"/>
      <c r="Z943" t="s">
        <v>543</v>
      </c>
      <c r="AA943"/>
      <c r="AB943" t="s">
        <v>543</v>
      </c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</row>
    <row r="944" spans="1:300" x14ac:dyDescent="0.3">
      <c r="A944" s="1" t="s">
        <v>470</v>
      </c>
      <c r="D944"/>
      <c r="E944"/>
      <c r="F944"/>
      <c r="G944"/>
      <c r="H944"/>
      <c r="I944"/>
      <c r="J944"/>
      <c r="K944"/>
      <c r="L944"/>
      <c r="M944"/>
      <c r="N944"/>
      <c r="O944"/>
      <c r="P944" t="s">
        <v>721</v>
      </c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 t="s">
        <v>721</v>
      </c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</row>
    <row r="945" spans="1:300" x14ac:dyDescent="0.3">
      <c r="A945" s="1" t="s">
        <v>471</v>
      </c>
      <c r="P945" s="1">
        <v>0</v>
      </c>
      <c r="AL945" s="1">
        <v>0</v>
      </c>
      <c r="BH945" s="1">
        <v>0</v>
      </c>
    </row>
    <row r="946" spans="1:300" x14ac:dyDescent="0.3">
      <c r="A946" s="1" t="s">
        <v>472</v>
      </c>
      <c r="B946" s="1" t="s">
        <v>473</v>
      </c>
      <c r="F946" s="1">
        <v>200</v>
      </c>
      <c r="BE946" s="1">
        <v>0</v>
      </c>
    </row>
    <row r="947" spans="1:300" x14ac:dyDescent="0.3">
      <c r="A947" s="1" t="s">
        <v>474</v>
      </c>
      <c r="G947" s="1">
        <v>820</v>
      </c>
      <c r="J947" s="1">
        <v>657</v>
      </c>
      <c r="AC947" s="1">
        <v>1034</v>
      </c>
      <c r="AY947" s="1">
        <v>0</v>
      </c>
    </row>
    <row r="948" spans="1:300" x14ac:dyDescent="0.3">
      <c r="A948" s="1" t="s">
        <v>475</v>
      </c>
      <c r="O948" s="1">
        <v>0</v>
      </c>
      <c r="AK948" s="1">
        <v>0</v>
      </c>
      <c r="BG948" s="1">
        <v>0</v>
      </c>
    </row>
    <row r="949" spans="1:300" x14ac:dyDescent="0.3">
      <c r="A949" s="1" t="s">
        <v>476</v>
      </c>
      <c r="M949" s="1">
        <v>-60</v>
      </c>
      <c r="AG949" s="1">
        <v>-80</v>
      </c>
      <c r="BA949" s="1">
        <v>-60</v>
      </c>
    </row>
    <row r="950" spans="1:300" x14ac:dyDescent="0.3">
      <c r="A950" s="1" t="s">
        <v>477</v>
      </c>
      <c r="L950" s="1">
        <v>-200</v>
      </c>
      <c r="AE950" s="1">
        <v>-200</v>
      </c>
      <c r="AX950" s="1">
        <v>-200</v>
      </c>
    </row>
    <row r="953" spans="1:300" x14ac:dyDescent="0.3">
      <c r="A953" s="1" t="s">
        <v>572</v>
      </c>
      <c r="B953" s="1" t="s">
        <v>459</v>
      </c>
      <c r="H953" s="1" t="s">
        <v>573</v>
      </c>
      <c r="I953" s="1" t="s">
        <v>541</v>
      </c>
      <c r="M953" s="1" t="s">
        <v>574</v>
      </c>
      <c r="N953" s="1" t="s">
        <v>541</v>
      </c>
    </row>
    <row r="954" spans="1:300" x14ac:dyDescent="0.3">
      <c r="A954" s="1" t="s">
        <v>461</v>
      </c>
      <c r="C954" s="1" t="s">
        <v>462</v>
      </c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>
        <v>7</v>
      </c>
      <c r="Y954"/>
      <c r="Z954"/>
      <c r="AA954">
        <v>7</v>
      </c>
      <c r="AB954"/>
      <c r="AC954"/>
      <c r="AD954">
        <v>7</v>
      </c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>
        <v>7</v>
      </c>
      <c r="AS954"/>
      <c r="AT954"/>
      <c r="AU954">
        <v>7</v>
      </c>
      <c r="AV954"/>
      <c r="AW954"/>
      <c r="AX954">
        <v>7</v>
      </c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</row>
    <row r="955" spans="1:300" x14ac:dyDescent="0.3">
      <c r="A955" s="1" t="s">
        <v>463</v>
      </c>
      <c r="C955" s="1" t="s">
        <v>462</v>
      </c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>
        <v>2</v>
      </c>
      <c r="Y955"/>
      <c r="Z955">
        <v>23</v>
      </c>
      <c r="AA955"/>
      <c r="AB955"/>
      <c r="AC955"/>
      <c r="AD955">
        <v>7</v>
      </c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>
        <v>7</v>
      </c>
      <c r="AS955"/>
      <c r="AT955">
        <v>15</v>
      </c>
      <c r="AU955"/>
      <c r="AV955"/>
      <c r="AW955">
        <v>14</v>
      </c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</row>
    <row r="956" spans="1:300" x14ac:dyDescent="0.3"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</row>
    <row r="957" spans="1:300" x14ac:dyDescent="0.3">
      <c r="A957" s="1" t="s">
        <v>464</v>
      </c>
      <c r="C957" s="1" t="s">
        <v>735</v>
      </c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>
        <v>35</v>
      </c>
      <c r="X957"/>
      <c r="Y957"/>
      <c r="Z957"/>
      <c r="AA957">
        <v>0</v>
      </c>
      <c r="AB957"/>
      <c r="AC957"/>
      <c r="AD957">
        <v>0</v>
      </c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>
        <v>0</v>
      </c>
      <c r="AS957"/>
      <c r="AT957"/>
      <c r="AU957">
        <v>0</v>
      </c>
      <c r="AV957"/>
      <c r="AW957"/>
      <c r="AX957">
        <v>0</v>
      </c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</row>
    <row r="958" spans="1:300" x14ac:dyDescent="0.3">
      <c r="A958" s="1" t="s">
        <v>465</v>
      </c>
      <c r="C958" s="1" t="s">
        <v>735</v>
      </c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>
        <v>8</v>
      </c>
      <c r="Y958"/>
      <c r="Z958"/>
      <c r="AA958">
        <v>3</v>
      </c>
      <c r="AB958"/>
      <c r="AC958"/>
      <c r="AD958">
        <v>3</v>
      </c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>
        <v>3</v>
      </c>
      <c r="AS958"/>
      <c r="AT958"/>
      <c r="AU958">
        <v>3</v>
      </c>
      <c r="AV958"/>
      <c r="AW958"/>
      <c r="AX958">
        <v>4</v>
      </c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</row>
    <row r="959" spans="1:300" x14ac:dyDescent="0.3"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</row>
    <row r="960" spans="1:300" x14ac:dyDescent="0.3">
      <c r="A960" s="1" t="s">
        <v>466</v>
      </c>
      <c r="D960"/>
      <c r="E960"/>
      <c r="F960"/>
      <c r="G960"/>
      <c r="H960"/>
      <c r="I960"/>
      <c r="J960"/>
      <c r="K960"/>
      <c r="L960"/>
      <c r="M960"/>
      <c r="N960"/>
      <c r="O960"/>
      <c r="P960" t="s">
        <v>467</v>
      </c>
      <c r="Q960"/>
      <c r="R960" t="s">
        <v>469</v>
      </c>
      <c r="S960"/>
      <c r="T960" t="s">
        <v>469</v>
      </c>
      <c r="U960"/>
      <c r="V960"/>
      <c r="W960"/>
      <c r="X960" t="s">
        <v>543</v>
      </c>
      <c r="Y960"/>
      <c r="Z960" t="s">
        <v>543</v>
      </c>
      <c r="AA960"/>
      <c r="AB960" t="s">
        <v>543</v>
      </c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</row>
    <row r="961" spans="1:300" x14ac:dyDescent="0.3">
      <c r="A961" s="1" t="s">
        <v>470</v>
      </c>
      <c r="D961"/>
      <c r="E961"/>
      <c r="F961"/>
      <c r="G961"/>
      <c r="H961"/>
      <c r="I961"/>
      <c r="J961"/>
      <c r="K961"/>
      <c r="L961"/>
      <c r="M961"/>
      <c r="N961"/>
      <c r="O961"/>
      <c r="P961" t="s">
        <v>721</v>
      </c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 t="s">
        <v>721</v>
      </c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</row>
    <row r="962" spans="1:300" x14ac:dyDescent="0.3">
      <c r="A962" s="1" t="s">
        <v>471</v>
      </c>
      <c r="P962" s="1">
        <v>0</v>
      </c>
      <c r="AL962" s="1">
        <v>0</v>
      </c>
      <c r="BH962" s="1">
        <v>0</v>
      </c>
    </row>
    <row r="963" spans="1:300" x14ac:dyDescent="0.3">
      <c r="A963" s="1" t="s">
        <v>472</v>
      </c>
      <c r="B963" s="1" t="s">
        <v>473</v>
      </c>
      <c r="H963" s="1">
        <v>0</v>
      </c>
      <c r="BG963" s="1">
        <v>0</v>
      </c>
    </row>
    <row r="964" spans="1:300" x14ac:dyDescent="0.3">
      <c r="A964" s="1" t="s">
        <v>474</v>
      </c>
      <c r="I964" s="1">
        <v>0</v>
      </c>
      <c r="K964" s="1">
        <v>1065</v>
      </c>
      <c r="AE964" s="1">
        <v>665</v>
      </c>
      <c r="BA964" s="1">
        <v>0</v>
      </c>
    </row>
    <row r="965" spans="1:300" x14ac:dyDescent="0.3">
      <c r="A965" s="1" t="s">
        <v>475</v>
      </c>
      <c r="O965" s="1">
        <v>0</v>
      </c>
      <c r="AK965" s="1">
        <v>0</v>
      </c>
      <c r="BG965" s="1">
        <v>0</v>
      </c>
    </row>
    <row r="966" spans="1:300" x14ac:dyDescent="0.3">
      <c r="A966" s="1" t="s">
        <v>476</v>
      </c>
      <c r="M966" s="1">
        <v>-60</v>
      </c>
      <c r="AG966" s="1">
        <v>-80</v>
      </c>
      <c r="AZ966" s="1">
        <v>-120</v>
      </c>
    </row>
    <row r="967" spans="1:300" x14ac:dyDescent="0.3">
      <c r="A967" s="1" t="s">
        <v>477</v>
      </c>
      <c r="L967" s="1">
        <v>-200</v>
      </c>
      <c r="AE967" s="1">
        <v>-200</v>
      </c>
      <c r="AX967" s="1">
        <v>-280</v>
      </c>
    </row>
    <row r="970" spans="1:300" x14ac:dyDescent="0.3">
      <c r="A970" s="1" t="s">
        <v>575</v>
      </c>
      <c r="B970" s="1" t="s">
        <v>459</v>
      </c>
      <c r="I970" s="1" t="s">
        <v>576</v>
      </c>
      <c r="J970" s="1" t="s">
        <v>541</v>
      </c>
    </row>
    <row r="971" spans="1:300" x14ac:dyDescent="0.3">
      <c r="A971" s="1" t="s">
        <v>461</v>
      </c>
      <c r="C971" s="1" t="s">
        <v>462</v>
      </c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>
        <v>3</v>
      </c>
      <c r="Y971"/>
      <c r="Z971"/>
      <c r="AA971">
        <v>7</v>
      </c>
      <c r="AB971"/>
      <c r="AC971"/>
      <c r="AD971">
        <v>3</v>
      </c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</row>
    <row r="972" spans="1:300" x14ac:dyDescent="0.3">
      <c r="A972" s="1" t="s">
        <v>463</v>
      </c>
      <c r="C972" s="1" t="s">
        <v>462</v>
      </c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>
        <v>0</v>
      </c>
      <c r="Y972"/>
      <c r="Z972">
        <v>15</v>
      </c>
      <c r="AA972"/>
      <c r="AB972"/>
      <c r="AC972"/>
      <c r="AD972">
        <v>0</v>
      </c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</row>
    <row r="973" spans="1:300" x14ac:dyDescent="0.3"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</row>
    <row r="974" spans="1:300" x14ac:dyDescent="0.3">
      <c r="A974" s="1" t="s">
        <v>464</v>
      </c>
      <c r="C974" s="1" t="s">
        <v>735</v>
      </c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>
        <v>18</v>
      </c>
      <c r="X974"/>
      <c r="Y974"/>
      <c r="Z974"/>
      <c r="AA974">
        <v>4</v>
      </c>
      <c r="AB974"/>
      <c r="AC974">
        <v>28</v>
      </c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</row>
    <row r="975" spans="1:300" x14ac:dyDescent="0.3">
      <c r="A975" s="1" t="s">
        <v>465</v>
      </c>
      <c r="C975" s="1" t="s">
        <v>735</v>
      </c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>
        <v>8</v>
      </c>
      <c r="Y975"/>
      <c r="Z975"/>
      <c r="AA975">
        <v>8</v>
      </c>
      <c r="AB975"/>
      <c r="AC975"/>
      <c r="AD975">
        <v>8</v>
      </c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</row>
    <row r="976" spans="1:300" x14ac:dyDescent="0.3"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</row>
    <row r="977" spans="1:300" x14ac:dyDescent="0.3">
      <c r="A977" s="1" t="s">
        <v>466</v>
      </c>
      <c r="D977"/>
      <c r="E977"/>
      <c r="F977"/>
      <c r="G977"/>
      <c r="H977"/>
      <c r="I977"/>
      <c r="J977"/>
      <c r="K977"/>
      <c r="L977"/>
      <c r="M977"/>
      <c r="N977"/>
      <c r="O977"/>
      <c r="P977" t="s">
        <v>479</v>
      </c>
      <c r="Q977"/>
      <c r="R977" t="s">
        <v>479</v>
      </c>
      <c r="S977"/>
      <c r="T977" t="s">
        <v>543</v>
      </c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</row>
    <row r="978" spans="1:300" x14ac:dyDescent="0.3">
      <c r="A978" s="1" t="s">
        <v>470</v>
      </c>
      <c r="D978"/>
      <c r="E978"/>
      <c r="F978"/>
      <c r="G978"/>
      <c r="H978"/>
      <c r="I978"/>
      <c r="J978"/>
      <c r="K978"/>
      <c r="L978"/>
      <c r="M978"/>
      <c r="N978"/>
      <c r="O978"/>
      <c r="P978" t="s">
        <v>721</v>
      </c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</row>
    <row r="979" spans="1:300" x14ac:dyDescent="0.3">
      <c r="A979" s="1" t="s">
        <v>471</v>
      </c>
      <c r="P979" s="1">
        <v>0</v>
      </c>
      <c r="AL979" s="1">
        <v>0</v>
      </c>
    </row>
    <row r="980" spans="1:300" x14ac:dyDescent="0.3">
      <c r="A980" s="1" t="s">
        <v>472</v>
      </c>
      <c r="B980" s="1" t="s">
        <v>473</v>
      </c>
      <c r="H980" s="1">
        <v>0</v>
      </c>
      <c r="AJ980" s="1">
        <v>0</v>
      </c>
    </row>
    <row r="981" spans="1:300" x14ac:dyDescent="0.3">
      <c r="A981" s="1" t="s">
        <v>474</v>
      </c>
      <c r="I981" s="1">
        <v>0</v>
      </c>
      <c r="L981" s="1">
        <v>648</v>
      </c>
      <c r="AH981" s="1">
        <v>0</v>
      </c>
    </row>
    <row r="982" spans="1:300" x14ac:dyDescent="0.3">
      <c r="A982" s="1" t="s">
        <v>475</v>
      </c>
      <c r="O982" s="1">
        <v>0</v>
      </c>
      <c r="AK982" s="1">
        <v>0</v>
      </c>
    </row>
    <row r="983" spans="1:300" x14ac:dyDescent="0.3">
      <c r="A983" s="1" t="s">
        <v>476</v>
      </c>
      <c r="L983" s="1">
        <v>-120</v>
      </c>
      <c r="AF983" s="1">
        <v>-80</v>
      </c>
    </row>
    <row r="984" spans="1:300" x14ac:dyDescent="0.3">
      <c r="A984" s="1" t="s">
        <v>477</v>
      </c>
      <c r="L984" s="1">
        <v>-280</v>
      </c>
      <c r="AE984" s="1">
        <v>-200</v>
      </c>
    </row>
    <row r="987" spans="1:300" x14ac:dyDescent="0.3">
      <c r="A987" s="1" t="s">
        <v>577</v>
      </c>
      <c r="B987" s="1" t="s">
        <v>459</v>
      </c>
      <c r="I987" s="1" t="s">
        <v>578</v>
      </c>
      <c r="J987" s="1" t="s">
        <v>541</v>
      </c>
    </row>
    <row r="988" spans="1:300" x14ac:dyDescent="0.3">
      <c r="A988" s="1" t="s">
        <v>461</v>
      </c>
      <c r="C988" s="1" t="s">
        <v>462</v>
      </c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>
        <v>7</v>
      </c>
      <c r="Y988"/>
      <c r="Z988"/>
      <c r="AA988">
        <v>7</v>
      </c>
      <c r="AB988"/>
      <c r="AC988"/>
      <c r="AD988">
        <v>7</v>
      </c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</row>
    <row r="989" spans="1:300" x14ac:dyDescent="0.3">
      <c r="A989" s="1" t="s">
        <v>463</v>
      </c>
      <c r="C989" s="1" t="s">
        <v>462</v>
      </c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>
        <v>4</v>
      </c>
      <c r="Y989"/>
      <c r="Z989">
        <v>12</v>
      </c>
      <c r="AA989"/>
      <c r="AB989"/>
      <c r="AC989">
        <v>11</v>
      </c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</row>
    <row r="990" spans="1:300" x14ac:dyDescent="0.3"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</row>
    <row r="991" spans="1:300" x14ac:dyDescent="0.3">
      <c r="A991" s="1" t="s">
        <v>464</v>
      </c>
      <c r="C991" s="1" t="s">
        <v>735</v>
      </c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>
        <v>0</v>
      </c>
      <c r="Y991"/>
      <c r="Z991"/>
      <c r="AA991">
        <v>0</v>
      </c>
      <c r="AB991"/>
      <c r="AC991"/>
      <c r="AD991">
        <v>0</v>
      </c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</row>
    <row r="992" spans="1:300" x14ac:dyDescent="0.3">
      <c r="A992" s="1" t="s">
        <v>465</v>
      </c>
      <c r="C992" s="1" t="s">
        <v>735</v>
      </c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>
        <v>7</v>
      </c>
      <c r="Y992"/>
      <c r="Z992"/>
      <c r="AA992">
        <v>3</v>
      </c>
      <c r="AB992"/>
      <c r="AC992"/>
      <c r="AD992">
        <v>3</v>
      </c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</row>
    <row r="993" spans="1:300" x14ac:dyDescent="0.3"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</row>
    <row r="994" spans="1:300" x14ac:dyDescent="0.3">
      <c r="A994" s="1" t="s">
        <v>466</v>
      </c>
      <c r="D994"/>
      <c r="E994"/>
      <c r="F994"/>
      <c r="G994"/>
      <c r="H994"/>
      <c r="I994"/>
      <c r="J994"/>
      <c r="K994"/>
      <c r="L994"/>
      <c r="M994"/>
      <c r="N994"/>
      <c r="O994"/>
      <c r="P994" t="s">
        <v>543</v>
      </c>
      <c r="Q994"/>
      <c r="R994" t="s">
        <v>543</v>
      </c>
      <c r="S994"/>
      <c r="T994" t="s">
        <v>543</v>
      </c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</row>
    <row r="995" spans="1:300" x14ac:dyDescent="0.3">
      <c r="A995" s="1" t="s">
        <v>470</v>
      </c>
      <c r="D995"/>
      <c r="E995"/>
      <c r="F995"/>
      <c r="G995"/>
      <c r="H995"/>
      <c r="I995"/>
      <c r="J995"/>
      <c r="K995"/>
      <c r="L995"/>
      <c r="M995"/>
      <c r="N995"/>
      <c r="O995"/>
      <c r="P995" t="s">
        <v>721</v>
      </c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</row>
    <row r="996" spans="1:300" x14ac:dyDescent="0.3">
      <c r="A996" s="1" t="s">
        <v>471</v>
      </c>
      <c r="P996" s="1">
        <v>0</v>
      </c>
      <c r="AL996" s="1">
        <v>0</v>
      </c>
    </row>
    <row r="997" spans="1:300" x14ac:dyDescent="0.3">
      <c r="A997" s="1" t="s">
        <v>472</v>
      </c>
      <c r="B997" s="1" t="s">
        <v>473</v>
      </c>
      <c r="H997" s="1">
        <v>0</v>
      </c>
      <c r="AJ997" s="1">
        <v>0</v>
      </c>
    </row>
    <row r="998" spans="1:300" x14ac:dyDescent="0.3">
      <c r="A998" s="1" t="s">
        <v>474</v>
      </c>
      <c r="I998" s="1">
        <v>0</v>
      </c>
      <c r="K998" s="1">
        <v>1034</v>
      </c>
      <c r="AG998" s="1">
        <v>0</v>
      </c>
    </row>
    <row r="999" spans="1:300" x14ac:dyDescent="0.3">
      <c r="A999" s="1" t="s">
        <v>475</v>
      </c>
      <c r="O999" s="1">
        <v>0</v>
      </c>
      <c r="AK999" s="1">
        <v>0</v>
      </c>
    </row>
    <row r="1000" spans="1:300" x14ac:dyDescent="0.3">
      <c r="A1000" s="1" t="s">
        <v>476</v>
      </c>
      <c r="M1000" s="1">
        <v>-80</v>
      </c>
      <c r="AG1000" s="1">
        <v>-60</v>
      </c>
    </row>
    <row r="1001" spans="1:300" x14ac:dyDescent="0.3">
      <c r="A1001" s="1" t="s">
        <v>477</v>
      </c>
      <c r="L1001" s="1">
        <v>-200</v>
      </c>
      <c r="AE1001" s="1">
        <v>-200</v>
      </c>
    </row>
    <row r="1004" spans="1:300" x14ac:dyDescent="0.3">
      <c r="A1004" s="1" t="s">
        <v>579</v>
      </c>
      <c r="B1004" s="1" t="s">
        <v>459</v>
      </c>
      <c r="H1004" s="1" t="s">
        <v>580</v>
      </c>
      <c r="I1004" s="1" t="s">
        <v>541</v>
      </c>
      <c r="M1004" s="1" t="s">
        <v>581</v>
      </c>
      <c r="N1004" s="1" t="s">
        <v>541</v>
      </c>
    </row>
    <row r="1005" spans="1:300" x14ac:dyDescent="0.3">
      <c r="A1005" s="1" t="s">
        <v>461</v>
      </c>
      <c r="C1005" s="1" t="s">
        <v>462</v>
      </c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>
        <v>7</v>
      </c>
      <c r="Y1005"/>
      <c r="Z1005"/>
      <c r="AA1005">
        <v>7</v>
      </c>
      <c r="AB1005"/>
      <c r="AC1005"/>
      <c r="AD1005">
        <v>6</v>
      </c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>
        <v>3</v>
      </c>
      <c r="AS1005"/>
      <c r="AT1005"/>
      <c r="AU1005">
        <v>4</v>
      </c>
      <c r="AV1005"/>
      <c r="AW1005"/>
      <c r="AX1005">
        <v>3</v>
      </c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  <c r="FV1005"/>
      <c r="FW1005"/>
      <c r="FX1005"/>
      <c r="FY1005"/>
      <c r="FZ1005"/>
      <c r="GA1005"/>
      <c r="GB1005"/>
      <c r="GC1005"/>
      <c r="GD1005"/>
      <c r="GE1005"/>
      <c r="GF1005"/>
      <c r="GG1005"/>
      <c r="GH1005"/>
      <c r="GI1005"/>
      <c r="GJ1005"/>
      <c r="GK1005"/>
      <c r="GL1005"/>
      <c r="GM1005"/>
      <c r="GN1005"/>
      <c r="GO1005"/>
      <c r="GP1005"/>
      <c r="GQ1005"/>
      <c r="GR1005"/>
      <c r="GS1005"/>
      <c r="GT1005"/>
      <c r="GU1005"/>
      <c r="GV1005"/>
      <c r="GW1005"/>
      <c r="GX1005"/>
      <c r="GY1005"/>
      <c r="GZ1005"/>
      <c r="HA1005"/>
      <c r="HB1005"/>
      <c r="HC1005"/>
      <c r="HD1005"/>
      <c r="HE1005"/>
      <c r="HF1005"/>
      <c r="HG1005"/>
      <c r="HH1005"/>
      <c r="HI1005"/>
      <c r="HJ1005"/>
      <c r="HK1005"/>
      <c r="HL1005"/>
      <c r="HM1005"/>
      <c r="HN1005"/>
      <c r="HO1005"/>
      <c r="HP1005"/>
      <c r="HQ1005"/>
      <c r="HR1005"/>
      <c r="HS1005"/>
      <c r="HT1005"/>
      <c r="HU1005"/>
      <c r="HV1005"/>
      <c r="HW1005"/>
      <c r="HX1005"/>
      <c r="HY1005"/>
      <c r="HZ1005"/>
      <c r="IA1005"/>
      <c r="IB1005"/>
      <c r="IC1005"/>
      <c r="ID1005"/>
      <c r="IE1005"/>
      <c r="IF1005"/>
      <c r="IG1005"/>
      <c r="IH1005"/>
      <c r="II1005"/>
      <c r="IJ1005"/>
      <c r="IK1005"/>
      <c r="IL1005"/>
      <c r="IM1005"/>
      <c r="IN1005"/>
      <c r="IO1005"/>
      <c r="IP1005"/>
      <c r="IQ1005"/>
      <c r="IR1005"/>
      <c r="IS1005"/>
      <c r="IT1005"/>
      <c r="IU1005"/>
      <c r="IV1005"/>
      <c r="IW1005"/>
      <c r="IX1005"/>
      <c r="IY1005"/>
      <c r="IZ1005"/>
      <c r="JA1005"/>
      <c r="JB1005"/>
      <c r="JC1005"/>
      <c r="JD1005"/>
      <c r="JE1005"/>
      <c r="JF1005"/>
      <c r="JG1005"/>
      <c r="JH1005"/>
      <c r="JI1005"/>
      <c r="JJ1005"/>
      <c r="JK1005"/>
      <c r="JL1005"/>
      <c r="JM1005"/>
      <c r="JN1005"/>
      <c r="JO1005"/>
      <c r="JP1005"/>
      <c r="JQ1005"/>
      <c r="JR1005"/>
      <c r="JS1005"/>
      <c r="JT1005"/>
      <c r="JU1005"/>
      <c r="JV1005"/>
      <c r="JW1005"/>
      <c r="JX1005"/>
      <c r="JY1005"/>
      <c r="JZ1005"/>
      <c r="KA1005"/>
      <c r="KB1005"/>
      <c r="KC1005"/>
      <c r="KD1005"/>
      <c r="KE1005"/>
      <c r="KF1005"/>
      <c r="KG1005"/>
      <c r="KH1005"/>
      <c r="KI1005"/>
      <c r="KJ1005"/>
      <c r="KK1005"/>
      <c r="KL1005"/>
      <c r="KM1005"/>
      <c r="KN1005"/>
    </row>
    <row r="1006" spans="1:300" x14ac:dyDescent="0.3">
      <c r="A1006" s="1" t="s">
        <v>463</v>
      </c>
      <c r="C1006" s="1" t="s">
        <v>462</v>
      </c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>
        <v>7</v>
      </c>
      <c r="Y1006"/>
      <c r="Z1006">
        <v>13</v>
      </c>
      <c r="AA1006"/>
      <c r="AB1006"/>
      <c r="AC1006"/>
      <c r="AD1006">
        <v>2</v>
      </c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>
        <v>0</v>
      </c>
      <c r="AS1006"/>
      <c r="AT1006"/>
      <c r="AU1006">
        <v>0</v>
      </c>
      <c r="AV1006"/>
      <c r="AW1006"/>
      <c r="AX1006">
        <v>0</v>
      </c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  <c r="FV1006"/>
      <c r="FW1006"/>
      <c r="FX1006"/>
      <c r="FY1006"/>
      <c r="FZ1006"/>
      <c r="GA1006"/>
      <c r="GB1006"/>
      <c r="GC1006"/>
      <c r="GD1006"/>
      <c r="GE1006"/>
      <c r="GF1006"/>
      <c r="GG1006"/>
      <c r="GH1006"/>
      <c r="GI1006"/>
      <c r="GJ1006"/>
      <c r="GK1006"/>
      <c r="GL1006"/>
      <c r="GM1006"/>
      <c r="GN1006"/>
      <c r="GO1006"/>
      <c r="GP1006"/>
      <c r="GQ1006"/>
      <c r="GR1006"/>
      <c r="GS1006"/>
      <c r="GT1006"/>
      <c r="GU1006"/>
      <c r="GV1006"/>
      <c r="GW1006"/>
      <c r="GX1006"/>
      <c r="GY1006"/>
      <c r="GZ1006"/>
      <c r="HA1006"/>
      <c r="HB1006"/>
      <c r="HC1006"/>
      <c r="HD1006"/>
      <c r="HE1006"/>
      <c r="HF1006"/>
      <c r="HG1006"/>
      <c r="HH1006"/>
      <c r="HI1006"/>
      <c r="HJ1006"/>
      <c r="HK1006"/>
      <c r="HL1006"/>
      <c r="HM1006"/>
      <c r="HN1006"/>
      <c r="HO1006"/>
      <c r="HP1006"/>
      <c r="HQ1006"/>
      <c r="HR1006"/>
      <c r="HS1006"/>
      <c r="HT1006"/>
      <c r="HU1006"/>
      <c r="HV1006"/>
      <c r="HW1006"/>
      <c r="HX1006"/>
      <c r="HY1006"/>
      <c r="HZ1006"/>
      <c r="IA1006"/>
      <c r="IB1006"/>
      <c r="IC1006"/>
      <c r="ID1006"/>
      <c r="IE1006"/>
      <c r="IF1006"/>
      <c r="IG1006"/>
      <c r="IH1006"/>
      <c r="II1006"/>
      <c r="IJ1006"/>
      <c r="IK1006"/>
      <c r="IL1006"/>
      <c r="IM1006"/>
      <c r="IN1006"/>
      <c r="IO1006"/>
      <c r="IP1006"/>
      <c r="IQ1006"/>
      <c r="IR1006"/>
      <c r="IS1006"/>
      <c r="IT1006"/>
      <c r="IU1006"/>
      <c r="IV1006"/>
      <c r="IW1006"/>
      <c r="IX1006"/>
      <c r="IY1006"/>
      <c r="IZ1006"/>
      <c r="JA1006"/>
      <c r="JB1006"/>
      <c r="JC1006"/>
      <c r="JD1006"/>
      <c r="JE1006"/>
      <c r="JF1006"/>
      <c r="JG1006"/>
      <c r="JH1006"/>
      <c r="JI1006"/>
      <c r="JJ1006"/>
      <c r="JK1006"/>
      <c r="JL1006"/>
      <c r="JM1006"/>
      <c r="JN1006"/>
      <c r="JO1006"/>
      <c r="JP1006"/>
      <c r="JQ1006"/>
      <c r="JR1006"/>
      <c r="JS1006"/>
      <c r="JT1006"/>
      <c r="JU1006"/>
      <c r="JV1006"/>
      <c r="JW1006"/>
      <c r="JX1006"/>
      <c r="JY1006"/>
      <c r="JZ1006"/>
      <c r="KA1006"/>
      <c r="KB1006"/>
      <c r="KC1006"/>
      <c r="KD1006"/>
      <c r="KE1006"/>
      <c r="KF1006"/>
      <c r="KG1006"/>
      <c r="KH1006"/>
      <c r="KI1006"/>
      <c r="KJ1006"/>
      <c r="KK1006"/>
      <c r="KL1006"/>
      <c r="KM1006"/>
      <c r="KN1006"/>
    </row>
    <row r="1007" spans="1:300" x14ac:dyDescent="0.3"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  <c r="FV1007"/>
      <c r="FW1007"/>
      <c r="FX1007"/>
      <c r="FY1007"/>
      <c r="FZ1007"/>
      <c r="GA1007"/>
      <c r="GB1007"/>
      <c r="GC1007"/>
      <c r="GD1007"/>
      <c r="GE1007"/>
      <c r="GF1007"/>
      <c r="GG1007"/>
      <c r="GH1007"/>
      <c r="GI1007"/>
      <c r="GJ1007"/>
      <c r="GK1007"/>
      <c r="GL1007"/>
      <c r="GM1007"/>
      <c r="GN1007"/>
      <c r="GO1007"/>
      <c r="GP1007"/>
      <c r="GQ1007"/>
      <c r="GR1007"/>
      <c r="GS1007"/>
      <c r="GT1007"/>
      <c r="GU1007"/>
      <c r="GV1007"/>
      <c r="GW1007"/>
      <c r="GX1007"/>
      <c r="GY1007"/>
      <c r="GZ1007"/>
      <c r="HA1007"/>
      <c r="HB1007"/>
      <c r="HC1007"/>
      <c r="HD1007"/>
      <c r="HE1007"/>
      <c r="HF1007"/>
      <c r="HG1007"/>
      <c r="HH1007"/>
      <c r="HI1007"/>
      <c r="HJ1007"/>
      <c r="HK1007"/>
      <c r="HL1007"/>
      <c r="HM1007"/>
      <c r="HN1007"/>
      <c r="HO1007"/>
      <c r="HP1007"/>
      <c r="HQ1007"/>
      <c r="HR1007"/>
      <c r="HS1007"/>
      <c r="HT1007"/>
      <c r="HU1007"/>
      <c r="HV1007"/>
      <c r="HW1007"/>
      <c r="HX1007"/>
      <c r="HY1007"/>
      <c r="HZ1007"/>
      <c r="IA1007"/>
      <c r="IB1007"/>
      <c r="IC1007"/>
      <c r="ID1007"/>
      <c r="IE1007"/>
      <c r="IF1007"/>
      <c r="IG1007"/>
      <c r="IH1007"/>
      <c r="II1007"/>
      <c r="IJ1007"/>
      <c r="IK1007"/>
      <c r="IL1007"/>
      <c r="IM1007"/>
      <c r="IN1007"/>
      <c r="IO1007"/>
      <c r="IP1007"/>
      <c r="IQ1007"/>
      <c r="IR1007"/>
      <c r="IS1007"/>
      <c r="IT1007"/>
      <c r="IU1007"/>
      <c r="IV1007"/>
      <c r="IW1007"/>
      <c r="IX1007"/>
      <c r="IY1007"/>
      <c r="IZ1007"/>
      <c r="JA1007"/>
      <c r="JB1007"/>
      <c r="JC1007"/>
      <c r="JD1007"/>
      <c r="JE1007"/>
      <c r="JF1007"/>
      <c r="JG1007"/>
      <c r="JH1007"/>
      <c r="JI1007"/>
      <c r="JJ1007"/>
      <c r="JK1007"/>
      <c r="JL1007"/>
      <c r="JM1007"/>
      <c r="JN1007"/>
      <c r="JO1007"/>
      <c r="JP1007"/>
      <c r="JQ1007"/>
      <c r="JR1007"/>
      <c r="JS1007"/>
      <c r="JT1007"/>
      <c r="JU1007"/>
      <c r="JV1007"/>
      <c r="JW1007"/>
      <c r="JX1007"/>
      <c r="JY1007"/>
      <c r="JZ1007"/>
      <c r="KA1007"/>
      <c r="KB1007"/>
      <c r="KC1007"/>
      <c r="KD1007"/>
      <c r="KE1007"/>
      <c r="KF1007"/>
      <c r="KG1007"/>
      <c r="KH1007"/>
      <c r="KI1007"/>
      <c r="KJ1007"/>
      <c r="KK1007"/>
      <c r="KL1007"/>
      <c r="KM1007"/>
      <c r="KN1007"/>
    </row>
    <row r="1008" spans="1:300" x14ac:dyDescent="0.3">
      <c r="A1008" s="1" t="s">
        <v>464</v>
      </c>
      <c r="C1008" s="1" t="s">
        <v>735</v>
      </c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>
        <v>0</v>
      </c>
      <c r="Y1008"/>
      <c r="Z1008"/>
      <c r="AA1008">
        <v>0</v>
      </c>
      <c r="AB1008"/>
      <c r="AC1008">
        <v>14</v>
      </c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>
        <v>14</v>
      </c>
      <c r="AR1008"/>
      <c r="AS1008"/>
      <c r="AT1008"/>
      <c r="AU1008">
        <v>0</v>
      </c>
      <c r="AV1008"/>
      <c r="AW1008"/>
      <c r="AX1008">
        <v>3</v>
      </c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  <c r="FV1008"/>
      <c r="FW1008"/>
      <c r="FX1008"/>
      <c r="FY1008"/>
      <c r="FZ1008"/>
      <c r="GA1008"/>
      <c r="GB1008"/>
      <c r="GC1008"/>
      <c r="GD1008"/>
      <c r="GE1008"/>
      <c r="GF1008"/>
      <c r="GG1008"/>
      <c r="GH1008"/>
      <c r="GI1008"/>
      <c r="GJ1008"/>
      <c r="GK1008"/>
      <c r="GL1008"/>
      <c r="GM1008"/>
      <c r="GN1008"/>
      <c r="GO1008"/>
      <c r="GP1008"/>
      <c r="GQ1008"/>
      <c r="GR1008"/>
      <c r="GS1008"/>
      <c r="GT1008"/>
      <c r="GU1008"/>
      <c r="GV1008"/>
      <c r="GW1008"/>
      <c r="GX1008"/>
      <c r="GY1008"/>
      <c r="GZ1008"/>
      <c r="HA1008"/>
      <c r="HB1008"/>
      <c r="HC1008"/>
      <c r="HD1008"/>
      <c r="HE1008"/>
      <c r="HF1008"/>
      <c r="HG1008"/>
      <c r="HH1008"/>
      <c r="HI1008"/>
      <c r="HJ1008"/>
      <c r="HK1008"/>
      <c r="HL1008"/>
      <c r="HM1008"/>
      <c r="HN1008"/>
      <c r="HO1008"/>
      <c r="HP1008"/>
      <c r="HQ1008"/>
      <c r="HR1008"/>
      <c r="HS1008"/>
      <c r="HT1008"/>
      <c r="HU1008"/>
      <c r="HV1008"/>
      <c r="HW1008"/>
      <c r="HX1008"/>
      <c r="HY1008"/>
      <c r="HZ1008"/>
      <c r="IA1008"/>
      <c r="IB1008"/>
      <c r="IC1008"/>
      <c r="ID1008"/>
      <c r="IE1008"/>
      <c r="IF1008"/>
      <c r="IG1008"/>
      <c r="IH1008"/>
      <c r="II1008"/>
      <c r="IJ1008"/>
      <c r="IK1008"/>
      <c r="IL1008"/>
      <c r="IM1008"/>
      <c r="IN1008"/>
      <c r="IO1008"/>
      <c r="IP1008"/>
      <c r="IQ1008"/>
      <c r="IR1008"/>
      <c r="IS1008"/>
      <c r="IT1008"/>
      <c r="IU1008"/>
      <c r="IV1008"/>
      <c r="IW1008"/>
      <c r="IX1008"/>
      <c r="IY1008"/>
      <c r="IZ1008"/>
      <c r="JA1008"/>
      <c r="JB1008"/>
      <c r="JC1008"/>
      <c r="JD1008"/>
      <c r="JE1008"/>
      <c r="JF1008"/>
      <c r="JG1008"/>
      <c r="JH1008"/>
      <c r="JI1008"/>
      <c r="JJ1008"/>
      <c r="JK1008"/>
      <c r="JL1008"/>
      <c r="JM1008"/>
      <c r="JN1008"/>
      <c r="JO1008"/>
      <c r="JP1008"/>
      <c r="JQ1008"/>
      <c r="JR1008"/>
      <c r="JS1008"/>
      <c r="JT1008"/>
      <c r="JU1008"/>
      <c r="JV1008"/>
      <c r="JW1008"/>
      <c r="JX1008"/>
      <c r="JY1008"/>
      <c r="JZ1008"/>
      <c r="KA1008"/>
      <c r="KB1008"/>
      <c r="KC1008"/>
      <c r="KD1008"/>
      <c r="KE1008"/>
      <c r="KF1008"/>
      <c r="KG1008"/>
      <c r="KH1008"/>
      <c r="KI1008"/>
      <c r="KJ1008"/>
      <c r="KK1008"/>
      <c r="KL1008"/>
      <c r="KM1008"/>
      <c r="KN1008"/>
    </row>
    <row r="1009" spans="1:300" x14ac:dyDescent="0.3">
      <c r="A1009" s="1" t="s">
        <v>465</v>
      </c>
      <c r="C1009" s="1" t="s">
        <v>735</v>
      </c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>
        <v>3</v>
      </c>
      <c r="Y1009"/>
      <c r="Z1009"/>
      <c r="AA1009">
        <v>3</v>
      </c>
      <c r="AB1009"/>
      <c r="AC1009"/>
      <c r="AD1009">
        <v>8</v>
      </c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>
        <v>8</v>
      </c>
      <c r="AS1009"/>
      <c r="AT1009"/>
      <c r="AU1009">
        <v>8</v>
      </c>
      <c r="AV1009"/>
      <c r="AW1009"/>
      <c r="AX1009">
        <v>8</v>
      </c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  <c r="FV1009"/>
      <c r="FW1009"/>
      <c r="FX1009"/>
      <c r="FY1009"/>
      <c r="FZ1009"/>
      <c r="GA1009"/>
      <c r="GB1009"/>
      <c r="GC1009"/>
      <c r="GD1009"/>
      <c r="GE1009"/>
      <c r="GF1009"/>
      <c r="GG1009"/>
      <c r="GH1009"/>
      <c r="GI1009"/>
      <c r="GJ1009"/>
      <c r="GK1009"/>
      <c r="GL1009"/>
      <c r="GM1009"/>
      <c r="GN1009"/>
      <c r="GO1009"/>
      <c r="GP1009"/>
      <c r="GQ1009"/>
      <c r="GR1009"/>
      <c r="GS1009"/>
      <c r="GT1009"/>
      <c r="GU1009"/>
      <c r="GV1009"/>
      <c r="GW1009"/>
      <c r="GX1009"/>
      <c r="GY1009"/>
      <c r="GZ1009"/>
      <c r="HA1009"/>
      <c r="HB1009"/>
      <c r="HC1009"/>
      <c r="HD1009"/>
      <c r="HE1009"/>
      <c r="HF1009"/>
      <c r="HG1009"/>
      <c r="HH1009"/>
      <c r="HI1009"/>
      <c r="HJ1009"/>
      <c r="HK1009"/>
      <c r="HL1009"/>
      <c r="HM1009"/>
      <c r="HN1009"/>
      <c r="HO1009"/>
      <c r="HP1009"/>
      <c r="HQ1009"/>
      <c r="HR1009"/>
      <c r="HS1009"/>
      <c r="HT1009"/>
      <c r="HU1009"/>
      <c r="HV1009"/>
      <c r="HW1009"/>
      <c r="HX1009"/>
      <c r="HY1009"/>
      <c r="HZ1009"/>
      <c r="IA1009"/>
      <c r="IB1009"/>
      <c r="IC1009"/>
      <c r="ID1009"/>
      <c r="IE1009"/>
      <c r="IF1009"/>
      <c r="IG1009"/>
      <c r="IH1009"/>
      <c r="II1009"/>
      <c r="IJ1009"/>
      <c r="IK1009"/>
      <c r="IL1009"/>
      <c r="IM1009"/>
      <c r="IN1009"/>
      <c r="IO1009"/>
      <c r="IP1009"/>
      <c r="IQ1009"/>
      <c r="IR1009"/>
      <c r="IS1009"/>
      <c r="IT1009"/>
      <c r="IU1009"/>
      <c r="IV1009"/>
      <c r="IW1009"/>
      <c r="IX1009"/>
      <c r="IY1009"/>
      <c r="IZ1009"/>
      <c r="JA1009"/>
      <c r="JB1009"/>
      <c r="JC1009"/>
      <c r="JD1009"/>
      <c r="JE1009"/>
      <c r="JF1009"/>
      <c r="JG1009"/>
      <c r="JH1009"/>
      <c r="JI1009"/>
      <c r="JJ1009"/>
      <c r="JK1009"/>
      <c r="JL1009"/>
      <c r="JM1009"/>
      <c r="JN1009"/>
      <c r="JO1009"/>
      <c r="JP1009"/>
      <c r="JQ1009"/>
      <c r="JR1009"/>
      <c r="JS1009"/>
      <c r="JT1009"/>
      <c r="JU1009"/>
      <c r="JV1009"/>
      <c r="JW1009"/>
      <c r="JX1009"/>
      <c r="JY1009"/>
      <c r="JZ1009"/>
      <c r="KA1009"/>
      <c r="KB1009"/>
      <c r="KC1009"/>
      <c r="KD1009"/>
      <c r="KE1009"/>
      <c r="KF1009"/>
      <c r="KG1009"/>
      <c r="KH1009"/>
      <c r="KI1009"/>
      <c r="KJ1009"/>
      <c r="KK1009"/>
      <c r="KL1009"/>
      <c r="KM1009"/>
      <c r="KN1009"/>
    </row>
    <row r="1010" spans="1:300" x14ac:dyDescent="0.3"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  <c r="FV1010"/>
      <c r="FW1010"/>
      <c r="FX1010"/>
      <c r="FY1010"/>
      <c r="FZ1010"/>
      <c r="GA1010"/>
      <c r="GB1010"/>
      <c r="GC1010"/>
      <c r="GD1010"/>
      <c r="GE1010"/>
      <c r="GF1010"/>
      <c r="GG1010"/>
      <c r="GH1010"/>
      <c r="GI1010"/>
      <c r="GJ1010"/>
      <c r="GK1010"/>
      <c r="GL1010"/>
      <c r="GM1010"/>
      <c r="GN1010"/>
      <c r="GO1010"/>
      <c r="GP1010"/>
      <c r="GQ1010"/>
      <c r="GR1010"/>
      <c r="GS1010"/>
      <c r="GT1010"/>
      <c r="GU1010"/>
      <c r="GV1010"/>
      <c r="GW1010"/>
      <c r="GX1010"/>
      <c r="GY1010"/>
      <c r="GZ1010"/>
      <c r="HA1010"/>
      <c r="HB1010"/>
      <c r="HC1010"/>
      <c r="HD1010"/>
      <c r="HE1010"/>
      <c r="HF1010"/>
      <c r="HG1010"/>
      <c r="HH1010"/>
      <c r="HI1010"/>
      <c r="HJ1010"/>
      <c r="HK1010"/>
      <c r="HL1010"/>
      <c r="HM1010"/>
      <c r="HN1010"/>
      <c r="HO1010"/>
      <c r="HP1010"/>
      <c r="HQ1010"/>
      <c r="HR1010"/>
      <c r="HS1010"/>
      <c r="HT1010"/>
      <c r="HU1010"/>
      <c r="HV1010"/>
      <c r="HW1010"/>
      <c r="HX1010"/>
      <c r="HY1010"/>
      <c r="HZ1010"/>
      <c r="IA1010"/>
      <c r="IB1010"/>
      <c r="IC1010"/>
      <c r="ID1010"/>
      <c r="IE1010"/>
      <c r="IF1010"/>
      <c r="IG1010"/>
      <c r="IH1010"/>
      <c r="II1010"/>
      <c r="IJ1010"/>
      <c r="IK1010"/>
      <c r="IL1010"/>
      <c r="IM1010"/>
      <c r="IN1010"/>
      <c r="IO1010"/>
      <c r="IP1010"/>
      <c r="IQ1010"/>
      <c r="IR1010"/>
      <c r="IS1010"/>
      <c r="IT1010"/>
      <c r="IU1010"/>
      <c r="IV1010"/>
      <c r="IW1010"/>
      <c r="IX1010"/>
      <c r="IY1010"/>
      <c r="IZ1010"/>
      <c r="JA1010"/>
      <c r="JB1010"/>
      <c r="JC1010"/>
      <c r="JD1010"/>
      <c r="JE1010"/>
      <c r="JF1010"/>
      <c r="JG1010"/>
      <c r="JH1010"/>
      <c r="JI1010"/>
      <c r="JJ1010"/>
      <c r="JK1010"/>
      <c r="JL1010"/>
      <c r="JM1010"/>
      <c r="JN1010"/>
      <c r="JO1010"/>
      <c r="JP1010"/>
      <c r="JQ1010"/>
      <c r="JR1010"/>
      <c r="JS1010"/>
      <c r="JT1010"/>
      <c r="JU1010"/>
      <c r="JV1010"/>
      <c r="JW1010"/>
      <c r="JX1010"/>
      <c r="JY1010"/>
      <c r="JZ1010"/>
      <c r="KA1010"/>
      <c r="KB1010"/>
      <c r="KC1010"/>
      <c r="KD1010"/>
      <c r="KE1010"/>
      <c r="KF1010"/>
      <c r="KG1010"/>
      <c r="KH1010"/>
      <c r="KI1010"/>
      <c r="KJ1010"/>
      <c r="KK1010"/>
      <c r="KL1010"/>
      <c r="KM1010"/>
      <c r="KN1010"/>
    </row>
    <row r="1011" spans="1:300" x14ac:dyDescent="0.3">
      <c r="A1011" s="1" t="s">
        <v>466</v>
      </c>
      <c r="D1011"/>
      <c r="E1011"/>
      <c r="F1011"/>
      <c r="G1011"/>
      <c r="H1011"/>
      <c r="I1011"/>
      <c r="J1011"/>
      <c r="K1011"/>
      <c r="L1011"/>
      <c r="M1011"/>
      <c r="N1011"/>
      <c r="O1011"/>
      <c r="P1011" t="s">
        <v>469</v>
      </c>
      <c r="Q1011"/>
      <c r="R1011" t="s">
        <v>543</v>
      </c>
      <c r="S1011"/>
      <c r="T1011" t="s">
        <v>467</v>
      </c>
      <c r="U1011"/>
      <c r="V1011"/>
      <c r="W1011"/>
      <c r="X1011" t="s">
        <v>543</v>
      </c>
      <c r="Y1011"/>
      <c r="Z1011" t="s">
        <v>543</v>
      </c>
      <c r="AA1011"/>
      <c r="AB1011" t="s">
        <v>543</v>
      </c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  <c r="FV1011"/>
      <c r="FW1011"/>
      <c r="FX1011"/>
      <c r="FY1011"/>
      <c r="FZ1011"/>
      <c r="GA1011"/>
      <c r="GB1011"/>
      <c r="GC1011"/>
      <c r="GD1011"/>
      <c r="GE1011"/>
      <c r="GF1011"/>
      <c r="GG1011"/>
      <c r="GH1011"/>
      <c r="GI1011"/>
      <c r="GJ1011"/>
      <c r="GK1011"/>
      <c r="GL1011"/>
      <c r="GM1011"/>
      <c r="GN1011"/>
      <c r="GO1011"/>
      <c r="GP1011"/>
      <c r="GQ1011"/>
      <c r="GR1011"/>
      <c r="GS1011"/>
      <c r="GT1011"/>
      <c r="GU1011"/>
      <c r="GV1011"/>
      <c r="GW1011"/>
      <c r="GX1011"/>
      <c r="GY1011"/>
      <c r="GZ1011"/>
      <c r="HA1011"/>
      <c r="HB1011"/>
      <c r="HC1011"/>
      <c r="HD1011"/>
      <c r="HE1011"/>
      <c r="HF1011"/>
      <c r="HG1011"/>
      <c r="HH1011"/>
      <c r="HI1011"/>
      <c r="HJ1011"/>
      <c r="HK1011"/>
      <c r="HL1011"/>
      <c r="HM1011"/>
      <c r="HN1011"/>
      <c r="HO1011"/>
      <c r="HP1011"/>
      <c r="HQ1011"/>
      <c r="HR1011"/>
      <c r="HS1011"/>
      <c r="HT1011"/>
      <c r="HU1011"/>
      <c r="HV1011"/>
      <c r="HW1011"/>
      <c r="HX1011"/>
      <c r="HY1011"/>
      <c r="HZ1011"/>
      <c r="IA1011"/>
      <c r="IB1011"/>
      <c r="IC1011"/>
      <c r="ID1011"/>
      <c r="IE1011"/>
      <c r="IF1011"/>
      <c r="IG1011"/>
      <c r="IH1011"/>
      <c r="II1011"/>
      <c r="IJ1011"/>
      <c r="IK1011"/>
      <c r="IL1011"/>
      <c r="IM1011"/>
      <c r="IN1011"/>
      <c r="IO1011"/>
      <c r="IP1011"/>
      <c r="IQ1011"/>
      <c r="IR1011"/>
      <c r="IS1011"/>
      <c r="IT1011"/>
      <c r="IU1011"/>
      <c r="IV1011"/>
      <c r="IW1011"/>
      <c r="IX1011"/>
      <c r="IY1011"/>
      <c r="IZ1011"/>
      <c r="JA1011"/>
      <c r="JB1011"/>
      <c r="JC1011"/>
      <c r="JD1011"/>
      <c r="JE1011"/>
      <c r="JF1011"/>
      <c r="JG1011"/>
      <c r="JH1011"/>
      <c r="JI1011"/>
      <c r="JJ1011"/>
      <c r="JK1011"/>
      <c r="JL1011"/>
      <c r="JM1011"/>
      <c r="JN1011"/>
      <c r="JO1011"/>
      <c r="JP1011"/>
      <c r="JQ1011"/>
      <c r="JR1011"/>
      <c r="JS1011"/>
      <c r="JT1011"/>
      <c r="JU1011"/>
      <c r="JV1011"/>
      <c r="JW1011"/>
      <c r="JX1011"/>
      <c r="JY1011"/>
      <c r="JZ1011"/>
      <c r="KA1011"/>
      <c r="KB1011"/>
      <c r="KC1011"/>
      <c r="KD1011"/>
      <c r="KE1011"/>
      <c r="KF1011"/>
      <c r="KG1011"/>
      <c r="KH1011"/>
      <c r="KI1011"/>
      <c r="KJ1011"/>
      <c r="KK1011"/>
      <c r="KL1011"/>
      <c r="KM1011"/>
      <c r="KN1011"/>
    </row>
    <row r="1012" spans="1:300" x14ac:dyDescent="0.3">
      <c r="A1012" s="1" t="s">
        <v>470</v>
      </c>
      <c r="D1012"/>
      <c r="E1012"/>
      <c r="F1012"/>
      <c r="G1012"/>
      <c r="H1012"/>
      <c r="I1012"/>
      <c r="J1012"/>
      <c r="K1012"/>
      <c r="L1012"/>
      <c r="M1012"/>
      <c r="N1012"/>
      <c r="O1012"/>
      <c r="P1012" t="s">
        <v>721</v>
      </c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 t="s">
        <v>721</v>
      </c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  <c r="FV1012"/>
      <c r="FW1012"/>
      <c r="FX1012"/>
      <c r="FY1012"/>
      <c r="FZ1012"/>
      <c r="GA1012"/>
      <c r="GB1012"/>
      <c r="GC1012"/>
      <c r="GD1012"/>
      <c r="GE1012"/>
      <c r="GF1012"/>
      <c r="GG1012"/>
      <c r="GH1012"/>
      <c r="GI1012"/>
      <c r="GJ1012"/>
      <c r="GK1012"/>
      <c r="GL1012"/>
      <c r="GM1012"/>
      <c r="GN1012"/>
      <c r="GO1012"/>
      <c r="GP1012"/>
      <c r="GQ1012"/>
      <c r="GR1012"/>
      <c r="GS1012"/>
      <c r="GT1012"/>
      <c r="GU1012"/>
      <c r="GV1012"/>
      <c r="GW1012"/>
      <c r="GX1012"/>
      <c r="GY1012"/>
      <c r="GZ1012"/>
      <c r="HA1012"/>
      <c r="HB1012"/>
      <c r="HC1012"/>
      <c r="HD1012"/>
      <c r="HE1012"/>
      <c r="HF1012"/>
      <c r="HG1012"/>
      <c r="HH1012"/>
      <c r="HI1012"/>
      <c r="HJ1012"/>
      <c r="HK1012"/>
      <c r="HL1012"/>
      <c r="HM1012"/>
      <c r="HN1012"/>
      <c r="HO1012"/>
      <c r="HP1012"/>
      <c r="HQ1012"/>
      <c r="HR1012"/>
      <c r="HS1012"/>
      <c r="HT1012"/>
      <c r="HU1012"/>
      <c r="HV1012"/>
      <c r="HW1012"/>
      <c r="HX1012"/>
      <c r="HY1012"/>
      <c r="HZ1012"/>
      <c r="IA1012"/>
      <c r="IB1012"/>
      <c r="IC1012"/>
      <c r="ID1012"/>
      <c r="IE1012"/>
      <c r="IF1012"/>
      <c r="IG1012"/>
      <c r="IH1012"/>
      <c r="II1012"/>
      <c r="IJ1012"/>
      <c r="IK1012"/>
      <c r="IL1012"/>
      <c r="IM1012"/>
      <c r="IN1012"/>
      <c r="IO1012"/>
      <c r="IP1012"/>
      <c r="IQ1012"/>
      <c r="IR1012"/>
      <c r="IS1012"/>
      <c r="IT1012"/>
      <c r="IU1012"/>
      <c r="IV1012"/>
      <c r="IW1012"/>
      <c r="IX1012"/>
      <c r="IY1012"/>
      <c r="IZ1012"/>
      <c r="JA1012"/>
      <c r="JB1012"/>
      <c r="JC1012"/>
      <c r="JD1012"/>
      <c r="JE1012"/>
      <c r="JF1012"/>
      <c r="JG1012"/>
      <c r="JH1012"/>
      <c r="JI1012"/>
      <c r="JJ1012"/>
      <c r="JK1012"/>
      <c r="JL1012"/>
      <c r="JM1012"/>
      <c r="JN1012"/>
      <c r="JO1012"/>
      <c r="JP1012"/>
      <c r="JQ1012"/>
      <c r="JR1012"/>
      <c r="JS1012"/>
      <c r="JT1012"/>
      <c r="JU1012"/>
      <c r="JV1012"/>
      <c r="JW1012"/>
      <c r="JX1012"/>
      <c r="JY1012"/>
      <c r="JZ1012"/>
      <c r="KA1012"/>
      <c r="KB1012"/>
      <c r="KC1012"/>
      <c r="KD1012"/>
      <c r="KE1012"/>
      <c r="KF1012"/>
      <c r="KG1012"/>
      <c r="KH1012"/>
      <c r="KI1012"/>
      <c r="KJ1012"/>
      <c r="KK1012"/>
      <c r="KL1012"/>
      <c r="KM1012"/>
      <c r="KN1012"/>
    </row>
    <row r="1013" spans="1:300" x14ac:dyDescent="0.3">
      <c r="A1013" s="1" t="s">
        <v>471</v>
      </c>
      <c r="P1013" s="1">
        <v>0</v>
      </c>
      <c r="AL1013" s="1">
        <v>0</v>
      </c>
      <c r="BH1013" s="1">
        <v>0</v>
      </c>
    </row>
    <row r="1014" spans="1:300" x14ac:dyDescent="0.3">
      <c r="A1014" s="1" t="s">
        <v>472</v>
      </c>
      <c r="B1014" s="1" t="s">
        <v>473</v>
      </c>
      <c r="H1014" s="1">
        <v>0</v>
      </c>
      <c r="BG1014" s="1">
        <v>0</v>
      </c>
    </row>
    <row r="1015" spans="1:300" x14ac:dyDescent="0.3">
      <c r="A1015" s="1" t="s">
        <v>474</v>
      </c>
      <c r="I1015" s="1">
        <v>0</v>
      </c>
      <c r="K1015" s="1">
        <v>1065</v>
      </c>
      <c r="AE1015" s="1">
        <v>665</v>
      </c>
      <c r="BA1015" s="1">
        <v>0</v>
      </c>
    </row>
    <row r="1016" spans="1:300" x14ac:dyDescent="0.3">
      <c r="A1016" s="1" t="s">
        <v>475</v>
      </c>
      <c r="O1016" s="1">
        <v>0</v>
      </c>
      <c r="AK1016" s="1">
        <v>0</v>
      </c>
      <c r="BG1016" s="1">
        <v>0</v>
      </c>
    </row>
    <row r="1017" spans="1:300" x14ac:dyDescent="0.3">
      <c r="A1017" s="1" t="s">
        <v>476</v>
      </c>
      <c r="M1017" s="1">
        <v>-60</v>
      </c>
      <c r="AG1017" s="1">
        <v>-80</v>
      </c>
      <c r="AZ1017" s="1">
        <v>-120</v>
      </c>
    </row>
    <row r="1018" spans="1:300" x14ac:dyDescent="0.3">
      <c r="A1018" s="1" t="s">
        <v>477</v>
      </c>
      <c r="L1018" s="1">
        <v>-200</v>
      </c>
      <c r="AE1018" s="1">
        <v>-200</v>
      </c>
      <c r="AX1018" s="1">
        <v>-280</v>
      </c>
    </row>
    <row r="1021" spans="1:300" x14ac:dyDescent="0.3">
      <c r="A1021" s="1" t="s">
        <v>582</v>
      </c>
      <c r="B1021" s="1" t="s">
        <v>459</v>
      </c>
      <c r="I1021" s="1" t="s">
        <v>583</v>
      </c>
      <c r="J1021" s="1" t="s">
        <v>541</v>
      </c>
      <c r="N1021" s="1" t="s">
        <v>584</v>
      </c>
      <c r="O1021" s="1" t="s">
        <v>541</v>
      </c>
    </row>
    <row r="1022" spans="1:300" x14ac:dyDescent="0.3">
      <c r="A1022" s="1" t="s">
        <v>461</v>
      </c>
      <c r="C1022" s="1" t="s">
        <v>462</v>
      </c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>
        <v>7</v>
      </c>
      <c r="Y1022"/>
      <c r="Z1022"/>
      <c r="AA1022">
        <v>7</v>
      </c>
      <c r="AB1022"/>
      <c r="AC1022"/>
      <c r="AD1022">
        <v>7</v>
      </c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>
        <v>3</v>
      </c>
      <c r="AS1022"/>
      <c r="AT1022"/>
      <c r="AU1022">
        <v>3</v>
      </c>
      <c r="AV1022"/>
      <c r="AW1022"/>
      <c r="AX1022">
        <v>5</v>
      </c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  <c r="EQ1022"/>
      <c r="ER1022"/>
      <c r="ES1022"/>
      <c r="ET1022"/>
      <c r="EU1022"/>
      <c r="EV1022"/>
      <c r="EW1022"/>
      <c r="EX1022"/>
      <c r="EY1022"/>
      <c r="EZ1022"/>
      <c r="FA1022"/>
      <c r="FB1022"/>
      <c r="FC1022"/>
      <c r="FD1022"/>
      <c r="FE1022"/>
      <c r="FF1022"/>
      <c r="FG1022"/>
      <c r="FH1022"/>
      <c r="FI1022"/>
      <c r="FJ1022"/>
      <c r="FK1022"/>
      <c r="FL1022"/>
      <c r="FM1022"/>
      <c r="FN1022"/>
      <c r="FO1022"/>
      <c r="FP1022"/>
      <c r="FQ1022"/>
      <c r="FR1022"/>
      <c r="FS1022"/>
      <c r="FT1022"/>
      <c r="FU1022"/>
      <c r="FV1022"/>
      <c r="FW1022"/>
      <c r="FX1022"/>
      <c r="FY1022"/>
      <c r="FZ1022"/>
      <c r="GA1022"/>
      <c r="GB1022"/>
      <c r="GC1022"/>
      <c r="GD1022"/>
      <c r="GE1022"/>
      <c r="GF1022"/>
      <c r="GG1022"/>
      <c r="GH1022"/>
      <c r="GI1022"/>
      <c r="GJ1022"/>
      <c r="GK1022"/>
      <c r="GL1022"/>
      <c r="GM1022"/>
      <c r="GN1022"/>
      <c r="GO1022"/>
      <c r="GP1022"/>
      <c r="GQ1022"/>
      <c r="GR1022"/>
      <c r="GS1022"/>
      <c r="GT1022"/>
      <c r="GU1022"/>
      <c r="GV1022"/>
      <c r="GW1022"/>
      <c r="GX1022"/>
      <c r="GY1022"/>
      <c r="GZ1022"/>
      <c r="HA1022"/>
      <c r="HB1022"/>
      <c r="HC1022"/>
      <c r="HD1022"/>
      <c r="HE1022"/>
      <c r="HF1022"/>
      <c r="HG1022"/>
      <c r="HH1022"/>
      <c r="HI1022"/>
      <c r="HJ1022"/>
      <c r="HK1022"/>
      <c r="HL1022"/>
      <c r="HM1022"/>
      <c r="HN1022"/>
      <c r="HO1022"/>
      <c r="HP1022"/>
      <c r="HQ1022"/>
      <c r="HR1022"/>
      <c r="HS1022"/>
      <c r="HT1022"/>
      <c r="HU1022"/>
      <c r="HV1022"/>
      <c r="HW1022"/>
      <c r="HX1022"/>
      <c r="HY1022"/>
      <c r="HZ1022"/>
      <c r="IA1022"/>
      <c r="IB1022"/>
      <c r="IC1022"/>
      <c r="ID1022"/>
      <c r="IE1022"/>
      <c r="IF1022"/>
      <c r="IG1022"/>
      <c r="IH1022"/>
      <c r="II1022"/>
      <c r="IJ1022"/>
      <c r="IK1022"/>
      <c r="IL1022"/>
      <c r="IM1022"/>
      <c r="IN1022"/>
      <c r="IO1022"/>
      <c r="IP1022"/>
      <c r="IQ1022"/>
      <c r="IR1022"/>
      <c r="IS1022"/>
      <c r="IT1022"/>
      <c r="IU1022"/>
      <c r="IV1022"/>
      <c r="IW1022"/>
      <c r="IX1022"/>
      <c r="IY1022"/>
      <c r="IZ1022"/>
      <c r="JA1022"/>
      <c r="JB1022"/>
      <c r="JC1022"/>
      <c r="JD1022"/>
      <c r="JE1022"/>
      <c r="JF1022"/>
      <c r="JG1022"/>
      <c r="JH1022"/>
      <c r="JI1022"/>
      <c r="JJ1022"/>
      <c r="JK1022"/>
      <c r="JL1022"/>
      <c r="JM1022"/>
      <c r="JN1022"/>
      <c r="JO1022"/>
      <c r="JP1022"/>
      <c r="JQ1022"/>
      <c r="JR1022"/>
      <c r="JS1022"/>
      <c r="JT1022"/>
      <c r="JU1022"/>
      <c r="JV1022"/>
      <c r="JW1022"/>
      <c r="JX1022"/>
      <c r="JY1022"/>
      <c r="JZ1022"/>
      <c r="KA1022"/>
      <c r="KB1022"/>
      <c r="KC1022"/>
      <c r="KD1022"/>
      <c r="KE1022"/>
      <c r="KF1022"/>
      <c r="KG1022"/>
      <c r="KH1022"/>
      <c r="KI1022"/>
      <c r="KJ1022"/>
      <c r="KK1022"/>
      <c r="KL1022"/>
      <c r="KM1022"/>
      <c r="KN1022"/>
    </row>
    <row r="1023" spans="1:300" x14ac:dyDescent="0.3">
      <c r="A1023" s="1" t="s">
        <v>463</v>
      </c>
      <c r="C1023" s="1" t="s">
        <v>462</v>
      </c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>
        <v>6</v>
      </c>
      <c r="Y1023"/>
      <c r="Z1023">
        <v>11</v>
      </c>
      <c r="AA1023"/>
      <c r="AB1023"/>
      <c r="AC1023"/>
      <c r="AD1023">
        <v>0</v>
      </c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>
        <v>0</v>
      </c>
      <c r="AS1023"/>
      <c r="AT1023"/>
      <c r="AU1023">
        <v>0</v>
      </c>
      <c r="AV1023"/>
      <c r="AW1023"/>
      <c r="AX1023">
        <v>0</v>
      </c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  <c r="EQ1023"/>
      <c r="ER1023"/>
      <c r="ES1023"/>
      <c r="ET1023"/>
      <c r="EU1023"/>
      <c r="EV1023"/>
      <c r="EW1023"/>
      <c r="EX1023"/>
      <c r="EY1023"/>
      <c r="EZ1023"/>
      <c r="FA1023"/>
      <c r="FB1023"/>
      <c r="FC1023"/>
      <c r="FD1023"/>
      <c r="FE1023"/>
      <c r="FF1023"/>
      <c r="FG1023"/>
      <c r="FH1023"/>
      <c r="FI1023"/>
      <c r="FJ1023"/>
      <c r="FK1023"/>
      <c r="FL1023"/>
      <c r="FM1023"/>
      <c r="FN1023"/>
      <c r="FO1023"/>
      <c r="FP1023"/>
      <c r="FQ1023"/>
      <c r="FR1023"/>
      <c r="FS1023"/>
      <c r="FT1023"/>
      <c r="FU1023"/>
      <c r="FV1023"/>
      <c r="FW1023"/>
      <c r="FX1023"/>
      <c r="FY1023"/>
      <c r="FZ1023"/>
      <c r="GA1023"/>
      <c r="GB1023"/>
      <c r="GC1023"/>
      <c r="GD1023"/>
      <c r="GE1023"/>
      <c r="GF1023"/>
      <c r="GG1023"/>
      <c r="GH1023"/>
      <c r="GI1023"/>
      <c r="GJ1023"/>
      <c r="GK1023"/>
      <c r="GL1023"/>
      <c r="GM1023"/>
      <c r="GN1023"/>
      <c r="GO1023"/>
      <c r="GP1023"/>
      <c r="GQ1023"/>
      <c r="GR1023"/>
      <c r="GS1023"/>
      <c r="GT1023"/>
      <c r="GU1023"/>
      <c r="GV1023"/>
      <c r="GW1023"/>
      <c r="GX1023"/>
      <c r="GY1023"/>
      <c r="GZ1023"/>
      <c r="HA1023"/>
      <c r="HB1023"/>
      <c r="HC1023"/>
      <c r="HD1023"/>
      <c r="HE1023"/>
      <c r="HF1023"/>
      <c r="HG1023"/>
      <c r="HH1023"/>
      <c r="HI1023"/>
      <c r="HJ1023"/>
      <c r="HK1023"/>
      <c r="HL1023"/>
      <c r="HM1023"/>
      <c r="HN1023"/>
      <c r="HO1023"/>
      <c r="HP1023"/>
      <c r="HQ1023"/>
      <c r="HR1023"/>
      <c r="HS1023"/>
      <c r="HT1023"/>
      <c r="HU1023"/>
      <c r="HV1023"/>
      <c r="HW1023"/>
      <c r="HX1023"/>
      <c r="HY1023"/>
      <c r="HZ1023"/>
      <c r="IA1023"/>
      <c r="IB1023"/>
      <c r="IC1023"/>
      <c r="ID1023"/>
      <c r="IE1023"/>
      <c r="IF1023"/>
      <c r="IG1023"/>
      <c r="IH1023"/>
      <c r="II1023"/>
      <c r="IJ1023"/>
      <c r="IK1023"/>
      <c r="IL1023"/>
      <c r="IM1023"/>
      <c r="IN1023"/>
      <c r="IO1023"/>
      <c r="IP1023"/>
      <c r="IQ1023"/>
      <c r="IR1023"/>
      <c r="IS1023"/>
      <c r="IT1023"/>
      <c r="IU1023"/>
      <c r="IV1023"/>
      <c r="IW1023"/>
      <c r="IX1023"/>
      <c r="IY1023"/>
      <c r="IZ1023"/>
      <c r="JA1023"/>
      <c r="JB1023"/>
      <c r="JC1023"/>
      <c r="JD1023"/>
      <c r="JE1023"/>
      <c r="JF1023"/>
      <c r="JG1023"/>
      <c r="JH1023"/>
      <c r="JI1023"/>
      <c r="JJ1023"/>
      <c r="JK1023"/>
      <c r="JL1023"/>
      <c r="JM1023"/>
      <c r="JN1023"/>
      <c r="JO1023"/>
      <c r="JP1023"/>
      <c r="JQ1023"/>
      <c r="JR1023"/>
      <c r="JS1023"/>
      <c r="JT1023"/>
      <c r="JU1023"/>
      <c r="JV1023"/>
      <c r="JW1023"/>
      <c r="JX1023"/>
      <c r="JY1023"/>
      <c r="JZ1023"/>
      <c r="KA1023"/>
      <c r="KB1023"/>
      <c r="KC1023"/>
      <c r="KD1023"/>
      <c r="KE1023"/>
      <c r="KF1023"/>
      <c r="KG1023"/>
      <c r="KH1023"/>
      <c r="KI1023"/>
      <c r="KJ1023"/>
      <c r="KK1023"/>
      <c r="KL1023"/>
      <c r="KM1023"/>
      <c r="KN1023"/>
    </row>
    <row r="1024" spans="1:300" x14ac:dyDescent="0.3"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  <c r="EQ1024"/>
      <c r="ER1024"/>
      <c r="ES1024"/>
      <c r="ET1024"/>
      <c r="EU1024"/>
      <c r="EV1024"/>
      <c r="EW1024"/>
      <c r="EX1024"/>
      <c r="EY1024"/>
      <c r="EZ1024"/>
      <c r="FA1024"/>
      <c r="FB1024"/>
      <c r="FC1024"/>
      <c r="FD1024"/>
      <c r="FE1024"/>
      <c r="FF1024"/>
      <c r="FG1024"/>
      <c r="FH1024"/>
      <c r="FI1024"/>
      <c r="FJ1024"/>
      <c r="FK1024"/>
      <c r="FL1024"/>
      <c r="FM1024"/>
      <c r="FN1024"/>
      <c r="FO1024"/>
      <c r="FP1024"/>
      <c r="FQ1024"/>
      <c r="FR1024"/>
      <c r="FS1024"/>
      <c r="FT1024"/>
      <c r="FU1024"/>
      <c r="FV1024"/>
      <c r="FW1024"/>
      <c r="FX1024"/>
      <c r="FY1024"/>
      <c r="FZ1024"/>
      <c r="GA1024"/>
      <c r="GB1024"/>
      <c r="GC1024"/>
      <c r="GD1024"/>
      <c r="GE1024"/>
      <c r="GF1024"/>
      <c r="GG1024"/>
      <c r="GH1024"/>
      <c r="GI1024"/>
      <c r="GJ1024"/>
      <c r="GK1024"/>
      <c r="GL1024"/>
      <c r="GM1024"/>
      <c r="GN1024"/>
      <c r="GO1024"/>
      <c r="GP1024"/>
      <c r="GQ1024"/>
      <c r="GR1024"/>
      <c r="GS1024"/>
      <c r="GT1024"/>
      <c r="GU1024"/>
      <c r="GV1024"/>
      <c r="GW1024"/>
      <c r="GX1024"/>
      <c r="GY1024"/>
      <c r="GZ1024"/>
      <c r="HA1024"/>
      <c r="HB1024"/>
      <c r="HC1024"/>
      <c r="HD1024"/>
      <c r="HE1024"/>
      <c r="HF1024"/>
      <c r="HG1024"/>
      <c r="HH1024"/>
      <c r="HI1024"/>
      <c r="HJ1024"/>
      <c r="HK1024"/>
      <c r="HL1024"/>
      <c r="HM1024"/>
      <c r="HN1024"/>
      <c r="HO1024"/>
      <c r="HP1024"/>
      <c r="HQ1024"/>
      <c r="HR1024"/>
      <c r="HS1024"/>
      <c r="HT1024"/>
      <c r="HU1024"/>
      <c r="HV1024"/>
      <c r="HW1024"/>
      <c r="HX1024"/>
      <c r="HY1024"/>
      <c r="HZ1024"/>
      <c r="IA1024"/>
      <c r="IB1024"/>
      <c r="IC1024"/>
      <c r="ID1024"/>
      <c r="IE1024"/>
      <c r="IF1024"/>
      <c r="IG1024"/>
      <c r="IH1024"/>
      <c r="II1024"/>
      <c r="IJ1024"/>
      <c r="IK1024"/>
      <c r="IL1024"/>
      <c r="IM1024"/>
      <c r="IN1024"/>
      <c r="IO1024"/>
      <c r="IP1024"/>
      <c r="IQ1024"/>
      <c r="IR1024"/>
      <c r="IS1024"/>
      <c r="IT1024"/>
      <c r="IU1024"/>
      <c r="IV1024"/>
      <c r="IW1024"/>
      <c r="IX1024"/>
      <c r="IY1024"/>
      <c r="IZ1024"/>
      <c r="JA1024"/>
      <c r="JB1024"/>
      <c r="JC1024"/>
      <c r="JD1024"/>
      <c r="JE1024"/>
      <c r="JF1024"/>
      <c r="JG1024"/>
      <c r="JH1024"/>
      <c r="JI1024"/>
      <c r="JJ1024"/>
      <c r="JK1024"/>
      <c r="JL1024"/>
      <c r="JM1024"/>
      <c r="JN1024"/>
      <c r="JO1024"/>
      <c r="JP1024"/>
      <c r="JQ1024"/>
      <c r="JR1024"/>
      <c r="JS1024"/>
      <c r="JT1024"/>
      <c r="JU1024"/>
      <c r="JV1024"/>
      <c r="JW1024"/>
      <c r="JX1024"/>
      <c r="JY1024"/>
      <c r="JZ1024"/>
      <c r="KA1024"/>
      <c r="KB1024"/>
      <c r="KC1024"/>
      <c r="KD1024"/>
      <c r="KE1024"/>
      <c r="KF1024"/>
      <c r="KG1024"/>
      <c r="KH1024"/>
      <c r="KI1024"/>
      <c r="KJ1024"/>
      <c r="KK1024"/>
      <c r="KL1024"/>
      <c r="KM1024"/>
      <c r="KN1024"/>
    </row>
    <row r="1025" spans="1:300" x14ac:dyDescent="0.3">
      <c r="A1025" s="1" t="s">
        <v>464</v>
      </c>
      <c r="C1025" s="1" t="s">
        <v>735</v>
      </c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>
        <v>0</v>
      </c>
      <c r="Y1025"/>
      <c r="Z1025"/>
      <c r="AA1025">
        <v>0</v>
      </c>
      <c r="AB1025"/>
      <c r="AC1025">
        <v>14</v>
      </c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>
        <v>14</v>
      </c>
      <c r="AR1025"/>
      <c r="AS1025"/>
      <c r="AT1025"/>
      <c r="AU1025">
        <v>0</v>
      </c>
      <c r="AV1025"/>
      <c r="AW1025"/>
      <c r="AX1025">
        <v>3</v>
      </c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  <c r="EQ1025"/>
      <c r="ER1025"/>
      <c r="ES1025"/>
      <c r="ET1025"/>
      <c r="EU1025"/>
      <c r="EV1025"/>
      <c r="EW1025"/>
      <c r="EX1025"/>
      <c r="EY1025"/>
      <c r="EZ1025"/>
      <c r="FA1025"/>
      <c r="FB1025"/>
      <c r="FC1025"/>
      <c r="FD1025"/>
      <c r="FE1025"/>
      <c r="FF1025"/>
      <c r="FG1025"/>
      <c r="FH1025"/>
      <c r="FI1025"/>
      <c r="FJ1025"/>
      <c r="FK1025"/>
      <c r="FL1025"/>
      <c r="FM1025"/>
      <c r="FN1025"/>
      <c r="FO1025"/>
      <c r="FP1025"/>
      <c r="FQ1025"/>
      <c r="FR1025"/>
      <c r="FS1025"/>
      <c r="FT1025"/>
      <c r="FU1025"/>
      <c r="FV1025"/>
      <c r="FW1025"/>
      <c r="FX1025"/>
      <c r="FY1025"/>
      <c r="FZ1025"/>
      <c r="GA1025"/>
      <c r="GB1025"/>
      <c r="GC1025"/>
      <c r="GD1025"/>
      <c r="GE1025"/>
      <c r="GF1025"/>
      <c r="GG1025"/>
      <c r="GH1025"/>
      <c r="GI1025"/>
      <c r="GJ1025"/>
      <c r="GK1025"/>
      <c r="GL1025"/>
      <c r="GM1025"/>
      <c r="GN1025"/>
      <c r="GO1025"/>
      <c r="GP1025"/>
      <c r="GQ1025"/>
      <c r="GR1025"/>
      <c r="GS1025"/>
      <c r="GT1025"/>
      <c r="GU1025"/>
      <c r="GV1025"/>
      <c r="GW1025"/>
      <c r="GX1025"/>
      <c r="GY1025"/>
      <c r="GZ1025"/>
      <c r="HA1025"/>
      <c r="HB1025"/>
      <c r="HC1025"/>
      <c r="HD1025"/>
      <c r="HE1025"/>
      <c r="HF1025"/>
      <c r="HG1025"/>
      <c r="HH1025"/>
      <c r="HI1025"/>
      <c r="HJ1025"/>
      <c r="HK1025"/>
      <c r="HL1025"/>
      <c r="HM1025"/>
      <c r="HN1025"/>
      <c r="HO1025"/>
      <c r="HP1025"/>
      <c r="HQ1025"/>
      <c r="HR1025"/>
      <c r="HS1025"/>
      <c r="HT1025"/>
      <c r="HU1025"/>
      <c r="HV1025"/>
      <c r="HW1025"/>
      <c r="HX1025"/>
      <c r="HY1025"/>
      <c r="HZ1025"/>
      <c r="IA1025"/>
      <c r="IB1025"/>
      <c r="IC1025"/>
      <c r="ID1025"/>
      <c r="IE1025"/>
      <c r="IF1025"/>
      <c r="IG1025"/>
      <c r="IH1025"/>
      <c r="II1025"/>
      <c r="IJ1025"/>
      <c r="IK1025"/>
      <c r="IL1025"/>
      <c r="IM1025"/>
      <c r="IN1025"/>
      <c r="IO1025"/>
      <c r="IP1025"/>
      <c r="IQ1025"/>
      <c r="IR1025"/>
      <c r="IS1025"/>
      <c r="IT1025"/>
      <c r="IU1025"/>
      <c r="IV1025"/>
      <c r="IW1025"/>
      <c r="IX1025"/>
      <c r="IY1025"/>
      <c r="IZ1025"/>
      <c r="JA1025"/>
      <c r="JB1025"/>
      <c r="JC1025"/>
      <c r="JD1025"/>
      <c r="JE1025"/>
      <c r="JF1025"/>
      <c r="JG1025"/>
      <c r="JH1025"/>
      <c r="JI1025"/>
      <c r="JJ1025"/>
      <c r="JK1025"/>
      <c r="JL1025"/>
      <c r="JM1025"/>
      <c r="JN1025"/>
      <c r="JO1025"/>
      <c r="JP1025"/>
      <c r="JQ1025"/>
      <c r="JR1025"/>
      <c r="JS1025"/>
      <c r="JT1025"/>
      <c r="JU1025"/>
      <c r="JV1025"/>
      <c r="JW1025"/>
      <c r="JX1025"/>
      <c r="JY1025"/>
      <c r="JZ1025"/>
      <c r="KA1025"/>
      <c r="KB1025"/>
      <c r="KC1025"/>
      <c r="KD1025"/>
      <c r="KE1025"/>
      <c r="KF1025"/>
      <c r="KG1025"/>
      <c r="KH1025"/>
      <c r="KI1025"/>
      <c r="KJ1025"/>
      <c r="KK1025"/>
      <c r="KL1025"/>
      <c r="KM1025"/>
      <c r="KN1025"/>
    </row>
    <row r="1026" spans="1:300" x14ac:dyDescent="0.3">
      <c r="A1026" s="1" t="s">
        <v>465</v>
      </c>
      <c r="C1026" s="1" t="s">
        <v>735</v>
      </c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>
        <v>3</v>
      </c>
      <c r="Y1026"/>
      <c r="Z1026"/>
      <c r="AA1026">
        <v>3</v>
      </c>
      <c r="AB1026"/>
      <c r="AC1026"/>
      <c r="AD1026">
        <v>8</v>
      </c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>
        <v>8</v>
      </c>
      <c r="AS1026"/>
      <c r="AT1026"/>
      <c r="AU1026">
        <v>6</v>
      </c>
      <c r="AV1026"/>
      <c r="AW1026"/>
      <c r="AX1026">
        <v>8</v>
      </c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  <c r="EQ1026"/>
      <c r="ER1026"/>
      <c r="ES1026"/>
      <c r="ET1026"/>
      <c r="EU1026"/>
      <c r="EV1026"/>
      <c r="EW1026"/>
      <c r="EX1026"/>
      <c r="EY1026"/>
      <c r="EZ1026"/>
      <c r="FA1026"/>
      <c r="FB1026"/>
      <c r="FC1026"/>
      <c r="FD1026"/>
      <c r="FE1026"/>
      <c r="FF1026"/>
      <c r="FG1026"/>
      <c r="FH1026"/>
      <c r="FI1026"/>
      <c r="FJ1026"/>
      <c r="FK1026"/>
      <c r="FL1026"/>
      <c r="FM1026"/>
      <c r="FN1026"/>
      <c r="FO1026"/>
      <c r="FP1026"/>
      <c r="FQ1026"/>
      <c r="FR1026"/>
      <c r="FS1026"/>
      <c r="FT1026"/>
      <c r="FU1026"/>
      <c r="FV1026"/>
      <c r="FW1026"/>
      <c r="FX1026"/>
      <c r="FY1026"/>
      <c r="FZ1026"/>
      <c r="GA1026"/>
      <c r="GB1026"/>
      <c r="GC1026"/>
      <c r="GD1026"/>
      <c r="GE1026"/>
      <c r="GF1026"/>
      <c r="GG1026"/>
      <c r="GH1026"/>
      <c r="GI1026"/>
      <c r="GJ1026"/>
      <c r="GK1026"/>
      <c r="GL1026"/>
      <c r="GM1026"/>
      <c r="GN1026"/>
      <c r="GO1026"/>
      <c r="GP1026"/>
      <c r="GQ1026"/>
      <c r="GR1026"/>
      <c r="GS1026"/>
      <c r="GT1026"/>
      <c r="GU1026"/>
      <c r="GV1026"/>
      <c r="GW1026"/>
      <c r="GX1026"/>
      <c r="GY1026"/>
      <c r="GZ1026"/>
      <c r="HA1026"/>
      <c r="HB1026"/>
      <c r="HC1026"/>
      <c r="HD1026"/>
      <c r="HE1026"/>
      <c r="HF1026"/>
      <c r="HG1026"/>
      <c r="HH1026"/>
      <c r="HI1026"/>
      <c r="HJ1026"/>
      <c r="HK1026"/>
      <c r="HL1026"/>
      <c r="HM1026"/>
      <c r="HN1026"/>
      <c r="HO1026"/>
      <c r="HP1026"/>
      <c r="HQ1026"/>
      <c r="HR1026"/>
      <c r="HS1026"/>
      <c r="HT1026"/>
      <c r="HU1026"/>
      <c r="HV1026"/>
      <c r="HW1026"/>
      <c r="HX1026"/>
      <c r="HY1026"/>
      <c r="HZ1026"/>
      <c r="IA1026"/>
      <c r="IB1026"/>
      <c r="IC1026"/>
      <c r="ID1026"/>
      <c r="IE1026"/>
      <c r="IF1026"/>
      <c r="IG1026"/>
      <c r="IH1026"/>
      <c r="II1026"/>
      <c r="IJ1026"/>
      <c r="IK1026"/>
      <c r="IL1026"/>
      <c r="IM1026"/>
      <c r="IN1026"/>
      <c r="IO1026"/>
      <c r="IP1026"/>
      <c r="IQ1026"/>
      <c r="IR1026"/>
      <c r="IS1026"/>
      <c r="IT1026"/>
      <c r="IU1026"/>
      <c r="IV1026"/>
      <c r="IW1026"/>
      <c r="IX1026"/>
      <c r="IY1026"/>
      <c r="IZ1026"/>
      <c r="JA1026"/>
      <c r="JB1026"/>
      <c r="JC1026"/>
      <c r="JD1026"/>
      <c r="JE1026"/>
      <c r="JF1026"/>
      <c r="JG1026"/>
      <c r="JH1026"/>
      <c r="JI1026"/>
      <c r="JJ1026"/>
      <c r="JK1026"/>
      <c r="JL1026"/>
      <c r="JM1026"/>
      <c r="JN1026"/>
      <c r="JO1026"/>
      <c r="JP1026"/>
      <c r="JQ1026"/>
      <c r="JR1026"/>
      <c r="JS1026"/>
      <c r="JT1026"/>
      <c r="JU1026"/>
      <c r="JV1026"/>
      <c r="JW1026"/>
      <c r="JX1026"/>
      <c r="JY1026"/>
      <c r="JZ1026"/>
      <c r="KA1026"/>
      <c r="KB1026"/>
      <c r="KC1026"/>
      <c r="KD1026"/>
      <c r="KE1026"/>
      <c r="KF1026"/>
      <c r="KG1026"/>
      <c r="KH1026"/>
      <c r="KI1026"/>
      <c r="KJ1026"/>
      <c r="KK1026"/>
      <c r="KL1026"/>
      <c r="KM1026"/>
      <c r="KN1026"/>
    </row>
    <row r="1027" spans="1:300" x14ac:dyDescent="0.3"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  <c r="EQ1027"/>
      <c r="ER1027"/>
      <c r="ES1027"/>
      <c r="ET1027"/>
      <c r="EU1027"/>
      <c r="EV1027"/>
      <c r="EW1027"/>
      <c r="EX1027"/>
      <c r="EY1027"/>
      <c r="EZ1027"/>
      <c r="FA1027"/>
      <c r="FB1027"/>
      <c r="FC1027"/>
      <c r="FD1027"/>
      <c r="FE1027"/>
      <c r="FF1027"/>
      <c r="FG1027"/>
      <c r="FH1027"/>
      <c r="FI1027"/>
      <c r="FJ1027"/>
      <c r="FK1027"/>
      <c r="FL1027"/>
      <c r="FM1027"/>
      <c r="FN1027"/>
      <c r="FO1027"/>
      <c r="FP1027"/>
      <c r="FQ1027"/>
      <c r="FR1027"/>
      <c r="FS1027"/>
      <c r="FT1027"/>
      <c r="FU1027"/>
      <c r="FV1027"/>
      <c r="FW1027"/>
      <c r="FX1027"/>
      <c r="FY1027"/>
      <c r="FZ1027"/>
      <c r="GA1027"/>
      <c r="GB1027"/>
      <c r="GC1027"/>
      <c r="GD1027"/>
      <c r="GE1027"/>
      <c r="GF1027"/>
      <c r="GG1027"/>
      <c r="GH1027"/>
      <c r="GI1027"/>
      <c r="GJ1027"/>
      <c r="GK1027"/>
      <c r="GL1027"/>
      <c r="GM1027"/>
      <c r="GN1027"/>
      <c r="GO1027"/>
      <c r="GP1027"/>
      <c r="GQ1027"/>
      <c r="GR1027"/>
      <c r="GS1027"/>
      <c r="GT1027"/>
      <c r="GU1027"/>
      <c r="GV1027"/>
      <c r="GW1027"/>
      <c r="GX1027"/>
      <c r="GY1027"/>
      <c r="GZ1027"/>
      <c r="HA1027"/>
      <c r="HB1027"/>
      <c r="HC1027"/>
      <c r="HD1027"/>
      <c r="HE1027"/>
      <c r="HF1027"/>
      <c r="HG1027"/>
      <c r="HH1027"/>
      <c r="HI1027"/>
      <c r="HJ1027"/>
      <c r="HK1027"/>
      <c r="HL1027"/>
      <c r="HM1027"/>
      <c r="HN1027"/>
      <c r="HO1027"/>
      <c r="HP1027"/>
      <c r="HQ1027"/>
      <c r="HR1027"/>
      <c r="HS1027"/>
      <c r="HT1027"/>
      <c r="HU1027"/>
      <c r="HV1027"/>
      <c r="HW1027"/>
      <c r="HX1027"/>
      <c r="HY1027"/>
      <c r="HZ1027"/>
      <c r="IA1027"/>
      <c r="IB1027"/>
      <c r="IC1027"/>
      <c r="ID1027"/>
      <c r="IE1027"/>
      <c r="IF1027"/>
      <c r="IG1027"/>
      <c r="IH1027"/>
      <c r="II1027"/>
      <c r="IJ1027"/>
      <c r="IK1027"/>
      <c r="IL1027"/>
      <c r="IM1027"/>
      <c r="IN1027"/>
      <c r="IO1027"/>
      <c r="IP1027"/>
      <c r="IQ1027"/>
      <c r="IR1027"/>
      <c r="IS1027"/>
      <c r="IT1027"/>
      <c r="IU1027"/>
      <c r="IV1027"/>
      <c r="IW1027"/>
      <c r="IX1027"/>
      <c r="IY1027"/>
      <c r="IZ1027"/>
      <c r="JA1027"/>
      <c r="JB1027"/>
      <c r="JC1027"/>
      <c r="JD1027"/>
      <c r="JE1027"/>
      <c r="JF1027"/>
      <c r="JG1027"/>
      <c r="JH1027"/>
      <c r="JI1027"/>
      <c r="JJ1027"/>
      <c r="JK1027"/>
      <c r="JL1027"/>
      <c r="JM1027"/>
      <c r="JN1027"/>
      <c r="JO1027"/>
      <c r="JP1027"/>
      <c r="JQ1027"/>
      <c r="JR1027"/>
      <c r="JS1027"/>
      <c r="JT1027"/>
      <c r="JU1027"/>
      <c r="JV1027"/>
      <c r="JW1027"/>
      <c r="JX1027"/>
      <c r="JY1027"/>
      <c r="JZ1027"/>
      <c r="KA1027"/>
      <c r="KB1027"/>
      <c r="KC1027"/>
      <c r="KD1027"/>
      <c r="KE1027"/>
      <c r="KF1027"/>
      <c r="KG1027"/>
      <c r="KH1027"/>
      <c r="KI1027"/>
      <c r="KJ1027"/>
      <c r="KK1027"/>
      <c r="KL1027"/>
      <c r="KM1027"/>
      <c r="KN1027"/>
    </row>
    <row r="1028" spans="1:300" x14ac:dyDescent="0.3">
      <c r="A1028" s="1" t="s">
        <v>466</v>
      </c>
      <c r="D1028"/>
      <c r="E1028"/>
      <c r="F1028"/>
      <c r="G1028"/>
      <c r="H1028"/>
      <c r="I1028"/>
      <c r="J1028"/>
      <c r="K1028"/>
      <c r="L1028"/>
      <c r="M1028"/>
      <c r="N1028"/>
      <c r="O1028"/>
      <c r="P1028" t="s">
        <v>469</v>
      </c>
      <c r="Q1028"/>
      <c r="R1028" t="s">
        <v>543</v>
      </c>
      <c r="S1028"/>
      <c r="T1028" t="s">
        <v>543</v>
      </c>
      <c r="U1028"/>
      <c r="V1028"/>
      <c r="W1028"/>
      <c r="X1028" t="s">
        <v>543</v>
      </c>
      <c r="Y1028"/>
      <c r="Z1028" t="s">
        <v>543</v>
      </c>
      <c r="AA1028"/>
      <c r="AB1028" t="s">
        <v>543</v>
      </c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  <c r="EQ1028"/>
      <c r="ER1028"/>
      <c r="ES1028"/>
      <c r="ET1028"/>
      <c r="EU1028"/>
      <c r="EV1028"/>
      <c r="EW1028"/>
      <c r="EX1028"/>
      <c r="EY1028"/>
      <c r="EZ1028"/>
      <c r="FA1028"/>
      <c r="FB1028"/>
      <c r="FC1028"/>
      <c r="FD1028"/>
      <c r="FE1028"/>
      <c r="FF1028"/>
      <c r="FG1028"/>
      <c r="FH1028"/>
      <c r="FI1028"/>
      <c r="FJ1028"/>
      <c r="FK1028"/>
      <c r="FL1028"/>
      <c r="FM1028"/>
      <c r="FN1028"/>
      <c r="FO1028"/>
      <c r="FP1028"/>
      <c r="FQ1028"/>
      <c r="FR1028"/>
      <c r="FS1028"/>
      <c r="FT1028"/>
      <c r="FU1028"/>
      <c r="FV1028"/>
      <c r="FW1028"/>
      <c r="FX1028"/>
      <c r="FY1028"/>
      <c r="FZ1028"/>
      <c r="GA1028"/>
      <c r="GB1028"/>
      <c r="GC1028"/>
      <c r="GD1028"/>
      <c r="GE1028"/>
      <c r="GF1028"/>
      <c r="GG1028"/>
      <c r="GH1028"/>
      <c r="GI1028"/>
      <c r="GJ1028"/>
      <c r="GK1028"/>
      <c r="GL1028"/>
      <c r="GM1028"/>
      <c r="GN1028"/>
      <c r="GO1028"/>
      <c r="GP1028"/>
      <c r="GQ1028"/>
      <c r="GR1028"/>
      <c r="GS1028"/>
      <c r="GT1028"/>
      <c r="GU1028"/>
      <c r="GV1028"/>
      <c r="GW1028"/>
      <c r="GX1028"/>
      <c r="GY1028"/>
      <c r="GZ1028"/>
      <c r="HA1028"/>
      <c r="HB1028"/>
      <c r="HC1028"/>
      <c r="HD1028"/>
      <c r="HE1028"/>
      <c r="HF1028"/>
      <c r="HG1028"/>
      <c r="HH1028"/>
      <c r="HI1028"/>
      <c r="HJ1028"/>
      <c r="HK1028"/>
      <c r="HL1028"/>
      <c r="HM1028"/>
      <c r="HN1028"/>
      <c r="HO1028"/>
      <c r="HP1028"/>
      <c r="HQ1028"/>
      <c r="HR1028"/>
      <c r="HS1028"/>
      <c r="HT1028"/>
      <c r="HU1028"/>
      <c r="HV1028"/>
      <c r="HW1028"/>
      <c r="HX1028"/>
      <c r="HY1028"/>
      <c r="HZ1028"/>
      <c r="IA1028"/>
      <c r="IB1028"/>
      <c r="IC1028"/>
      <c r="ID1028"/>
      <c r="IE1028"/>
      <c r="IF1028"/>
      <c r="IG1028"/>
      <c r="IH1028"/>
      <c r="II1028"/>
      <c r="IJ1028"/>
      <c r="IK1028"/>
      <c r="IL1028"/>
      <c r="IM1028"/>
      <c r="IN1028"/>
      <c r="IO1028"/>
      <c r="IP1028"/>
      <c r="IQ1028"/>
      <c r="IR1028"/>
      <c r="IS1028"/>
      <c r="IT1028"/>
      <c r="IU1028"/>
      <c r="IV1028"/>
      <c r="IW1028"/>
      <c r="IX1028"/>
      <c r="IY1028"/>
      <c r="IZ1028"/>
      <c r="JA1028"/>
      <c r="JB1028"/>
      <c r="JC1028"/>
      <c r="JD1028"/>
      <c r="JE1028"/>
      <c r="JF1028"/>
      <c r="JG1028"/>
      <c r="JH1028"/>
      <c r="JI1028"/>
      <c r="JJ1028"/>
      <c r="JK1028"/>
      <c r="JL1028"/>
      <c r="JM1028"/>
      <c r="JN1028"/>
      <c r="JO1028"/>
      <c r="JP1028"/>
      <c r="JQ1028"/>
      <c r="JR1028"/>
      <c r="JS1028"/>
      <c r="JT1028"/>
      <c r="JU1028"/>
      <c r="JV1028"/>
      <c r="JW1028"/>
      <c r="JX1028"/>
      <c r="JY1028"/>
      <c r="JZ1028"/>
      <c r="KA1028"/>
      <c r="KB1028"/>
      <c r="KC1028"/>
      <c r="KD1028"/>
      <c r="KE1028"/>
      <c r="KF1028"/>
      <c r="KG1028"/>
      <c r="KH1028"/>
      <c r="KI1028"/>
      <c r="KJ1028"/>
      <c r="KK1028"/>
      <c r="KL1028"/>
      <c r="KM1028"/>
      <c r="KN1028"/>
    </row>
    <row r="1029" spans="1:300" x14ac:dyDescent="0.3">
      <c r="A1029" s="1" t="s">
        <v>470</v>
      </c>
      <c r="D1029"/>
      <c r="E1029"/>
      <c r="F1029"/>
      <c r="G1029"/>
      <c r="H1029"/>
      <c r="I1029"/>
      <c r="J1029"/>
      <c r="K1029"/>
      <c r="L1029"/>
      <c r="M1029"/>
      <c r="N1029"/>
      <c r="O1029"/>
      <c r="P1029" t="s">
        <v>721</v>
      </c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 t="s">
        <v>721</v>
      </c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  <c r="EQ1029"/>
      <c r="ER1029"/>
      <c r="ES1029"/>
      <c r="ET1029"/>
      <c r="EU1029"/>
      <c r="EV1029"/>
      <c r="EW1029"/>
      <c r="EX1029"/>
      <c r="EY1029"/>
      <c r="EZ1029"/>
      <c r="FA1029"/>
      <c r="FB1029"/>
      <c r="FC1029"/>
      <c r="FD1029"/>
      <c r="FE1029"/>
      <c r="FF1029"/>
      <c r="FG1029"/>
      <c r="FH1029"/>
      <c r="FI1029"/>
      <c r="FJ1029"/>
      <c r="FK1029"/>
      <c r="FL1029"/>
      <c r="FM1029"/>
      <c r="FN1029"/>
      <c r="FO1029"/>
      <c r="FP1029"/>
      <c r="FQ1029"/>
      <c r="FR1029"/>
      <c r="FS1029"/>
      <c r="FT1029"/>
      <c r="FU1029"/>
      <c r="FV1029"/>
      <c r="FW1029"/>
      <c r="FX1029"/>
      <c r="FY1029"/>
      <c r="FZ1029"/>
      <c r="GA1029"/>
      <c r="GB1029"/>
      <c r="GC1029"/>
      <c r="GD1029"/>
      <c r="GE1029"/>
      <c r="GF1029"/>
      <c r="GG1029"/>
      <c r="GH1029"/>
      <c r="GI1029"/>
      <c r="GJ1029"/>
      <c r="GK1029"/>
      <c r="GL1029"/>
      <c r="GM1029"/>
      <c r="GN1029"/>
      <c r="GO1029"/>
      <c r="GP1029"/>
      <c r="GQ1029"/>
      <c r="GR1029"/>
      <c r="GS1029"/>
      <c r="GT1029"/>
      <c r="GU1029"/>
      <c r="GV1029"/>
      <c r="GW1029"/>
      <c r="GX1029"/>
      <c r="GY1029"/>
      <c r="GZ1029"/>
      <c r="HA1029"/>
      <c r="HB1029"/>
      <c r="HC1029"/>
      <c r="HD1029"/>
      <c r="HE1029"/>
      <c r="HF1029"/>
      <c r="HG1029"/>
      <c r="HH1029"/>
      <c r="HI1029"/>
      <c r="HJ1029"/>
      <c r="HK1029"/>
      <c r="HL1029"/>
      <c r="HM1029"/>
      <c r="HN1029"/>
      <c r="HO1029"/>
      <c r="HP1029"/>
      <c r="HQ1029"/>
      <c r="HR1029"/>
      <c r="HS1029"/>
      <c r="HT1029"/>
      <c r="HU1029"/>
      <c r="HV1029"/>
      <c r="HW1029"/>
      <c r="HX1029"/>
      <c r="HY1029"/>
      <c r="HZ1029"/>
      <c r="IA1029"/>
      <c r="IB1029"/>
      <c r="IC1029"/>
      <c r="ID1029"/>
      <c r="IE1029"/>
      <c r="IF1029"/>
      <c r="IG1029"/>
      <c r="IH1029"/>
      <c r="II1029"/>
      <c r="IJ1029"/>
      <c r="IK1029"/>
      <c r="IL1029"/>
      <c r="IM1029"/>
      <c r="IN1029"/>
      <c r="IO1029"/>
      <c r="IP1029"/>
      <c r="IQ1029"/>
      <c r="IR1029"/>
      <c r="IS1029"/>
      <c r="IT1029"/>
      <c r="IU1029"/>
      <c r="IV1029"/>
      <c r="IW1029"/>
      <c r="IX1029"/>
      <c r="IY1029"/>
      <c r="IZ1029"/>
      <c r="JA1029"/>
      <c r="JB1029"/>
      <c r="JC1029"/>
      <c r="JD1029"/>
      <c r="JE1029"/>
      <c r="JF1029"/>
      <c r="JG1029"/>
      <c r="JH1029"/>
      <c r="JI1029"/>
      <c r="JJ1029"/>
      <c r="JK1029"/>
      <c r="JL1029"/>
      <c r="JM1029"/>
      <c r="JN1029"/>
      <c r="JO1029"/>
      <c r="JP1029"/>
      <c r="JQ1029"/>
      <c r="JR1029"/>
      <c r="JS1029"/>
      <c r="JT1029"/>
      <c r="JU1029"/>
      <c r="JV1029"/>
      <c r="JW1029"/>
      <c r="JX1029"/>
      <c r="JY1029"/>
      <c r="JZ1029"/>
      <c r="KA1029"/>
      <c r="KB1029"/>
      <c r="KC1029"/>
      <c r="KD1029"/>
      <c r="KE1029"/>
      <c r="KF1029"/>
      <c r="KG1029"/>
      <c r="KH1029"/>
      <c r="KI1029"/>
      <c r="KJ1029"/>
      <c r="KK1029"/>
      <c r="KL1029"/>
      <c r="KM1029"/>
      <c r="KN1029"/>
    </row>
    <row r="1030" spans="1:300" x14ac:dyDescent="0.3">
      <c r="A1030" s="1" t="s">
        <v>471</v>
      </c>
      <c r="P1030" s="1">
        <v>0</v>
      </c>
      <c r="AL1030" s="1">
        <v>0</v>
      </c>
      <c r="BH1030" s="1">
        <v>0</v>
      </c>
    </row>
    <row r="1031" spans="1:300" x14ac:dyDescent="0.3">
      <c r="A1031" s="1" t="s">
        <v>472</v>
      </c>
      <c r="B1031" s="1" t="s">
        <v>473</v>
      </c>
      <c r="H1031" s="1">
        <v>0</v>
      </c>
      <c r="BG1031" s="1">
        <v>0</v>
      </c>
    </row>
    <row r="1032" spans="1:300" x14ac:dyDescent="0.3">
      <c r="A1032" s="1" t="s">
        <v>474</v>
      </c>
      <c r="I1032" s="1">
        <v>0</v>
      </c>
      <c r="K1032" s="1">
        <v>1065</v>
      </c>
      <c r="AE1032" s="1">
        <v>665</v>
      </c>
      <c r="BA1032" s="1">
        <v>0</v>
      </c>
    </row>
    <row r="1033" spans="1:300" x14ac:dyDescent="0.3">
      <c r="A1033" s="1" t="s">
        <v>475</v>
      </c>
      <c r="O1033" s="1">
        <v>0</v>
      </c>
      <c r="AK1033" s="1">
        <v>0</v>
      </c>
      <c r="BG1033" s="1">
        <v>0</v>
      </c>
    </row>
    <row r="1034" spans="1:300" x14ac:dyDescent="0.3">
      <c r="A1034" s="1" t="s">
        <v>476</v>
      </c>
      <c r="M1034" s="1">
        <v>-60</v>
      </c>
      <c r="AG1034" s="1">
        <v>-80</v>
      </c>
      <c r="AZ1034" s="1">
        <v>-120</v>
      </c>
    </row>
    <row r="1035" spans="1:300" x14ac:dyDescent="0.3">
      <c r="A1035" s="1" t="s">
        <v>477</v>
      </c>
      <c r="L1035" s="1">
        <v>-200</v>
      </c>
      <c r="AE1035" s="1">
        <v>-200</v>
      </c>
      <c r="AX1035" s="1">
        <v>-280</v>
      </c>
    </row>
    <row r="1038" spans="1:300" x14ac:dyDescent="0.3">
      <c r="A1038" s="1" t="s">
        <v>585</v>
      </c>
      <c r="B1038" s="1" t="s">
        <v>459</v>
      </c>
      <c r="I1038" s="1" t="s">
        <v>586</v>
      </c>
      <c r="J1038" s="1" t="s">
        <v>587</v>
      </c>
      <c r="N1038" s="1" t="s">
        <v>588</v>
      </c>
      <c r="O1038" s="1" t="s">
        <v>587</v>
      </c>
    </row>
    <row r="1039" spans="1:300" x14ac:dyDescent="0.3">
      <c r="A1039" s="1" t="s">
        <v>461</v>
      </c>
      <c r="C1039" s="1" t="s">
        <v>462</v>
      </c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>
        <v>4</v>
      </c>
      <c r="Y1039"/>
      <c r="Z1039">
        <v>13</v>
      </c>
      <c r="AA1039"/>
      <c r="AB1039"/>
      <c r="AC1039"/>
      <c r="AD1039">
        <v>10</v>
      </c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>
        <v>11</v>
      </c>
      <c r="AR1039"/>
      <c r="AS1039"/>
      <c r="AT1039">
        <v>13</v>
      </c>
      <c r="AU1039"/>
      <c r="AV1039"/>
      <c r="AW1039"/>
      <c r="AX1039">
        <v>9</v>
      </c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  <c r="EQ1039"/>
      <c r="ER1039"/>
      <c r="ES1039"/>
      <c r="ET1039"/>
      <c r="EU1039"/>
      <c r="EV1039"/>
      <c r="EW1039"/>
      <c r="EX1039"/>
      <c r="EY1039"/>
      <c r="EZ1039"/>
      <c r="FA1039"/>
      <c r="FB1039"/>
      <c r="FC1039"/>
      <c r="FD1039"/>
      <c r="FE1039"/>
      <c r="FF1039"/>
      <c r="FG1039"/>
      <c r="FH1039"/>
      <c r="FI1039"/>
      <c r="FJ1039"/>
      <c r="FK1039"/>
      <c r="FL1039"/>
      <c r="FM1039"/>
      <c r="FN1039"/>
      <c r="FO1039"/>
      <c r="FP1039"/>
      <c r="FQ1039"/>
      <c r="FR1039"/>
      <c r="FS1039"/>
      <c r="FT1039"/>
      <c r="FU1039"/>
      <c r="FV1039"/>
      <c r="FW1039"/>
      <c r="FX1039"/>
      <c r="FY1039"/>
      <c r="FZ1039"/>
      <c r="GA1039"/>
      <c r="GB1039"/>
      <c r="GC1039"/>
      <c r="GD1039"/>
      <c r="GE1039"/>
      <c r="GF1039"/>
      <c r="GG1039"/>
      <c r="GH1039"/>
      <c r="GI1039"/>
      <c r="GJ1039"/>
      <c r="GK1039"/>
      <c r="GL1039"/>
      <c r="GM1039"/>
      <c r="GN1039"/>
      <c r="GO1039"/>
      <c r="GP1039"/>
      <c r="GQ1039"/>
      <c r="GR1039"/>
      <c r="GS1039"/>
      <c r="GT1039"/>
      <c r="GU1039"/>
      <c r="GV1039"/>
      <c r="GW1039"/>
      <c r="GX1039"/>
      <c r="GY1039"/>
      <c r="GZ1039"/>
      <c r="HA1039"/>
      <c r="HB1039"/>
      <c r="HC1039"/>
      <c r="HD1039"/>
      <c r="HE1039"/>
      <c r="HF1039"/>
      <c r="HG1039"/>
      <c r="HH1039"/>
      <c r="HI1039"/>
      <c r="HJ1039"/>
      <c r="HK1039"/>
      <c r="HL1039"/>
      <c r="HM1039"/>
      <c r="HN1039"/>
      <c r="HO1039"/>
      <c r="HP1039"/>
      <c r="HQ1039"/>
      <c r="HR1039"/>
      <c r="HS1039"/>
      <c r="HT1039"/>
      <c r="HU1039"/>
      <c r="HV1039"/>
      <c r="HW1039"/>
      <c r="HX1039"/>
      <c r="HY1039"/>
      <c r="HZ1039"/>
      <c r="IA1039"/>
      <c r="IB1039"/>
      <c r="IC1039"/>
      <c r="ID1039"/>
      <c r="IE1039"/>
      <c r="IF1039"/>
      <c r="IG1039"/>
      <c r="IH1039"/>
      <c r="II1039"/>
      <c r="IJ1039"/>
      <c r="IK1039"/>
      <c r="IL1039"/>
      <c r="IM1039"/>
      <c r="IN1039"/>
      <c r="IO1039"/>
      <c r="IP1039"/>
      <c r="IQ1039"/>
      <c r="IR1039"/>
      <c r="IS1039"/>
      <c r="IT1039"/>
      <c r="IU1039"/>
      <c r="IV1039"/>
      <c r="IW1039"/>
      <c r="IX1039"/>
      <c r="IY1039"/>
      <c r="IZ1039"/>
      <c r="JA1039"/>
      <c r="JB1039"/>
      <c r="JC1039"/>
      <c r="JD1039"/>
      <c r="JE1039"/>
      <c r="JF1039"/>
      <c r="JG1039"/>
      <c r="JH1039"/>
      <c r="JI1039"/>
      <c r="JJ1039"/>
      <c r="JK1039"/>
      <c r="JL1039"/>
      <c r="JM1039"/>
      <c r="JN1039"/>
      <c r="JO1039"/>
      <c r="JP1039"/>
      <c r="JQ1039"/>
      <c r="JR1039"/>
      <c r="JS1039"/>
      <c r="JT1039"/>
      <c r="JU1039"/>
      <c r="JV1039"/>
      <c r="JW1039"/>
      <c r="JX1039"/>
      <c r="JY1039"/>
      <c r="JZ1039"/>
      <c r="KA1039"/>
      <c r="KB1039"/>
      <c r="KC1039"/>
      <c r="KD1039"/>
      <c r="KE1039"/>
      <c r="KF1039"/>
      <c r="KG1039"/>
      <c r="KH1039"/>
      <c r="KI1039"/>
      <c r="KJ1039"/>
      <c r="KK1039"/>
      <c r="KL1039"/>
      <c r="KM1039"/>
      <c r="KN1039"/>
    </row>
    <row r="1040" spans="1:300" x14ac:dyDescent="0.3">
      <c r="A1040" s="1" t="s">
        <v>463</v>
      </c>
      <c r="C1040" s="1" t="s">
        <v>462</v>
      </c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>
        <v>0</v>
      </c>
      <c r="Y1040"/>
      <c r="Z1040"/>
      <c r="AA1040">
        <v>0</v>
      </c>
      <c r="AB1040"/>
      <c r="AC1040"/>
      <c r="AD1040">
        <v>0</v>
      </c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>
        <v>0</v>
      </c>
      <c r="AS1040"/>
      <c r="AT1040"/>
      <c r="AU1040">
        <v>2</v>
      </c>
      <c r="AV1040"/>
      <c r="AW1040"/>
      <c r="AX1040">
        <v>0</v>
      </c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  <c r="EQ1040"/>
      <c r="ER1040"/>
      <c r="ES1040"/>
      <c r="ET1040"/>
      <c r="EU1040"/>
      <c r="EV1040"/>
      <c r="EW1040"/>
      <c r="EX1040"/>
      <c r="EY1040"/>
      <c r="EZ1040"/>
      <c r="FA1040"/>
      <c r="FB1040"/>
      <c r="FC1040"/>
      <c r="FD1040"/>
      <c r="FE1040"/>
      <c r="FF1040"/>
      <c r="FG1040"/>
      <c r="FH1040"/>
      <c r="FI1040"/>
      <c r="FJ1040"/>
      <c r="FK1040"/>
      <c r="FL1040"/>
      <c r="FM1040"/>
      <c r="FN1040"/>
      <c r="FO1040"/>
      <c r="FP1040"/>
      <c r="FQ1040"/>
      <c r="FR1040"/>
      <c r="FS1040"/>
      <c r="FT1040"/>
      <c r="FU1040"/>
      <c r="FV1040"/>
      <c r="FW1040"/>
      <c r="FX1040"/>
      <c r="FY1040"/>
      <c r="FZ1040"/>
      <c r="GA1040"/>
      <c r="GB1040"/>
      <c r="GC1040"/>
      <c r="GD1040"/>
      <c r="GE1040"/>
      <c r="GF1040"/>
      <c r="GG1040"/>
      <c r="GH1040"/>
      <c r="GI1040"/>
      <c r="GJ1040"/>
      <c r="GK1040"/>
      <c r="GL1040"/>
      <c r="GM1040"/>
      <c r="GN1040"/>
      <c r="GO1040"/>
      <c r="GP1040"/>
      <c r="GQ1040"/>
      <c r="GR1040"/>
      <c r="GS1040"/>
      <c r="GT1040"/>
      <c r="GU1040"/>
      <c r="GV1040"/>
      <c r="GW1040"/>
      <c r="GX1040"/>
      <c r="GY1040"/>
      <c r="GZ1040"/>
      <c r="HA1040"/>
      <c r="HB1040"/>
      <c r="HC1040"/>
      <c r="HD1040"/>
      <c r="HE1040"/>
      <c r="HF1040"/>
      <c r="HG1040"/>
      <c r="HH1040"/>
      <c r="HI1040"/>
      <c r="HJ1040"/>
      <c r="HK1040"/>
      <c r="HL1040"/>
      <c r="HM1040"/>
      <c r="HN1040"/>
      <c r="HO1040"/>
      <c r="HP1040"/>
      <c r="HQ1040"/>
      <c r="HR1040"/>
      <c r="HS1040"/>
      <c r="HT1040"/>
      <c r="HU1040"/>
      <c r="HV1040"/>
      <c r="HW1040"/>
      <c r="HX1040"/>
      <c r="HY1040"/>
      <c r="HZ1040"/>
      <c r="IA1040"/>
      <c r="IB1040"/>
      <c r="IC1040"/>
      <c r="ID1040"/>
      <c r="IE1040"/>
      <c r="IF1040"/>
      <c r="IG1040"/>
      <c r="IH1040"/>
      <c r="II1040"/>
      <c r="IJ1040"/>
      <c r="IK1040"/>
      <c r="IL1040"/>
      <c r="IM1040"/>
      <c r="IN1040"/>
      <c r="IO1040"/>
      <c r="IP1040"/>
      <c r="IQ1040"/>
      <c r="IR1040"/>
      <c r="IS1040"/>
      <c r="IT1040"/>
      <c r="IU1040"/>
      <c r="IV1040"/>
      <c r="IW1040"/>
      <c r="IX1040"/>
      <c r="IY1040"/>
      <c r="IZ1040"/>
      <c r="JA1040"/>
      <c r="JB1040"/>
      <c r="JC1040"/>
      <c r="JD1040"/>
      <c r="JE1040"/>
      <c r="JF1040"/>
      <c r="JG1040"/>
      <c r="JH1040"/>
      <c r="JI1040"/>
      <c r="JJ1040"/>
      <c r="JK1040"/>
      <c r="JL1040"/>
      <c r="JM1040"/>
      <c r="JN1040"/>
      <c r="JO1040"/>
      <c r="JP1040"/>
      <c r="JQ1040"/>
      <c r="JR1040"/>
      <c r="JS1040"/>
      <c r="JT1040"/>
      <c r="JU1040"/>
      <c r="JV1040"/>
      <c r="JW1040"/>
      <c r="JX1040"/>
      <c r="JY1040"/>
      <c r="JZ1040"/>
      <c r="KA1040"/>
      <c r="KB1040"/>
      <c r="KC1040"/>
      <c r="KD1040"/>
      <c r="KE1040"/>
      <c r="KF1040"/>
      <c r="KG1040"/>
      <c r="KH1040"/>
      <c r="KI1040"/>
      <c r="KJ1040"/>
      <c r="KK1040"/>
      <c r="KL1040"/>
      <c r="KM1040"/>
      <c r="KN1040"/>
    </row>
    <row r="1041" spans="1:300" x14ac:dyDescent="0.3"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  <c r="EQ1041"/>
      <c r="ER1041"/>
      <c r="ES1041"/>
      <c r="ET1041"/>
      <c r="EU1041"/>
      <c r="EV1041"/>
      <c r="EW1041"/>
      <c r="EX1041"/>
      <c r="EY1041"/>
      <c r="EZ1041"/>
      <c r="FA1041"/>
      <c r="FB1041"/>
      <c r="FC1041"/>
      <c r="FD1041"/>
      <c r="FE1041"/>
      <c r="FF1041"/>
      <c r="FG1041"/>
      <c r="FH1041"/>
      <c r="FI1041"/>
      <c r="FJ1041"/>
      <c r="FK1041"/>
      <c r="FL1041"/>
      <c r="FM1041"/>
      <c r="FN1041"/>
      <c r="FO1041"/>
      <c r="FP1041"/>
      <c r="FQ1041"/>
      <c r="FR1041"/>
      <c r="FS1041"/>
      <c r="FT1041"/>
      <c r="FU1041"/>
      <c r="FV1041"/>
      <c r="FW1041"/>
      <c r="FX1041"/>
      <c r="FY1041"/>
      <c r="FZ1041"/>
      <c r="GA1041"/>
      <c r="GB1041"/>
      <c r="GC1041"/>
      <c r="GD1041"/>
      <c r="GE1041"/>
      <c r="GF1041"/>
      <c r="GG1041"/>
      <c r="GH1041"/>
      <c r="GI1041"/>
      <c r="GJ1041"/>
      <c r="GK1041"/>
      <c r="GL1041"/>
      <c r="GM1041"/>
      <c r="GN1041"/>
      <c r="GO1041"/>
      <c r="GP1041"/>
      <c r="GQ1041"/>
      <c r="GR1041"/>
      <c r="GS1041"/>
      <c r="GT1041"/>
      <c r="GU1041"/>
      <c r="GV1041"/>
      <c r="GW1041"/>
      <c r="GX1041"/>
      <c r="GY1041"/>
      <c r="GZ1041"/>
      <c r="HA1041"/>
      <c r="HB1041"/>
      <c r="HC1041"/>
      <c r="HD1041"/>
      <c r="HE1041"/>
      <c r="HF1041"/>
      <c r="HG1041"/>
      <c r="HH1041"/>
      <c r="HI1041"/>
      <c r="HJ1041"/>
      <c r="HK1041"/>
      <c r="HL1041"/>
      <c r="HM1041"/>
      <c r="HN1041"/>
      <c r="HO1041"/>
      <c r="HP1041"/>
      <c r="HQ1041"/>
      <c r="HR1041"/>
      <c r="HS1041"/>
      <c r="HT1041"/>
      <c r="HU1041"/>
      <c r="HV1041"/>
      <c r="HW1041"/>
      <c r="HX1041"/>
      <c r="HY1041"/>
      <c r="HZ1041"/>
      <c r="IA1041"/>
      <c r="IB1041"/>
      <c r="IC1041"/>
      <c r="ID1041"/>
      <c r="IE1041"/>
      <c r="IF1041"/>
      <c r="IG1041"/>
      <c r="IH1041"/>
      <c r="II1041"/>
      <c r="IJ1041"/>
      <c r="IK1041"/>
      <c r="IL1041"/>
      <c r="IM1041"/>
      <c r="IN1041"/>
      <c r="IO1041"/>
      <c r="IP1041"/>
      <c r="IQ1041"/>
      <c r="IR1041"/>
      <c r="IS1041"/>
      <c r="IT1041"/>
      <c r="IU1041"/>
      <c r="IV1041"/>
      <c r="IW1041"/>
      <c r="IX1041"/>
      <c r="IY1041"/>
      <c r="IZ1041"/>
      <c r="JA1041"/>
      <c r="JB1041"/>
      <c r="JC1041"/>
      <c r="JD1041"/>
      <c r="JE1041"/>
      <c r="JF1041"/>
      <c r="JG1041"/>
      <c r="JH1041"/>
      <c r="JI1041"/>
      <c r="JJ1041"/>
      <c r="JK1041"/>
      <c r="JL1041"/>
      <c r="JM1041"/>
      <c r="JN1041"/>
      <c r="JO1041"/>
      <c r="JP1041"/>
      <c r="JQ1041"/>
      <c r="JR1041"/>
      <c r="JS1041"/>
      <c r="JT1041"/>
      <c r="JU1041"/>
      <c r="JV1041"/>
      <c r="JW1041"/>
      <c r="JX1041"/>
      <c r="JY1041"/>
      <c r="JZ1041"/>
      <c r="KA1041"/>
      <c r="KB1041"/>
      <c r="KC1041"/>
      <c r="KD1041"/>
      <c r="KE1041"/>
      <c r="KF1041"/>
      <c r="KG1041"/>
      <c r="KH1041"/>
      <c r="KI1041"/>
      <c r="KJ1041"/>
      <c r="KK1041"/>
      <c r="KL1041"/>
      <c r="KM1041"/>
      <c r="KN1041"/>
    </row>
    <row r="1042" spans="1:300" x14ac:dyDescent="0.3">
      <c r="A1042" s="1" t="s">
        <v>464</v>
      </c>
      <c r="C1042" s="1" t="s">
        <v>735</v>
      </c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>
        <v>0</v>
      </c>
      <c r="Y1042"/>
      <c r="Z1042"/>
      <c r="AA1042">
        <v>0</v>
      </c>
      <c r="AB1042"/>
      <c r="AC1042"/>
      <c r="AD1042">
        <v>0</v>
      </c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>
        <v>2</v>
      </c>
      <c r="AS1042"/>
      <c r="AT1042"/>
      <c r="AU1042">
        <v>0</v>
      </c>
      <c r="AV1042"/>
      <c r="AW1042"/>
      <c r="AX1042">
        <v>0</v>
      </c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  <c r="EQ1042"/>
      <c r="ER1042"/>
      <c r="ES1042"/>
      <c r="ET1042"/>
      <c r="EU1042"/>
      <c r="EV1042"/>
      <c r="EW1042"/>
      <c r="EX1042"/>
      <c r="EY1042"/>
      <c r="EZ1042"/>
      <c r="FA1042"/>
      <c r="FB1042"/>
      <c r="FC1042"/>
      <c r="FD1042"/>
      <c r="FE1042"/>
      <c r="FF1042"/>
      <c r="FG1042"/>
      <c r="FH1042"/>
      <c r="FI1042"/>
      <c r="FJ1042"/>
      <c r="FK1042"/>
      <c r="FL1042"/>
      <c r="FM1042"/>
      <c r="FN1042"/>
      <c r="FO1042"/>
      <c r="FP1042"/>
      <c r="FQ1042"/>
      <c r="FR1042"/>
      <c r="FS1042"/>
      <c r="FT1042"/>
      <c r="FU1042"/>
      <c r="FV1042"/>
      <c r="FW1042"/>
      <c r="FX1042"/>
      <c r="FY1042"/>
      <c r="FZ1042"/>
      <c r="GA1042"/>
      <c r="GB1042"/>
      <c r="GC1042"/>
      <c r="GD1042"/>
      <c r="GE1042"/>
      <c r="GF1042"/>
      <c r="GG1042"/>
      <c r="GH1042"/>
      <c r="GI1042"/>
      <c r="GJ1042"/>
      <c r="GK1042"/>
      <c r="GL1042"/>
      <c r="GM1042"/>
      <c r="GN1042"/>
      <c r="GO1042"/>
      <c r="GP1042"/>
      <c r="GQ1042"/>
      <c r="GR1042"/>
      <c r="GS1042"/>
      <c r="GT1042"/>
      <c r="GU1042"/>
      <c r="GV1042"/>
      <c r="GW1042"/>
      <c r="GX1042"/>
      <c r="GY1042"/>
      <c r="GZ1042"/>
      <c r="HA1042"/>
      <c r="HB1042"/>
      <c r="HC1042"/>
      <c r="HD1042"/>
      <c r="HE1042"/>
      <c r="HF1042"/>
      <c r="HG1042"/>
      <c r="HH1042"/>
      <c r="HI1042"/>
      <c r="HJ1042"/>
      <c r="HK1042"/>
      <c r="HL1042"/>
      <c r="HM1042"/>
      <c r="HN1042"/>
      <c r="HO1042"/>
      <c r="HP1042"/>
      <c r="HQ1042"/>
      <c r="HR1042"/>
      <c r="HS1042"/>
      <c r="HT1042"/>
      <c r="HU1042"/>
      <c r="HV1042"/>
      <c r="HW1042"/>
      <c r="HX1042"/>
      <c r="HY1042"/>
      <c r="HZ1042"/>
      <c r="IA1042"/>
      <c r="IB1042"/>
      <c r="IC1042"/>
      <c r="ID1042"/>
      <c r="IE1042"/>
      <c r="IF1042"/>
      <c r="IG1042"/>
      <c r="IH1042"/>
      <c r="II1042"/>
      <c r="IJ1042"/>
      <c r="IK1042"/>
      <c r="IL1042"/>
      <c r="IM1042"/>
      <c r="IN1042"/>
      <c r="IO1042"/>
      <c r="IP1042"/>
      <c r="IQ1042"/>
      <c r="IR1042"/>
      <c r="IS1042"/>
      <c r="IT1042"/>
      <c r="IU1042"/>
      <c r="IV1042"/>
      <c r="IW1042"/>
      <c r="IX1042"/>
      <c r="IY1042"/>
      <c r="IZ1042"/>
      <c r="JA1042"/>
      <c r="JB1042"/>
      <c r="JC1042"/>
      <c r="JD1042"/>
      <c r="JE1042"/>
      <c r="JF1042"/>
      <c r="JG1042"/>
      <c r="JH1042"/>
      <c r="JI1042"/>
      <c r="JJ1042"/>
      <c r="JK1042"/>
      <c r="JL1042"/>
      <c r="JM1042"/>
      <c r="JN1042"/>
      <c r="JO1042"/>
      <c r="JP1042"/>
      <c r="JQ1042"/>
      <c r="JR1042"/>
      <c r="JS1042"/>
      <c r="JT1042"/>
      <c r="JU1042"/>
      <c r="JV1042"/>
      <c r="JW1042"/>
      <c r="JX1042"/>
      <c r="JY1042"/>
      <c r="JZ1042"/>
      <c r="KA1042"/>
      <c r="KB1042"/>
      <c r="KC1042"/>
      <c r="KD1042"/>
      <c r="KE1042"/>
      <c r="KF1042"/>
      <c r="KG1042"/>
      <c r="KH1042"/>
      <c r="KI1042"/>
      <c r="KJ1042"/>
      <c r="KK1042"/>
      <c r="KL1042"/>
      <c r="KM1042"/>
      <c r="KN1042"/>
    </row>
    <row r="1043" spans="1:300" x14ac:dyDescent="0.3">
      <c r="A1043" s="1" t="s">
        <v>465</v>
      </c>
      <c r="C1043" s="1" t="s">
        <v>735</v>
      </c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>
        <v>6</v>
      </c>
      <c r="Y1043"/>
      <c r="Z1043"/>
      <c r="AA1043">
        <v>3</v>
      </c>
      <c r="AB1043"/>
      <c r="AC1043"/>
      <c r="AD1043">
        <v>3</v>
      </c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>
        <v>14</v>
      </c>
      <c r="AR1043"/>
      <c r="AS1043"/>
      <c r="AT1043">
        <v>15</v>
      </c>
      <c r="AU1043"/>
      <c r="AV1043"/>
      <c r="AW1043">
        <v>13</v>
      </c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  <c r="EQ1043"/>
      <c r="ER1043"/>
      <c r="ES1043"/>
      <c r="ET1043"/>
      <c r="EU1043"/>
      <c r="EV1043"/>
      <c r="EW1043"/>
      <c r="EX1043"/>
      <c r="EY1043"/>
      <c r="EZ1043"/>
      <c r="FA1043"/>
      <c r="FB1043"/>
      <c r="FC1043"/>
      <c r="FD1043"/>
      <c r="FE1043"/>
      <c r="FF1043"/>
      <c r="FG1043"/>
      <c r="FH1043"/>
      <c r="FI1043"/>
      <c r="FJ1043"/>
      <c r="FK1043"/>
      <c r="FL1043"/>
      <c r="FM1043"/>
      <c r="FN1043"/>
      <c r="FO1043"/>
      <c r="FP1043"/>
      <c r="FQ1043"/>
      <c r="FR1043"/>
      <c r="FS1043"/>
      <c r="FT1043"/>
      <c r="FU1043"/>
      <c r="FV1043"/>
      <c r="FW1043"/>
      <c r="FX1043"/>
      <c r="FY1043"/>
      <c r="FZ1043"/>
      <c r="GA1043"/>
      <c r="GB1043"/>
      <c r="GC1043"/>
      <c r="GD1043"/>
      <c r="GE1043"/>
      <c r="GF1043"/>
      <c r="GG1043"/>
      <c r="GH1043"/>
      <c r="GI1043"/>
      <c r="GJ1043"/>
      <c r="GK1043"/>
      <c r="GL1043"/>
      <c r="GM1043"/>
      <c r="GN1043"/>
      <c r="GO1043"/>
      <c r="GP1043"/>
      <c r="GQ1043"/>
      <c r="GR1043"/>
      <c r="GS1043"/>
      <c r="GT1043"/>
      <c r="GU1043"/>
      <c r="GV1043"/>
      <c r="GW1043"/>
      <c r="GX1043"/>
      <c r="GY1043"/>
      <c r="GZ1043"/>
      <c r="HA1043"/>
      <c r="HB1043"/>
      <c r="HC1043"/>
      <c r="HD1043"/>
      <c r="HE1043"/>
      <c r="HF1043"/>
      <c r="HG1043"/>
      <c r="HH1043"/>
      <c r="HI1043"/>
      <c r="HJ1043"/>
      <c r="HK1043"/>
      <c r="HL1043"/>
      <c r="HM1043"/>
      <c r="HN1043"/>
      <c r="HO1043"/>
      <c r="HP1043"/>
      <c r="HQ1043"/>
      <c r="HR1043"/>
      <c r="HS1043"/>
      <c r="HT1043"/>
      <c r="HU1043"/>
      <c r="HV1043"/>
      <c r="HW1043"/>
      <c r="HX1043"/>
      <c r="HY1043"/>
      <c r="HZ1043"/>
      <c r="IA1043"/>
      <c r="IB1043"/>
      <c r="IC1043"/>
      <c r="ID1043"/>
      <c r="IE1043"/>
      <c r="IF1043"/>
      <c r="IG1043"/>
      <c r="IH1043"/>
      <c r="II1043"/>
      <c r="IJ1043"/>
      <c r="IK1043"/>
      <c r="IL1043"/>
      <c r="IM1043"/>
      <c r="IN1043"/>
      <c r="IO1043"/>
      <c r="IP1043"/>
      <c r="IQ1043"/>
      <c r="IR1043"/>
      <c r="IS1043"/>
      <c r="IT1043"/>
      <c r="IU1043"/>
      <c r="IV1043"/>
      <c r="IW1043"/>
      <c r="IX1043"/>
      <c r="IY1043"/>
      <c r="IZ1043"/>
      <c r="JA1043"/>
      <c r="JB1043"/>
      <c r="JC1043"/>
      <c r="JD1043"/>
      <c r="JE1043"/>
      <c r="JF1043"/>
      <c r="JG1043"/>
      <c r="JH1043"/>
      <c r="JI1043"/>
      <c r="JJ1043"/>
      <c r="JK1043"/>
      <c r="JL1043"/>
      <c r="JM1043"/>
      <c r="JN1043"/>
      <c r="JO1043"/>
      <c r="JP1043"/>
      <c r="JQ1043"/>
      <c r="JR1043"/>
      <c r="JS1043"/>
      <c r="JT1043"/>
      <c r="JU1043"/>
      <c r="JV1043"/>
      <c r="JW1043"/>
      <c r="JX1043"/>
      <c r="JY1043"/>
      <c r="JZ1043"/>
      <c r="KA1043"/>
      <c r="KB1043"/>
      <c r="KC1043"/>
      <c r="KD1043"/>
      <c r="KE1043"/>
      <c r="KF1043"/>
      <c r="KG1043"/>
      <c r="KH1043"/>
      <c r="KI1043"/>
      <c r="KJ1043"/>
      <c r="KK1043"/>
      <c r="KL1043"/>
      <c r="KM1043"/>
      <c r="KN1043"/>
    </row>
    <row r="1044" spans="1:300" x14ac:dyDescent="0.3"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  <c r="EQ1044"/>
      <c r="ER1044"/>
      <c r="ES1044"/>
      <c r="ET1044"/>
      <c r="EU1044"/>
      <c r="EV1044"/>
      <c r="EW1044"/>
      <c r="EX1044"/>
      <c r="EY1044"/>
      <c r="EZ1044"/>
      <c r="FA1044"/>
      <c r="FB1044"/>
      <c r="FC1044"/>
      <c r="FD1044"/>
      <c r="FE1044"/>
      <c r="FF1044"/>
      <c r="FG1044"/>
      <c r="FH1044"/>
      <c r="FI1044"/>
      <c r="FJ1044"/>
      <c r="FK1044"/>
      <c r="FL1044"/>
      <c r="FM1044"/>
      <c r="FN1044"/>
      <c r="FO1044"/>
      <c r="FP1044"/>
      <c r="FQ1044"/>
      <c r="FR1044"/>
      <c r="FS1044"/>
      <c r="FT1044"/>
      <c r="FU1044"/>
      <c r="FV1044"/>
      <c r="FW1044"/>
      <c r="FX1044"/>
      <c r="FY1044"/>
      <c r="FZ1044"/>
      <c r="GA1044"/>
      <c r="GB1044"/>
      <c r="GC1044"/>
      <c r="GD1044"/>
      <c r="GE1044"/>
      <c r="GF1044"/>
      <c r="GG1044"/>
      <c r="GH1044"/>
      <c r="GI1044"/>
      <c r="GJ1044"/>
      <c r="GK1044"/>
      <c r="GL1044"/>
      <c r="GM1044"/>
      <c r="GN1044"/>
      <c r="GO1044"/>
      <c r="GP1044"/>
      <c r="GQ1044"/>
      <c r="GR1044"/>
      <c r="GS1044"/>
      <c r="GT1044"/>
      <c r="GU1044"/>
      <c r="GV1044"/>
      <c r="GW1044"/>
      <c r="GX1044"/>
      <c r="GY1044"/>
      <c r="GZ1044"/>
      <c r="HA1044"/>
      <c r="HB1044"/>
      <c r="HC1044"/>
      <c r="HD1044"/>
      <c r="HE1044"/>
      <c r="HF1044"/>
      <c r="HG1044"/>
      <c r="HH1044"/>
      <c r="HI1044"/>
      <c r="HJ1044"/>
      <c r="HK1044"/>
      <c r="HL1044"/>
      <c r="HM1044"/>
      <c r="HN1044"/>
      <c r="HO1044"/>
      <c r="HP1044"/>
      <c r="HQ1044"/>
      <c r="HR1044"/>
      <c r="HS1044"/>
      <c r="HT1044"/>
      <c r="HU1044"/>
      <c r="HV1044"/>
      <c r="HW1044"/>
      <c r="HX1044"/>
      <c r="HY1044"/>
      <c r="HZ1044"/>
      <c r="IA1044"/>
      <c r="IB1044"/>
      <c r="IC1044"/>
      <c r="ID1044"/>
      <c r="IE1044"/>
      <c r="IF1044"/>
      <c r="IG1044"/>
      <c r="IH1044"/>
      <c r="II1044"/>
      <c r="IJ1044"/>
      <c r="IK1044"/>
      <c r="IL1044"/>
      <c r="IM1044"/>
      <c r="IN1044"/>
      <c r="IO1044"/>
      <c r="IP1044"/>
      <c r="IQ1044"/>
      <c r="IR1044"/>
      <c r="IS1044"/>
      <c r="IT1044"/>
      <c r="IU1044"/>
      <c r="IV1044"/>
      <c r="IW1044"/>
      <c r="IX1044"/>
      <c r="IY1044"/>
      <c r="IZ1044"/>
      <c r="JA1044"/>
      <c r="JB1044"/>
      <c r="JC1044"/>
      <c r="JD1044"/>
      <c r="JE1044"/>
      <c r="JF1044"/>
      <c r="JG1044"/>
      <c r="JH1044"/>
      <c r="JI1044"/>
      <c r="JJ1044"/>
      <c r="JK1044"/>
      <c r="JL1044"/>
      <c r="JM1044"/>
      <c r="JN1044"/>
      <c r="JO1044"/>
      <c r="JP1044"/>
      <c r="JQ1044"/>
      <c r="JR1044"/>
      <c r="JS1044"/>
      <c r="JT1044"/>
      <c r="JU1044"/>
      <c r="JV1044"/>
      <c r="JW1044"/>
      <c r="JX1044"/>
      <c r="JY1044"/>
      <c r="JZ1044"/>
      <c r="KA1044"/>
      <c r="KB1044"/>
      <c r="KC1044"/>
      <c r="KD1044"/>
      <c r="KE1044"/>
      <c r="KF1044"/>
      <c r="KG1044"/>
      <c r="KH1044"/>
      <c r="KI1044"/>
      <c r="KJ1044"/>
      <c r="KK1044"/>
      <c r="KL1044"/>
      <c r="KM1044"/>
      <c r="KN1044"/>
    </row>
    <row r="1045" spans="1:300" x14ac:dyDescent="0.3">
      <c r="A1045" s="1" t="s">
        <v>466</v>
      </c>
      <c r="D1045"/>
      <c r="E1045"/>
      <c r="F1045"/>
      <c r="G1045"/>
      <c r="H1045"/>
      <c r="I1045"/>
      <c r="J1045"/>
      <c r="K1045"/>
      <c r="L1045"/>
      <c r="M1045"/>
      <c r="N1045"/>
      <c r="O1045"/>
      <c r="P1045" t="s">
        <v>478</v>
      </c>
      <c r="Q1045"/>
      <c r="R1045" t="s">
        <v>478</v>
      </c>
      <c r="S1045"/>
      <c r="T1045" t="s">
        <v>478</v>
      </c>
      <c r="U1045"/>
      <c r="V1045"/>
      <c r="W1045"/>
      <c r="X1045" t="s">
        <v>478</v>
      </c>
      <c r="Y1045"/>
      <c r="Z1045" t="s">
        <v>478</v>
      </c>
      <c r="AA1045"/>
      <c r="AB1045" t="s">
        <v>478</v>
      </c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  <c r="EQ1045"/>
      <c r="ER1045"/>
      <c r="ES1045"/>
      <c r="ET1045"/>
      <c r="EU1045"/>
      <c r="EV1045"/>
      <c r="EW1045"/>
      <c r="EX1045"/>
      <c r="EY1045"/>
      <c r="EZ1045"/>
      <c r="FA1045"/>
      <c r="FB1045"/>
      <c r="FC1045"/>
      <c r="FD1045"/>
      <c r="FE1045"/>
      <c r="FF1045"/>
      <c r="FG1045"/>
      <c r="FH1045"/>
      <c r="FI1045"/>
      <c r="FJ1045"/>
      <c r="FK1045"/>
      <c r="FL1045"/>
      <c r="FM1045"/>
      <c r="FN1045"/>
      <c r="FO1045"/>
      <c r="FP1045"/>
      <c r="FQ1045"/>
      <c r="FR1045"/>
      <c r="FS1045"/>
      <c r="FT1045"/>
      <c r="FU1045"/>
      <c r="FV1045"/>
      <c r="FW1045"/>
      <c r="FX1045"/>
      <c r="FY1045"/>
      <c r="FZ1045"/>
      <c r="GA1045"/>
      <c r="GB1045"/>
      <c r="GC1045"/>
      <c r="GD1045"/>
      <c r="GE1045"/>
      <c r="GF1045"/>
      <c r="GG1045"/>
      <c r="GH1045"/>
      <c r="GI1045"/>
      <c r="GJ1045"/>
      <c r="GK1045"/>
      <c r="GL1045"/>
      <c r="GM1045"/>
      <c r="GN1045"/>
      <c r="GO1045"/>
      <c r="GP1045"/>
      <c r="GQ1045"/>
      <c r="GR1045"/>
      <c r="GS1045"/>
      <c r="GT1045"/>
      <c r="GU1045"/>
      <c r="GV1045"/>
      <c r="GW1045"/>
      <c r="GX1045"/>
      <c r="GY1045"/>
      <c r="GZ1045"/>
      <c r="HA1045"/>
      <c r="HB1045"/>
      <c r="HC1045"/>
      <c r="HD1045"/>
      <c r="HE1045"/>
      <c r="HF1045"/>
      <c r="HG1045"/>
      <c r="HH1045"/>
      <c r="HI1045"/>
      <c r="HJ1045"/>
      <c r="HK1045"/>
      <c r="HL1045"/>
      <c r="HM1045"/>
      <c r="HN1045"/>
      <c r="HO1045"/>
      <c r="HP1045"/>
      <c r="HQ1045"/>
      <c r="HR1045"/>
      <c r="HS1045"/>
      <c r="HT1045"/>
      <c r="HU1045"/>
      <c r="HV1045"/>
      <c r="HW1045"/>
      <c r="HX1045"/>
      <c r="HY1045"/>
      <c r="HZ1045"/>
      <c r="IA1045"/>
      <c r="IB1045"/>
      <c r="IC1045"/>
      <c r="ID1045"/>
      <c r="IE1045"/>
      <c r="IF1045"/>
      <c r="IG1045"/>
      <c r="IH1045"/>
      <c r="II1045"/>
      <c r="IJ1045"/>
      <c r="IK1045"/>
      <c r="IL1045"/>
      <c r="IM1045"/>
      <c r="IN1045"/>
      <c r="IO1045"/>
      <c r="IP1045"/>
      <c r="IQ1045"/>
      <c r="IR1045"/>
      <c r="IS1045"/>
      <c r="IT1045"/>
      <c r="IU1045"/>
      <c r="IV1045"/>
      <c r="IW1045"/>
      <c r="IX1045"/>
      <c r="IY1045"/>
      <c r="IZ1045"/>
      <c r="JA1045"/>
      <c r="JB1045"/>
      <c r="JC1045"/>
      <c r="JD1045"/>
      <c r="JE1045"/>
      <c r="JF1045"/>
      <c r="JG1045"/>
      <c r="JH1045"/>
      <c r="JI1045"/>
      <c r="JJ1045"/>
      <c r="JK1045"/>
      <c r="JL1045"/>
      <c r="JM1045"/>
      <c r="JN1045"/>
      <c r="JO1045"/>
      <c r="JP1045"/>
      <c r="JQ1045"/>
      <c r="JR1045"/>
      <c r="JS1045"/>
      <c r="JT1045"/>
      <c r="JU1045"/>
      <c r="JV1045"/>
      <c r="JW1045"/>
      <c r="JX1045"/>
      <c r="JY1045"/>
      <c r="JZ1045"/>
      <c r="KA1045"/>
      <c r="KB1045"/>
      <c r="KC1045"/>
      <c r="KD1045"/>
      <c r="KE1045"/>
      <c r="KF1045"/>
      <c r="KG1045"/>
      <c r="KH1045"/>
      <c r="KI1045"/>
      <c r="KJ1045"/>
      <c r="KK1045"/>
      <c r="KL1045"/>
      <c r="KM1045"/>
      <c r="KN1045"/>
    </row>
    <row r="1046" spans="1:300" x14ac:dyDescent="0.3">
      <c r="A1046" s="1" t="s">
        <v>470</v>
      </c>
      <c r="D1046"/>
      <c r="E1046"/>
      <c r="F1046"/>
      <c r="G1046"/>
      <c r="H1046"/>
      <c r="I1046"/>
      <c r="J1046"/>
      <c r="K1046"/>
      <c r="L1046"/>
      <c r="M1046"/>
      <c r="N1046"/>
      <c r="O1046"/>
      <c r="P1046" t="s">
        <v>721</v>
      </c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 t="s">
        <v>721</v>
      </c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  <c r="EQ1046"/>
      <c r="ER1046"/>
      <c r="ES1046"/>
      <c r="ET1046"/>
      <c r="EU1046"/>
      <c r="EV1046"/>
      <c r="EW1046"/>
      <c r="EX1046"/>
      <c r="EY1046"/>
      <c r="EZ1046"/>
      <c r="FA1046"/>
      <c r="FB1046"/>
      <c r="FC1046"/>
      <c r="FD1046"/>
      <c r="FE1046"/>
      <c r="FF1046"/>
      <c r="FG1046"/>
      <c r="FH1046"/>
      <c r="FI1046"/>
      <c r="FJ1046"/>
      <c r="FK1046"/>
      <c r="FL1046"/>
      <c r="FM1046"/>
      <c r="FN1046"/>
      <c r="FO1046"/>
      <c r="FP1046"/>
      <c r="FQ1046"/>
      <c r="FR1046"/>
      <c r="FS1046"/>
      <c r="FT1046"/>
      <c r="FU1046"/>
      <c r="FV1046"/>
      <c r="FW1046"/>
      <c r="FX1046"/>
      <c r="FY1046"/>
      <c r="FZ1046"/>
      <c r="GA1046"/>
      <c r="GB1046"/>
      <c r="GC1046"/>
      <c r="GD1046"/>
      <c r="GE1046"/>
      <c r="GF1046"/>
      <c r="GG1046"/>
      <c r="GH1046"/>
      <c r="GI1046"/>
      <c r="GJ1046"/>
      <c r="GK1046"/>
      <c r="GL1046"/>
      <c r="GM1046"/>
      <c r="GN1046"/>
      <c r="GO1046"/>
      <c r="GP1046"/>
      <c r="GQ1046"/>
      <c r="GR1046"/>
      <c r="GS1046"/>
      <c r="GT1046"/>
      <c r="GU1046"/>
      <c r="GV1046"/>
      <c r="GW1046"/>
      <c r="GX1046"/>
      <c r="GY1046"/>
      <c r="GZ1046"/>
      <c r="HA1046"/>
      <c r="HB1046"/>
      <c r="HC1046"/>
      <c r="HD1046"/>
      <c r="HE1046"/>
      <c r="HF1046"/>
      <c r="HG1046"/>
      <c r="HH1046"/>
      <c r="HI1046"/>
      <c r="HJ1046"/>
      <c r="HK1046"/>
      <c r="HL1046"/>
      <c r="HM1046"/>
      <c r="HN1046"/>
      <c r="HO1046"/>
      <c r="HP1046"/>
      <c r="HQ1046"/>
      <c r="HR1046"/>
      <c r="HS1046"/>
      <c r="HT1046"/>
      <c r="HU1046"/>
      <c r="HV1046"/>
      <c r="HW1046"/>
      <c r="HX1046"/>
      <c r="HY1046"/>
      <c r="HZ1046"/>
      <c r="IA1046"/>
      <c r="IB1046"/>
      <c r="IC1046"/>
      <c r="ID1046"/>
      <c r="IE1046"/>
      <c r="IF1046"/>
      <c r="IG1046"/>
      <c r="IH1046"/>
      <c r="II1046"/>
      <c r="IJ1046"/>
      <c r="IK1046"/>
      <c r="IL1046"/>
      <c r="IM1046"/>
      <c r="IN1046"/>
      <c r="IO1046"/>
      <c r="IP1046"/>
      <c r="IQ1046"/>
      <c r="IR1046"/>
      <c r="IS1046"/>
      <c r="IT1046"/>
      <c r="IU1046"/>
      <c r="IV1046"/>
      <c r="IW1046"/>
      <c r="IX1046"/>
      <c r="IY1046"/>
      <c r="IZ1046"/>
      <c r="JA1046"/>
      <c r="JB1046"/>
      <c r="JC1046"/>
      <c r="JD1046"/>
      <c r="JE1046"/>
      <c r="JF1046"/>
      <c r="JG1046"/>
      <c r="JH1046"/>
      <c r="JI1046"/>
      <c r="JJ1046"/>
      <c r="JK1046"/>
      <c r="JL1046"/>
      <c r="JM1046"/>
      <c r="JN1046"/>
      <c r="JO1046"/>
      <c r="JP1046"/>
      <c r="JQ1046"/>
      <c r="JR1046"/>
      <c r="JS1046"/>
      <c r="JT1046"/>
      <c r="JU1046"/>
      <c r="JV1046"/>
      <c r="JW1046"/>
      <c r="JX1046"/>
      <c r="JY1046"/>
      <c r="JZ1046"/>
      <c r="KA1046"/>
      <c r="KB1046"/>
      <c r="KC1046"/>
      <c r="KD1046"/>
      <c r="KE1046"/>
      <c r="KF1046"/>
      <c r="KG1046"/>
      <c r="KH1046"/>
      <c r="KI1046"/>
      <c r="KJ1046"/>
      <c r="KK1046"/>
      <c r="KL1046"/>
      <c r="KM1046"/>
      <c r="KN1046"/>
    </row>
    <row r="1047" spans="1:300" x14ac:dyDescent="0.3">
      <c r="A1047" s="1" t="s">
        <v>471</v>
      </c>
      <c r="P1047" s="1">
        <v>0</v>
      </c>
      <c r="AL1047" s="1">
        <v>0</v>
      </c>
      <c r="BH1047" s="1">
        <v>0</v>
      </c>
    </row>
    <row r="1048" spans="1:300" x14ac:dyDescent="0.3">
      <c r="A1048" s="1" t="s">
        <v>472</v>
      </c>
      <c r="B1048" s="1" t="s">
        <v>473</v>
      </c>
      <c r="H1048" s="1">
        <v>0</v>
      </c>
      <c r="BE1048" s="1">
        <v>280</v>
      </c>
    </row>
    <row r="1049" spans="1:300" x14ac:dyDescent="0.3">
      <c r="A1049" s="1" t="s">
        <v>474</v>
      </c>
      <c r="I1049" s="1">
        <v>0</v>
      </c>
      <c r="L1049" s="1">
        <v>579</v>
      </c>
      <c r="AF1049" s="1">
        <v>732</v>
      </c>
      <c r="AY1049" s="1">
        <v>1250</v>
      </c>
    </row>
    <row r="1050" spans="1:300" x14ac:dyDescent="0.3">
      <c r="A1050" s="1" t="s">
        <v>475</v>
      </c>
      <c r="O1050" s="1">
        <v>0</v>
      </c>
      <c r="AK1050" s="1">
        <v>0</v>
      </c>
      <c r="BG1050" s="1">
        <v>0</v>
      </c>
    </row>
    <row r="1051" spans="1:300" x14ac:dyDescent="0.3">
      <c r="A1051" s="1" t="s">
        <v>476</v>
      </c>
      <c r="L1051" s="1">
        <v>-120</v>
      </c>
      <c r="AE1051" s="1">
        <v>-120</v>
      </c>
      <c r="AX1051" s="1">
        <v>-120</v>
      </c>
    </row>
    <row r="1052" spans="1:300" x14ac:dyDescent="0.3">
      <c r="A1052" s="1" t="s">
        <v>477</v>
      </c>
      <c r="L1052" s="1">
        <v>-280</v>
      </c>
      <c r="AE1052" s="1">
        <v>-280</v>
      </c>
      <c r="AX1052" s="1">
        <v>-280</v>
      </c>
    </row>
    <row r="1055" spans="1:300" x14ac:dyDescent="0.3">
      <c r="A1055" s="1" t="s">
        <v>585</v>
      </c>
      <c r="B1055" s="1" t="s">
        <v>459</v>
      </c>
      <c r="I1055" s="1" t="s">
        <v>589</v>
      </c>
      <c r="J1055" s="1" t="s">
        <v>587</v>
      </c>
    </row>
    <row r="1056" spans="1:300" x14ac:dyDescent="0.3">
      <c r="A1056" s="1" t="s">
        <v>461</v>
      </c>
      <c r="C1056" s="1" t="s">
        <v>462</v>
      </c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>
        <v>13</v>
      </c>
      <c r="X1056"/>
      <c r="Y1056"/>
      <c r="Z1056">
        <v>13</v>
      </c>
      <c r="AA1056"/>
      <c r="AB1056"/>
      <c r="AC1056">
        <v>13</v>
      </c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  <c r="EQ1056"/>
      <c r="ER1056"/>
      <c r="ES1056"/>
      <c r="ET1056"/>
      <c r="EU1056"/>
      <c r="EV1056"/>
      <c r="EW1056"/>
      <c r="EX1056"/>
      <c r="EY1056"/>
      <c r="EZ1056"/>
      <c r="FA1056"/>
      <c r="FB1056"/>
      <c r="FC1056"/>
      <c r="FD1056"/>
      <c r="FE1056"/>
      <c r="FF1056"/>
      <c r="FG1056"/>
      <c r="FH1056"/>
      <c r="FI1056"/>
      <c r="FJ1056"/>
      <c r="FK1056"/>
      <c r="FL1056"/>
      <c r="FM1056"/>
      <c r="FN1056"/>
      <c r="FO1056"/>
      <c r="FP1056"/>
      <c r="FQ1056"/>
      <c r="FR1056"/>
      <c r="FS1056"/>
      <c r="FT1056"/>
      <c r="FU1056"/>
      <c r="FV1056"/>
      <c r="FW1056"/>
      <c r="FX1056"/>
      <c r="FY1056"/>
      <c r="FZ1056"/>
      <c r="GA1056"/>
      <c r="GB1056"/>
      <c r="GC1056"/>
      <c r="GD1056"/>
      <c r="GE1056"/>
      <c r="GF1056"/>
      <c r="GG1056"/>
      <c r="GH1056"/>
      <c r="GI1056"/>
      <c r="GJ1056"/>
      <c r="GK1056"/>
      <c r="GL1056"/>
      <c r="GM1056"/>
      <c r="GN1056"/>
      <c r="GO1056"/>
      <c r="GP1056"/>
      <c r="GQ1056"/>
      <c r="GR1056"/>
      <c r="GS1056"/>
      <c r="GT1056"/>
      <c r="GU1056"/>
      <c r="GV1056"/>
      <c r="GW1056"/>
      <c r="GX1056"/>
      <c r="GY1056"/>
      <c r="GZ1056"/>
      <c r="HA1056"/>
      <c r="HB1056"/>
      <c r="HC1056"/>
      <c r="HD1056"/>
      <c r="HE1056"/>
      <c r="HF1056"/>
      <c r="HG1056"/>
      <c r="HH1056"/>
      <c r="HI1056"/>
      <c r="HJ1056"/>
      <c r="HK1056"/>
      <c r="HL1056"/>
      <c r="HM1056"/>
      <c r="HN1056"/>
      <c r="HO1056"/>
      <c r="HP1056"/>
      <c r="HQ1056"/>
      <c r="HR1056"/>
      <c r="HS1056"/>
      <c r="HT1056"/>
      <c r="HU1056"/>
      <c r="HV1056"/>
      <c r="HW1056"/>
      <c r="HX1056"/>
      <c r="HY1056"/>
      <c r="HZ1056"/>
      <c r="IA1056"/>
      <c r="IB1056"/>
      <c r="IC1056"/>
      <c r="ID1056"/>
      <c r="IE1056"/>
      <c r="IF1056"/>
      <c r="IG1056"/>
      <c r="IH1056"/>
      <c r="II1056"/>
      <c r="IJ1056"/>
      <c r="IK1056"/>
      <c r="IL1056"/>
      <c r="IM1056"/>
      <c r="IN1056"/>
      <c r="IO1056"/>
      <c r="IP1056"/>
      <c r="IQ1056"/>
      <c r="IR1056"/>
      <c r="IS1056"/>
      <c r="IT1056"/>
      <c r="IU1056"/>
      <c r="IV1056"/>
      <c r="IW1056"/>
      <c r="IX1056"/>
      <c r="IY1056"/>
      <c r="IZ1056"/>
      <c r="JA1056"/>
      <c r="JB1056"/>
      <c r="JC1056"/>
      <c r="JD1056"/>
      <c r="JE1056"/>
      <c r="JF1056"/>
      <c r="JG1056"/>
      <c r="JH1056"/>
      <c r="JI1056"/>
      <c r="JJ1056"/>
      <c r="JK1056"/>
      <c r="JL1056"/>
      <c r="JM1056"/>
      <c r="JN1056"/>
      <c r="JO1056"/>
      <c r="JP1056"/>
      <c r="JQ1056"/>
      <c r="JR1056"/>
      <c r="JS1056"/>
      <c r="JT1056"/>
      <c r="JU1056"/>
      <c r="JV1056"/>
      <c r="JW1056"/>
      <c r="JX1056"/>
      <c r="JY1056"/>
      <c r="JZ1056"/>
      <c r="KA1056"/>
      <c r="KB1056"/>
      <c r="KC1056"/>
      <c r="KD1056"/>
      <c r="KE1056"/>
      <c r="KF1056"/>
      <c r="KG1056"/>
      <c r="KH1056"/>
      <c r="KI1056"/>
      <c r="KJ1056"/>
      <c r="KK1056"/>
      <c r="KL1056"/>
      <c r="KM1056"/>
      <c r="KN1056"/>
    </row>
    <row r="1057" spans="1:300" x14ac:dyDescent="0.3">
      <c r="A1057" s="1" t="s">
        <v>463</v>
      </c>
      <c r="C1057" s="1" t="s">
        <v>462</v>
      </c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>
        <v>14</v>
      </c>
      <c r="X1057"/>
      <c r="Y1057"/>
      <c r="Z1057">
        <v>13</v>
      </c>
      <c r="AA1057"/>
      <c r="AB1057"/>
      <c r="AC1057"/>
      <c r="AD1057">
        <v>2</v>
      </c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  <c r="EQ1057"/>
      <c r="ER1057"/>
      <c r="ES1057"/>
      <c r="ET1057"/>
      <c r="EU1057"/>
      <c r="EV1057"/>
      <c r="EW1057"/>
      <c r="EX1057"/>
      <c r="EY1057"/>
      <c r="EZ1057"/>
      <c r="FA1057"/>
      <c r="FB1057"/>
      <c r="FC1057"/>
      <c r="FD1057"/>
      <c r="FE1057"/>
      <c r="FF1057"/>
      <c r="FG1057"/>
      <c r="FH1057"/>
      <c r="FI1057"/>
      <c r="FJ1057"/>
      <c r="FK1057"/>
      <c r="FL1057"/>
      <c r="FM1057"/>
      <c r="FN1057"/>
      <c r="FO1057"/>
      <c r="FP1057"/>
      <c r="FQ1057"/>
      <c r="FR1057"/>
      <c r="FS1057"/>
      <c r="FT1057"/>
      <c r="FU1057"/>
      <c r="FV1057"/>
      <c r="FW1057"/>
      <c r="FX1057"/>
      <c r="FY1057"/>
      <c r="FZ1057"/>
      <c r="GA1057"/>
      <c r="GB1057"/>
      <c r="GC1057"/>
      <c r="GD1057"/>
      <c r="GE1057"/>
      <c r="GF1057"/>
      <c r="GG1057"/>
      <c r="GH1057"/>
      <c r="GI1057"/>
      <c r="GJ1057"/>
      <c r="GK1057"/>
      <c r="GL1057"/>
      <c r="GM1057"/>
      <c r="GN1057"/>
      <c r="GO1057"/>
      <c r="GP1057"/>
      <c r="GQ1057"/>
      <c r="GR1057"/>
      <c r="GS1057"/>
      <c r="GT1057"/>
      <c r="GU1057"/>
      <c r="GV1057"/>
      <c r="GW1057"/>
      <c r="GX1057"/>
      <c r="GY1057"/>
      <c r="GZ1057"/>
      <c r="HA1057"/>
      <c r="HB1057"/>
      <c r="HC1057"/>
      <c r="HD1057"/>
      <c r="HE1057"/>
      <c r="HF1057"/>
      <c r="HG1057"/>
      <c r="HH1057"/>
      <c r="HI1057"/>
      <c r="HJ1057"/>
      <c r="HK1057"/>
      <c r="HL1057"/>
      <c r="HM1057"/>
      <c r="HN1057"/>
      <c r="HO1057"/>
      <c r="HP1057"/>
      <c r="HQ1057"/>
      <c r="HR1057"/>
      <c r="HS1057"/>
      <c r="HT1057"/>
      <c r="HU1057"/>
      <c r="HV1057"/>
      <c r="HW1057"/>
      <c r="HX1057"/>
      <c r="HY1057"/>
      <c r="HZ1057"/>
      <c r="IA1057"/>
      <c r="IB1057"/>
      <c r="IC1057"/>
      <c r="ID1057"/>
      <c r="IE1057"/>
      <c r="IF1057"/>
      <c r="IG1057"/>
      <c r="IH1057"/>
      <c r="II1057"/>
      <c r="IJ1057"/>
      <c r="IK1057"/>
      <c r="IL1057"/>
      <c r="IM1057"/>
      <c r="IN1057"/>
      <c r="IO1057"/>
      <c r="IP1057"/>
      <c r="IQ1057"/>
      <c r="IR1057"/>
      <c r="IS1057"/>
      <c r="IT1057"/>
      <c r="IU1057"/>
      <c r="IV1057"/>
      <c r="IW1057"/>
      <c r="IX1057"/>
      <c r="IY1057"/>
      <c r="IZ1057"/>
      <c r="JA1057"/>
      <c r="JB1057"/>
      <c r="JC1057"/>
      <c r="JD1057"/>
      <c r="JE1057"/>
      <c r="JF1057"/>
      <c r="JG1057"/>
      <c r="JH1057"/>
      <c r="JI1057"/>
      <c r="JJ1057"/>
      <c r="JK1057"/>
      <c r="JL1057"/>
      <c r="JM1057"/>
      <c r="JN1057"/>
      <c r="JO1057"/>
      <c r="JP1057"/>
      <c r="JQ1057"/>
      <c r="JR1057"/>
      <c r="JS1057"/>
      <c r="JT1057"/>
      <c r="JU1057"/>
      <c r="JV1057"/>
      <c r="JW1057"/>
      <c r="JX1057"/>
      <c r="JY1057"/>
      <c r="JZ1057"/>
      <c r="KA1057"/>
      <c r="KB1057"/>
      <c r="KC1057"/>
      <c r="KD1057"/>
      <c r="KE1057"/>
      <c r="KF1057"/>
      <c r="KG1057"/>
      <c r="KH1057"/>
      <c r="KI1057"/>
      <c r="KJ1057"/>
      <c r="KK1057"/>
      <c r="KL1057"/>
      <c r="KM1057"/>
      <c r="KN1057"/>
    </row>
    <row r="1058" spans="1:300" x14ac:dyDescent="0.3"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  <c r="EQ1058"/>
      <c r="ER1058"/>
      <c r="ES1058"/>
      <c r="ET1058"/>
      <c r="EU1058"/>
      <c r="EV1058"/>
      <c r="EW1058"/>
      <c r="EX1058"/>
      <c r="EY1058"/>
      <c r="EZ1058"/>
      <c r="FA1058"/>
      <c r="FB1058"/>
      <c r="FC1058"/>
      <c r="FD1058"/>
      <c r="FE1058"/>
      <c r="FF1058"/>
      <c r="FG1058"/>
      <c r="FH1058"/>
      <c r="FI1058"/>
      <c r="FJ1058"/>
      <c r="FK1058"/>
      <c r="FL1058"/>
      <c r="FM1058"/>
      <c r="FN1058"/>
      <c r="FO1058"/>
      <c r="FP1058"/>
      <c r="FQ1058"/>
      <c r="FR1058"/>
      <c r="FS1058"/>
      <c r="FT1058"/>
      <c r="FU1058"/>
      <c r="FV1058"/>
      <c r="FW1058"/>
      <c r="FX1058"/>
      <c r="FY1058"/>
      <c r="FZ1058"/>
      <c r="GA1058"/>
      <c r="GB1058"/>
      <c r="GC1058"/>
      <c r="GD1058"/>
      <c r="GE1058"/>
      <c r="GF1058"/>
      <c r="GG1058"/>
      <c r="GH1058"/>
      <c r="GI1058"/>
      <c r="GJ1058"/>
      <c r="GK1058"/>
      <c r="GL1058"/>
      <c r="GM1058"/>
      <c r="GN1058"/>
      <c r="GO1058"/>
      <c r="GP1058"/>
      <c r="GQ1058"/>
      <c r="GR1058"/>
      <c r="GS1058"/>
      <c r="GT1058"/>
      <c r="GU1058"/>
      <c r="GV1058"/>
      <c r="GW1058"/>
      <c r="GX1058"/>
      <c r="GY1058"/>
      <c r="GZ1058"/>
      <c r="HA1058"/>
      <c r="HB1058"/>
      <c r="HC1058"/>
      <c r="HD1058"/>
      <c r="HE1058"/>
      <c r="HF1058"/>
      <c r="HG1058"/>
      <c r="HH1058"/>
      <c r="HI1058"/>
      <c r="HJ1058"/>
      <c r="HK1058"/>
      <c r="HL1058"/>
      <c r="HM1058"/>
      <c r="HN1058"/>
      <c r="HO1058"/>
      <c r="HP1058"/>
      <c r="HQ1058"/>
      <c r="HR1058"/>
      <c r="HS1058"/>
      <c r="HT1058"/>
      <c r="HU1058"/>
      <c r="HV1058"/>
      <c r="HW1058"/>
      <c r="HX1058"/>
      <c r="HY1058"/>
      <c r="HZ1058"/>
      <c r="IA1058"/>
      <c r="IB1058"/>
      <c r="IC1058"/>
      <c r="ID1058"/>
      <c r="IE1058"/>
      <c r="IF1058"/>
      <c r="IG1058"/>
      <c r="IH1058"/>
      <c r="II1058"/>
      <c r="IJ1058"/>
      <c r="IK1058"/>
      <c r="IL1058"/>
      <c r="IM1058"/>
      <c r="IN1058"/>
      <c r="IO1058"/>
      <c r="IP1058"/>
      <c r="IQ1058"/>
      <c r="IR1058"/>
      <c r="IS1058"/>
      <c r="IT1058"/>
      <c r="IU1058"/>
      <c r="IV1058"/>
      <c r="IW1058"/>
      <c r="IX1058"/>
      <c r="IY1058"/>
      <c r="IZ1058"/>
      <c r="JA1058"/>
      <c r="JB1058"/>
      <c r="JC1058"/>
      <c r="JD1058"/>
      <c r="JE1058"/>
      <c r="JF1058"/>
      <c r="JG1058"/>
      <c r="JH1058"/>
      <c r="JI1058"/>
      <c r="JJ1058"/>
      <c r="JK1058"/>
      <c r="JL1058"/>
      <c r="JM1058"/>
      <c r="JN1058"/>
      <c r="JO1058"/>
      <c r="JP1058"/>
      <c r="JQ1058"/>
      <c r="JR1058"/>
      <c r="JS1058"/>
      <c r="JT1058"/>
      <c r="JU1058"/>
      <c r="JV1058"/>
      <c r="JW1058"/>
      <c r="JX1058"/>
      <c r="JY1058"/>
      <c r="JZ1058"/>
      <c r="KA1058"/>
      <c r="KB1058"/>
      <c r="KC1058"/>
      <c r="KD1058"/>
      <c r="KE1058"/>
      <c r="KF1058"/>
      <c r="KG1058"/>
      <c r="KH1058"/>
      <c r="KI1058"/>
      <c r="KJ1058"/>
      <c r="KK1058"/>
      <c r="KL1058"/>
      <c r="KM1058"/>
      <c r="KN1058"/>
    </row>
    <row r="1059" spans="1:300" x14ac:dyDescent="0.3">
      <c r="A1059" s="1" t="s">
        <v>464</v>
      </c>
      <c r="C1059" s="1" t="s">
        <v>735</v>
      </c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>
        <v>0</v>
      </c>
      <c r="Y1059"/>
      <c r="Z1059"/>
      <c r="AA1059">
        <v>0</v>
      </c>
      <c r="AB1059"/>
      <c r="AC1059"/>
      <c r="AD1059">
        <v>0</v>
      </c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  <c r="EQ1059"/>
      <c r="ER1059"/>
      <c r="ES1059"/>
      <c r="ET1059"/>
      <c r="EU1059"/>
      <c r="EV1059"/>
      <c r="EW1059"/>
      <c r="EX1059"/>
      <c r="EY1059"/>
      <c r="EZ1059"/>
      <c r="FA1059"/>
      <c r="FB1059"/>
      <c r="FC1059"/>
      <c r="FD1059"/>
      <c r="FE1059"/>
      <c r="FF1059"/>
      <c r="FG1059"/>
      <c r="FH1059"/>
      <c r="FI1059"/>
      <c r="FJ1059"/>
      <c r="FK1059"/>
      <c r="FL1059"/>
      <c r="FM1059"/>
      <c r="FN1059"/>
      <c r="FO1059"/>
      <c r="FP1059"/>
      <c r="FQ1059"/>
      <c r="FR1059"/>
      <c r="FS1059"/>
      <c r="FT1059"/>
      <c r="FU1059"/>
      <c r="FV1059"/>
      <c r="FW1059"/>
      <c r="FX1059"/>
      <c r="FY1059"/>
      <c r="FZ1059"/>
      <c r="GA1059"/>
      <c r="GB1059"/>
      <c r="GC1059"/>
      <c r="GD1059"/>
      <c r="GE1059"/>
      <c r="GF1059"/>
      <c r="GG1059"/>
      <c r="GH1059"/>
      <c r="GI1059"/>
      <c r="GJ1059"/>
      <c r="GK1059"/>
      <c r="GL1059"/>
      <c r="GM1059"/>
      <c r="GN1059"/>
      <c r="GO1059"/>
      <c r="GP1059"/>
      <c r="GQ1059"/>
      <c r="GR1059"/>
      <c r="GS1059"/>
      <c r="GT1059"/>
      <c r="GU1059"/>
      <c r="GV1059"/>
      <c r="GW1059"/>
      <c r="GX1059"/>
      <c r="GY1059"/>
      <c r="GZ1059"/>
      <c r="HA1059"/>
      <c r="HB1059"/>
      <c r="HC1059"/>
      <c r="HD1059"/>
      <c r="HE1059"/>
      <c r="HF1059"/>
      <c r="HG1059"/>
      <c r="HH1059"/>
      <c r="HI1059"/>
      <c r="HJ1059"/>
      <c r="HK1059"/>
      <c r="HL1059"/>
      <c r="HM1059"/>
      <c r="HN1059"/>
      <c r="HO1059"/>
      <c r="HP1059"/>
      <c r="HQ1059"/>
      <c r="HR1059"/>
      <c r="HS1059"/>
      <c r="HT1059"/>
      <c r="HU1059"/>
      <c r="HV1059"/>
      <c r="HW1059"/>
      <c r="HX1059"/>
      <c r="HY1059"/>
      <c r="HZ1059"/>
      <c r="IA1059"/>
      <c r="IB1059"/>
      <c r="IC1059"/>
      <c r="ID1059"/>
      <c r="IE1059"/>
      <c r="IF1059"/>
      <c r="IG1059"/>
      <c r="IH1059"/>
      <c r="II1059"/>
      <c r="IJ1059"/>
      <c r="IK1059"/>
      <c r="IL1059"/>
      <c r="IM1059"/>
      <c r="IN1059"/>
      <c r="IO1059"/>
      <c r="IP1059"/>
      <c r="IQ1059"/>
      <c r="IR1059"/>
      <c r="IS1059"/>
      <c r="IT1059"/>
      <c r="IU1059"/>
      <c r="IV1059"/>
      <c r="IW1059"/>
      <c r="IX1059"/>
      <c r="IY1059"/>
      <c r="IZ1059"/>
      <c r="JA1059"/>
      <c r="JB1059"/>
      <c r="JC1059"/>
      <c r="JD1059"/>
      <c r="JE1059"/>
      <c r="JF1059"/>
      <c r="JG1059"/>
      <c r="JH1059"/>
      <c r="JI1059"/>
      <c r="JJ1059"/>
      <c r="JK1059"/>
      <c r="JL1059"/>
      <c r="JM1059"/>
      <c r="JN1059"/>
      <c r="JO1059"/>
      <c r="JP1059"/>
      <c r="JQ1059"/>
      <c r="JR1059"/>
      <c r="JS1059"/>
      <c r="JT1059"/>
      <c r="JU1059"/>
      <c r="JV1059"/>
      <c r="JW1059"/>
      <c r="JX1059"/>
      <c r="JY1059"/>
      <c r="JZ1059"/>
      <c r="KA1059"/>
      <c r="KB1059"/>
      <c r="KC1059"/>
      <c r="KD1059"/>
      <c r="KE1059"/>
      <c r="KF1059"/>
      <c r="KG1059"/>
      <c r="KH1059"/>
      <c r="KI1059"/>
      <c r="KJ1059"/>
      <c r="KK1059"/>
      <c r="KL1059"/>
      <c r="KM1059"/>
      <c r="KN1059"/>
    </row>
    <row r="1060" spans="1:300" x14ac:dyDescent="0.3">
      <c r="A1060" s="1" t="s">
        <v>465</v>
      </c>
      <c r="C1060" s="1" t="s">
        <v>735</v>
      </c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>
        <v>3</v>
      </c>
      <c r="Y1060"/>
      <c r="Z1060"/>
      <c r="AA1060">
        <v>3</v>
      </c>
      <c r="AB1060"/>
      <c r="AC1060"/>
      <c r="AD1060">
        <v>3</v>
      </c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  <c r="EQ1060"/>
      <c r="ER1060"/>
      <c r="ES1060"/>
      <c r="ET1060"/>
      <c r="EU1060"/>
      <c r="EV1060"/>
      <c r="EW1060"/>
      <c r="EX1060"/>
      <c r="EY1060"/>
      <c r="EZ1060"/>
      <c r="FA1060"/>
      <c r="FB1060"/>
      <c r="FC1060"/>
      <c r="FD1060"/>
      <c r="FE1060"/>
      <c r="FF1060"/>
      <c r="FG1060"/>
      <c r="FH1060"/>
      <c r="FI1060"/>
      <c r="FJ1060"/>
      <c r="FK1060"/>
      <c r="FL1060"/>
      <c r="FM1060"/>
      <c r="FN1060"/>
      <c r="FO1060"/>
      <c r="FP1060"/>
      <c r="FQ1060"/>
      <c r="FR1060"/>
      <c r="FS1060"/>
      <c r="FT1060"/>
      <c r="FU1060"/>
      <c r="FV1060"/>
      <c r="FW1060"/>
      <c r="FX1060"/>
      <c r="FY1060"/>
      <c r="FZ1060"/>
      <c r="GA1060"/>
      <c r="GB1060"/>
      <c r="GC1060"/>
      <c r="GD1060"/>
      <c r="GE1060"/>
      <c r="GF1060"/>
      <c r="GG1060"/>
      <c r="GH1060"/>
      <c r="GI1060"/>
      <c r="GJ1060"/>
      <c r="GK1060"/>
      <c r="GL1060"/>
      <c r="GM1060"/>
      <c r="GN1060"/>
      <c r="GO1060"/>
      <c r="GP1060"/>
      <c r="GQ1060"/>
      <c r="GR1060"/>
      <c r="GS1060"/>
      <c r="GT1060"/>
      <c r="GU1060"/>
      <c r="GV1060"/>
      <c r="GW1060"/>
      <c r="GX1060"/>
      <c r="GY1060"/>
      <c r="GZ1060"/>
      <c r="HA1060"/>
      <c r="HB1060"/>
      <c r="HC1060"/>
      <c r="HD1060"/>
      <c r="HE1060"/>
      <c r="HF1060"/>
      <c r="HG1060"/>
      <c r="HH1060"/>
      <c r="HI1060"/>
      <c r="HJ1060"/>
      <c r="HK1060"/>
      <c r="HL1060"/>
      <c r="HM1060"/>
      <c r="HN1060"/>
      <c r="HO1060"/>
      <c r="HP1060"/>
      <c r="HQ1060"/>
      <c r="HR1060"/>
      <c r="HS1060"/>
      <c r="HT1060"/>
      <c r="HU1060"/>
      <c r="HV1060"/>
      <c r="HW1060"/>
      <c r="HX1060"/>
      <c r="HY1060"/>
      <c r="HZ1060"/>
      <c r="IA1060"/>
      <c r="IB1060"/>
      <c r="IC1060"/>
      <c r="ID1060"/>
      <c r="IE1060"/>
      <c r="IF1060"/>
      <c r="IG1060"/>
      <c r="IH1060"/>
      <c r="II1060"/>
      <c r="IJ1060"/>
      <c r="IK1060"/>
      <c r="IL1060"/>
      <c r="IM1060"/>
      <c r="IN1060"/>
      <c r="IO1060"/>
      <c r="IP1060"/>
      <c r="IQ1060"/>
      <c r="IR1060"/>
      <c r="IS1060"/>
      <c r="IT1060"/>
      <c r="IU1060"/>
      <c r="IV1060"/>
      <c r="IW1060"/>
      <c r="IX1060"/>
      <c r="IY1060"/>
      <c r="IZ1060"/>
      <c r="JA1060"/>
      <c r="JB1060"/>
      <c r="JC1060"/>
      <c r="JD1060"/>
      <c r="JE1060"/>
      <c r="JF1060"/>
      <c r="JG1060"/>
      <c r="JH1060"/>
      <c r="JI1060"/>
      <c r="JJ1060"/>
      <c r="JK1060"/>
      <c r="JL1060"/>
      <c r="JM1060"/>
      <c r="JN1060"/>
      <c r="JO1060"/>
      <c r="JP1060"/>
      <c r="JQ1060"/>
      <c r="JR1060"/>
      <c r="JS1060"/>
      <c r="JT1060"/>
      <c r="JU1060"/>
      <c r="JV1060"/>
      <c r="JW1060"/>
      <c r="JX1060"/>
      <c r="JY1060"/>
      <c r="JZ1060"/>
      <c r="KA1060"/>
      <c r="KB1060"/>
      <c r="KC1060"/>
      <c r="KD1060"/>
      <c r="KE1060"/>
      <c r="KF1060"/>
      <c r="KG1060"/>
      <c r="KH1060"/>
      <c r="KI1060"/>
      <c r="KJ1060"/>
      <c r="KK1060"/>
      <c r="KL1060"/>
      <c r="KM1060"/>
      <c r="KN1060"/>
    </row>
    <row r="1061" spans="1:300" x14ac:dyDescent="0.3"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  <c r="EQ1061"/>
      <c r="ER1061"/>
      <c r="ES1061"/>
      <c r="ET1061"/>
      <c r="EU1061"/>
      <c r="EV1061"/>
      <c r="EW1061"/>
      <c r="EX1061"/>
      <c r="EY1061"/>
      <c r="EZ1061"/>
      <c r="FA1061"/>
      <c r="FB1061"/>
      <c r="FC1061"/>
      <c r="FD1061"/>
      <c r="FE1061"/>
      <c r="FF1061"/>
      <c r="FG1061"/>
      <c r="FH1061"/>
      <c r="FI1061"/>
      <c r="FJ1061"/>
      <c r="FK1061"/>
      <c r="FL1061"/>
      <c r="FM1061"/>
      <c r="FN1061"/>
      <c r="FO1061"/>
      <c r="FP1061"/>
      <c r="FQ1061"/>
      <c r="FR1061"/>
      <c r="FS1061"/>
      <c r="FT1061"/>
      <c r="FU1061"/>
      <c r="FV1061"/>
      <c r="FW1061"/>
      <c r="FX1061"/>
      <c r="FY1061"/>
      <c r="FZ1061"/>
      <c r="GA1061"/>
      <c r="GB1061"/>
      <c r="GC1061"/>
      <c r="GD1061"/>
      <c r="GE1061"/>
      <c r="GF1061"/>
      <c r="GG1061"/>
      <c r="GH1061"/>
      <c r="GI1061"/>
      <c r="GJ1061"/>
      <c r="GK1061"/>
      <c r="GL1061"/>
      <c r="GM1061"/>
      <c r="GN1061"/>
      <c r="GO1061"/>
      <c r="GP1061"/>
      <c r="GQ1061"/>
      <c r="GR1061"/>
      <c r="GS1061"/>
      <c r="GT1061"/>
      <c r="GU1061"/>
      <c r="GV1061"/>
      <c r="GW1061"/>
      <c r="GX1061"/>
      <c r="GY1061"/>
      <c r="GZ1061"/>
      <c r="HA1061"/>
      <c r="HB1061"/>
      <c r="HC1061"/>
      <c r="HD1061"/>
      <c r="HE1061"/>
      <c r="HF1061"/>
      <c r="HG1061"/>
      <c r="HH1061"/>
      <c r="HI1061"/>
      <c r="HJ1061"/>
      <c r="HK1061"/>
      <c r="HL1061"/>
      <c r="HM1061"/>
      <c r="HN1061"/>
      <c r="HO1061"/>
      <c r="HP1061"/>
      <c r="HQ1061"/>
      <c r="HR1061"/>
      <c r="HS1061"/>
      <c r="HT1061"/>
      <c r="HU1061"/>
      <c r="HV1061"/>
      <c r="HW1061"/>
      <c r="HX1061"/>
      <c r="HY1061"/>
      <c r="HZ1061"/>
      <c r="IA1061"/>
      <c r="IB1061"/>
      <c r="IC1061"/>
      <c r="ID1061"/>
      <c r="IE1061"/>
      <c r="IF1061"/>
      <c r="IG1061"/>
      <c r="IH1061"/>
      <c r="II1061"/>
      <c r="IJ1061"/>
      <c r="IK1061"/>
      <c r="IL1061"/>
      <c r="IM1061"/>
      <c r="IN1061"/>
      <c r="IO1061"/>
      <c r="IP1061"/>
      <c r="IQ1061"/>
      <c r="IR1061"/>
      <c r="IS1061"/>
      <c r="IT1061"/>
      <c r="IU1061"/>
      <c r="IV1061"/>
      <c r="IW1061"/>
      <c r="IX1061"/>
      <c r="IY1061"/>
      <c r="IZ1061"/>
      <c r="JA1061"/>
      <c r="JB1061"/>
      <c r="JC1061"/>
      <c r="JD1061"/>
      <c r="JE1061"/>
      <c r="JF1061"/>
      <c r="JG1061"/>
      <c r="JH1061"/>
      <c r="JI1061"/>
      <c r="JJ1061"/>
      <c r="JK1061"/>
      <c r="JL1061"/>
      <c r="JM1061"/>
      <c r="JN1061"/>
      <c r="JO1061"/>
      <c r="JP1061"/>
      <c r="JQ1061"/>
      <c r="JR1061"/>
      <c r="JS1061"/>
      <c r="JT1061"/>
      <c r="JU1061"/>
      <c r="JV1061"/>
      <c r="JW1061"/>
      <c r="JX1061"/>
      <c r="JY1061"/>
      <c r="JZ1061"/>
      <c r="KA1061"/>
      <c r="KB1061"/>
      <c r="KC1061"/>
      <c r="KD1061"/>
      <c r="KE1061"/>
      <c r="KF1061"/>
      <c r="KG1061"/>
      <c r="KH1061"/>
      <c r="KI1061"/>
      <c r="KJ1061"/>
      <c r="KK1061"/>
      <c r="KL1061"/>
      <c r="KM1061"/>
      <c r="KN1061"/>
    </row>
    <row r="1062" spans="1:300" x14ac:dyDescent="0.3">
      <c r="A1062" s="1" t="s">
        <v>466</v>
      </c>
      <c r="D1062"/>
      <c r="E1062"/>
      <c r="F1062"/>
      <c r="G1062"/>
      <c r="H1062"/>
      <c r="I1062"/>
      <c r="J1062"/>
      <c r="K1062"/>
      <c r="L1062"/>
      <c r="M1062"/>
      <c r="N1062"/>
      <c r="O1062"/>
      <c r="P1062" t="s">
        <v>478</v>
      </c>
      <c r="Q1062"/>
      <c r="R1062" t="s">
        <v>478</v>
      </c>
      <c r="S1062"/>
      <c r="T1062" t="s">
        <v>478</v>
      </c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  <c r="EQ1062"/>
      <c r="ER1062"/>
      <c r="ES1062"/>
      <c r="ET1062"/>
      <c r="EU1062"/>
      <c r="EV1062"/>
      <c r="EW1062"/>
      <c r="EX1062"/>
      <c r="EY1062"/>
      <c r="EZ1062"/>
      <c r="FA1062"/>
      <c r="FB1062"/>
      <c r="FC1062"/>
      <c r="FD1062"/>
      <c r="FE1062"/>
      <c r="FF1062"/>
      <c r="FG1062"/>
      <c r="FH1062"/>
      <c r="FI1062"/>
      <c r="FJ1062"/>
      <c r="FK1062"/>
      <c r="FL1062"/>
      <c r="FM1062"/>
      <c r="FN1062"/>
      <c r="FO1062"/>
      <c r="FP1062"/>
      <c r="FQ1062"/>
      <c r="FR1062"/>
      <c r="FS1062"/>
      <c r="FT1062"/>
      <c r="FU1062"/>
      <c r="FV1062"/>
      <c r="FW1062"/>
      <c r="FX1062"/>
      <c r="FY1062"/>
      <c r="FZ1062"/>
      <c r="GA1062"/>
      <c r="GB1062"/>
      <c r="GC1062"/>
      <c r="GD1062"/>
      <c r="GE1062"/>
      <c r="GF1062"/>
      <c r="GG1062"/>
      <c r="GH1062"/>
      <c r="GI1062"/>
      <c r="GJ1062"/>
      <c r="GK1062"/>
      <c r="GL1062"/>
      <c r="GM1062"/>
      <c r="GN1062"/>
      <c r="GO1062"/>
      <c r="GP1062"/>
      <c r="GQ1062"/>
      <c r="GR1062"/>
      <c r="GS1062"/>
      <c r="GT1062"/>
      <c r="GU1062"/>
      <c r="GV1062"/>
      <c r="GW1062"/>
      <c r="GX1062"/>
      <c r="GY1062"/>
      <c r="GZ1062"/>
      <c r="HA1062"/>
      <c r="HB1062"/>
      <c r="HC1062"/>
      <c r="HD1062"/>
      <c r="HE1062"/>
      <c r="HF1062"/>
      <c r="HG1062"/>
      <c r="HH1062"/>
      <c r="HI1062"/>
      <c r="HJ1062"/>
      <c r="HK1062"/>
      <c r="HL1062"/>
      <c r="HM1062"/>
      <c r="HN1062"/>
      <c r="HO1062"/>
      <c r="HP1062"/>
      <c r="HQ1062"/>
      <c r="HR1062"/>
      <c r="HS1062"/>
      <c r="HT1062"/>
      <c r="HU1062"/>
      <c r="HV1062"/>
      <c r="HW1062"/>
      <c r="HX1062"/>
      <c r="HY1062"/>
      <c r="HZ1062"/>
      <c r="IA1062"/>
      <c r="IB1062"/>
      <c r="IC1062"/>
      <c r="ID1062"/>
      <c r="IE1062"/>
      <c r="IF1062"/>
      <c r="IG1062"/>
      <c r="IH1062"/>
      <c r="II1062"/>
      <c r="IJ1062"/>
      <c r="IK1062"/>
      <c r="IL1062"/>
      <c r="IM1062"/>
      <c r="IN1062"/>
      <c r="IO1062"/>
      <c r="IP1062"/>
      <c r="IQ1062"/>
      <c r="IR1062"/>
      <c r="IS1062"/>
      <c r="IT1062"/>
      <c r="IU1062"/>
      <c r="IV1062"/>
      <c r="IW1062"/>
      <c r="IX1062"/>
      <c r="IY1062"/>
      <c r="IZ1062"/>
      <c r="JA1062"/>
      <c r="JB1062"/>
      <c r="JC1062"/>
      <c r="JD1062"/>
      <c r="JE1062"/>
      <c r="JF1062"/>
      <c r="JG1062"/>
      <c r="JH1062"/>
      <c r="JI1062"/>
      <c r="JJ1062"/>
      <c r="JK1062"/>
      <c r="JL1062"/>
      <c r="JM1062"/>
      <c r="JN1062"/>
      <c r="JO1062"/>
      <c r="JP1062"/>
      <c r="JQ1062"/>
      <c r="JR1062"/>
      <c r="JS1062"/>
      <c r="JT1062"/>
      <c r="JU1062"/>
      <c r="JV1062"/>
      <c r="JW1062"/>
      <c r="JX1062"/>
      <c r="JY1062"/>
      <c r="JZ1062"/>
      <c r="KA1062"/>
      <c r="KB1062"/>
      <c r="KC1062"/>
      <c r="KD1062"/>
      <c r="KE1062"/>
      <c r="KF1062"/>
      <c r="KG1062"/>
      <c r="KH1062"/>
      <c r="KI1062"/>
      <c r="KJ1062"/>
      <c r="KK1062"/>
      <c r="KL1062"/>
      <c r="KM1062"/>
      <c r="KN1062"/>
    </row>
    <row r="1063" spans="1:300" x14ac:dyDescent="0.3">
      <c r="A1063" s="1" t="s">
        <v>470</v>
      </c>
      <c r="D1063"/>
      <c r="E1063"/>
      <c r="F1063"/>
      <c r="G1063"/>
      <c r="H1063"/>
      <c r="I1063"/>
      <c r="J1063"/>
      <c r="K1063"/>
      <c r="L1063"/>
      <c r="M1063"/>
      <c r="N1063"/>
      <c r="O1063"/>
      <c r="P1063" t="s">
        <v>721</v>
      </c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  <c r="EQ1063"/>
      <c r="ER1063"/>
      <c r="ES1063"/>
      <c r="ET1063"/>
      <c r="EU1063"/>
      <c r="EV1063"/>
      <c r="EW1063"/>
      <c r="EX1063"/>
      <c r="EY1063"/>
      <c r="EZ1063"/>
      <c r="FA1063"/>
      <c r="FB1063"/>
      <c r="FC1063"/>
      <c r="FD1063"/>
      <c r="FE1063"/>
      <c r="FF1063"/>
      <c r="FG1063"/>
      <c r="FH1063"/>
      <c r="FI1063"/>
      <c r="FJ1063"/>
      <c r="FK1063"/>
      <c r="FL1063"/>
      <c r="FM1063"/>
      <c r="FN1063"/>
      <c r="FO1063"/>
      <c r="FP1063"/>
      <c r="FQ1063"/>
      <c r="FR1063"/>
      <c r="FS1063"/>
      <c r="FT1063"/>
      <c r="FU1063"/>
      <c r="FV1063"/>
      <c r="FW1063"/>
      <c r="FX1063"/>
      <c r="FY1063"/>
      <c r="FZ1063"/>
      <c r="GA1063"/>
      <c r="GB1063"/>
      <c r="GC1063"/>
      <c r="GD1063"/>
      <c r="GE1063"/>
      <c r="GF1063"/>
      <c r="GG1063"/>
      <c r="GH1063"/>
      <c r="GI1063"/>
      <c r="GJ1063"/>
      <c r="GK1063"/>
      <c r="GL1063"/>
      <c r="GM1063"/>
      <c r="GN1063"/>
      <c r="GO1063"/>
      <c r="GP1063"/>
      <c r="GQ1063"/>
      <c r="GR1063"/>
      <c r="GS1063"/>
      <c r="GT1063"/>
      <c r="GU1063"/>
      <c r="GV1063"/>
      <c r="GW1063"/>
      <c r="GX1063"/>
      <c r="GY1063"/>
      <c r="GZ1063"/>
      <c r="HA1063"/>
      <c r="HB1063"/>
      <c r="HC1063"/>
      <c r="HD1063"/>
      <c r="HE1063"/>
      <c r="HF1063"/>
      <c r="HG1063"/>
      <c r="HH1063"/>
      <c r="HI1063"/>
      <c r="HJ1063"/>
      <c r="HK1063"/>
      <c r="HL1063"/>
      <c r="HM1063"/>
      <c r="HN1063"/>
      <c r="HO1063"/>
      <c r="HP1063"/>
      <c r="HQ1063"/>
      <c r="HR1063"/>
      <c r="HS1063"/>
      <c r="HT1063"/>
      <c r="HU1063"/>
      <c r="HV1063"/>
      <c r="HW1063"/>
      <c r="HX1063"/>
      <c r="HY1063"/>
      <c r="HZ1063"/>
      <c r="IA1063"/>
      <c r="IB1063"/>
      <c r="IC1063"/>
      <c r="ID1063"/>
      <c r="IE1063"/>
      <c r="IF1063"/>
      <c r="IG1063"/>
      <c r="IH1063"/>
      <c r="II1063"/>
      <c r="IJ1063"/>
      <c r="IK1063"/>
      <c r="IL1063"/>
      <c r="IM1063"/>
      <c r="IN1063"/>
      <c r="IO1063"/>
      <c r="IP1063"/>
      <c r="IQ1063"/>
      <c r="IR1063"/>
      <c r="IS1063"/>
      <c r="IT1063"/>
      <c r="IU1063"/>
      <c r="IV1063"/>
      <c r="IW1063"/>
      <c r="IX1063"/>
      <c r="IY1063"/>
      <c r="IZ1063"/>
      <c r="JA1063"/>
      <c r="JB1063"/>
      <c r="JC1063"/>
      <c r="JD1063"/>
      <c r="JE1063"/>
      <c r="JF1063"/>
      <c r="JG1063"/>
      <c r="JH1063"/>
      <c r="JI1063"/>
      <c r="JJ1063"/>
      <c r="JK1063"/>
      <c r="JL1063"/>
      <c r="JM1063"/>
      <c r="JN1063"/>
      <c r="JO1063"/>
      <c r="JP1063"/>
      <c r="JQ1063"/>
      <c r="JR1063"/>
      <c r="JS1063"/>
      <c r="JT1063"/>
      <c r="JU1063"/>
      <c r="JV1063"/>
      <c r="JW1063"/>
      <c r="JX1063"/>
      <c r="JY1063"/>
      <c r="JZ1063"/>
      <c r="KA1063"/>
      <c r="KB1063"/>
      <c r="KC1063"/>
      <c r="KD1063"/>
      <c r="KE1063"/>
      <c r="KF1063"/>
      <c r="KG1063"/>
      <c r="KH1063"/>
      <c r="KI1063"/>
      <c r="KJ1063"/>
      <c r="KK1063"/>
      <c r="KL1063"/>
      <c r="KM1063"/>
      <c r="KN1063"/>
    </row>
    <row r="1064" spans="1:300" x14ac:dyDescent="0.3">
      <c r="A1064" s="1" t="s">
        <v>471</v>
      </c>
      <c r="P1064" s="1">
        <v>0</v>
      </c>
      <c r="AL1064" s="1">
        <v>0</v>
      </c>
    </row>
    <row r="1065" spans="1:300" x14ac:dyDescent="0.3">
      <c r="A1065" s="1" t="s">
        <v>472</v>
      </c>
      <c r="B1065" s="1" t="s">
        <v>473</v>
      </c>
      <c r="F1065" s="1">
        <v>280</v>
      </c>
      <c r="AF1065" s="1">
        <v>200</v>
      </c>
    </row>
    <row r="1066" spans="1:300" x14ac:dyDescent="0.3">
      <c r="A1066" s="1" t="s">
        <v>474</v>
      </c>
      <c r="G1066" s="1">
        <v>732</v>
      </c>
      <c r="I1066" s="1">
        <v>1250</v>
      </c>
      <c r="AC1066" s="1">
        <v>642</v>
      </c>
    </row>
    <row r="1067" spans="1:300" x14ac:dyDescent="0.3">
      <c r="A1067" s="1" t="s">
        <v>475</v>
      </c>
      <c r="O1067" s="1">
        <v>0</v>
      </c>
      <c r="AK1067" s="1">
        <v>0</v>
      </c>
    </row>
    <row r="1068" spans="1:300" x14ac:dyDescent="0.3">
      <c r="A1068" s="1" t="s">
        <v>476</v>
      </c>
      <c r="L1068" s="1">
        <v>-120</v>
      </c>
      <c r="AE1068" s="1">
        <v>-120</v>
      </c>
    </row>
    <row r="1069" spans="1:300" x14ac:dyDescent="0.3">
      <c r="A1069" s="1" t="s">
        <v>477</v>
      </c>
      <c r="L1069" s="1">
        <v>-280</v>
      </c>
      <c r="AE1069" s="1">
        <v>-280</v>
      </c>
    </row>
    <row r="1072" spans="1:300" x14ac:dyDescent="0.3">
      <c r="A1072" s="1" t="s">
        <v>585</v>
      </c>
      <c r="B1072" s="1" t="s">
        <v>459</v>
      </c>
      <c r="I1072" s="1" t="s">
        <v>590</v>
      </c>
      <c r="J1072" s="1" t="s">
        <v>541</v>
      </c>
      <c r="N1072" s="1" t="s">
        <v>591</v>
      </c>
      <c r="O1072" s="1" t="s">
        <v>541</v>
      </c>
    </row>
    <row r="1073" spans="1:300" x14ac:dyDescent="0.3">
      <c r="A1073" s="1" t="s">
        <v>461</v>
      </c>
      <c r="C1073" s="1" t="s">
        <v>462</v>
      </c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>
        <v>7</v>
      </c>
      <c r="Y1073"/>
      <c r="Z1073"/>
      <c r="AA1073">
        <v>7</v>
      </c>
      <c r="AB1073"/>
      <c r="AC1073"/>
      <c r="AD1073">
        <v>7</v>
      </c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>
        <v>7</v>
      </c>
      <c r="AS1073"/>
      <c r="AT1073"/>
      <c r="AU1073">
        <v>7</v>
      </c>
      <c r="AV1073"/>
      <c r="AW1073"/>
      <c r="AX1073">
        <v>7</v>
      </c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  <c r="EQ1073"/>
      <c r="ER1073"/>
      <c r="ES1073"/>
      <c r="ET1073"/>
      <c r="EU1073"/>
      <c r="EV1073"/>
      <c r="EW1073"/>
      <c r="EX1073"/>
      <c r="EY1073"/>
      <c r="EZ1073"/>
      <c r="FA1073"/>
      <c r="FB1073"/>
      <c r="FC1073"/>
      <c r="FD1073"/>
      <c r="FE1073"/>
      <c r="FF1073"/>
      <c r="FG1073"/>
      <c r="FH1073"/>
      <c r="FI1073"/>
      <c r="FJ1073"/>
      <c r="FK1073"/>
      <c r="FL1073"/>
      <c r="FM1073"/>
      <c r="FN1073"/>
      <c r="FO1073"/>
      <c r="FP1073"/>
      <c r="FQ1073"/>
      <c r="FR1073"/>
      <c r="FS1073"/>
      <c r="FT1073"/>
      <c r="FU1073"/>
      <c r="FV1073"/>
      <c r="FW1073"/>
      <c r="FX1073"/>
      <c r="FY1073"/>
      <c r="FZ1073"/>
      <c r="GA1073"/>
      <c r="GB1073"/>
      <c r="GC1073"/>
      <c r="GD1073"/>
      <c r="GE1073"/>
      <c r="GF1073"/>
      <c r="GG1073"/>
      <c r="GH1073"/>
      <c r="GI1073"/>
      <c r="GJ1073"/>
      <c r="GK1073"/>
      <c r="GL1073"/>
      <c r="GM1073"/>
      <c r="GN1073"/>
      <c r="GO1073"/>
      <c r="GP1073"/>
      <c r="GQ1073"/>
      <c r="GR1073"/>
      <c r="GS1073"/>
      <c r="GT1073"/>
      <c r="GU1073"/>
      <c r="GV1073"/>
      <c r="GW1073"/>
      <c r="GX1073"/>
      <c r="GY1073"/>
      <c r="GZ1073"/>
      <c r="HA1073"/>
      <c r="HB1073"/>
      <c r="HC1073"/>
      <c r="HD1073"/>
      <c r="HE1073"/>
      <c r="HF1073"/>
      <c r="HG1073"/>
      <c r="HH1073"/>
      <c r="HI1073"/>
      <c r="HJ1073"/>
      <c r="HK1073"/>
      <c r="HL1073"/>
      <c r="HM1073"/>
      <c r="HN1073"/>
      <c r="HO1073"/>
      <c r="HP1073"/>
      <c r="HQ1073"/>
      <c r="HR1073"/>
      <c r="HS1073"/>
      <c r="HT1073"/>
      <c r="HU1073"/>
      <c r="HV1073"/>
      <c r="HW1073"/>
      <c r="HX1073"/>
      <c r="HY1073"/>
      <c r="HZ1073"/>
      <c r="IA1073"/>
      <c r="IB1073"/>
      <c r="IC1073"/>
      <c r="ID1073"/>
      <c r="IE1073"/>
      <c r="IF1073"/>
      <c r="IG1073"/>
      <c r="IH1073"/>
      <c r="II1073"/>
      <c r="IJ1073"/>
      <c r="IK1073"/>
      <c r="IL1073"/>
      <c r="IM1073"/>
      <c r="IN1073"/>
      <c r="IO1073"/>
      <c r="IP1073"/>
      <c r="IQ1073"/>
      <c r="IR1073"/>
      <c r="IS1073"/>
      <c r="IT1073"/>
      <c r="IU1073"/>
      <c r="IV1073"/>
      <c r="IW1073"/>
      <c r="IX1073"/>
      <c r="IY1073"/>
      <c r="IZ1073"/>
      <c r="JA1073"/>
      <c r="JB1073"/>
      <c r="JC1073"/>
      <c r="JD1073"/>
      <c r="JE1073"/>
      <c r="JF1073"/>
      <c r="JG1073"/>
      <c r="JH1073"/>
      <c r="JI1073"/>
      <c r="JJ1073"/>
      <c r="JK1073"/>
      <c r="JL1073"/>
      <c r="JM1073"/>
      <c r="JN1073"/>
      <c r="JO1073"/>
      <c r="JP1073"/>
      <c r="JQ1073"/>
      <c r="JR1073"/>
      <c r="JS1073"/>
      <c r="JT1073"/>
      <c r="JU1073"/>
      <c r="JV1073"/>
      <c r="JW1073"/>
      <c r="JX1073"/>
      <c r="JY1073"/>
      <c r="JZ1073"/>
      <c r="KA1073"/>
      <c r="KB1073"/>
      <c r="KC1073"/>
      <c r="KD1073"/>
      <c r="KE1073"/>
      <c r="KF1073"/>
      <c r="KG1073"/>
      <c r="KH1073"/>
      <c r="KI1073"/>
      <c r="KJ1073"/>
      <c r="KK1073"/>
      <c r="KL1073"/>
      <c r="KM1073"/>
      <c r="KN1073"/>
    </row>
    <row r="1074" spans="1:300" x14ac:dyDescent="0.3">
      <c r="A1074" s="1" t="s">
        <v>463</v>
      </c>
      <c r="C1074" s="1" t="s">
        <v>462</v>
      </c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>
        <v>0</v>
      </c>
      <c r="Y1074"/>
      <c r="Z1074"/>
      <c r="AA1074">
        <v>0</v>
      </c>
      <c r="AB1074"/>
      <c r="AC1074"/>
      <c r="AD1074">
        <v>0</v>
      </c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>
        <v>2</v>
      </c>
      <c r="AS1074"/>
      <c r="AT1074"/>
      <c r="AU1074">
        <v>10</v>
      </c>
      <c r="AV1074"/>
      <c r="AW1074"/>
      <c r="AX1074">
        <v>9</v>
      </c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  <c r="EQ1074"/>
      <c r="ER1074"/>
      <c r="ES1074"/>
      <c r="ET1074"/>
      <c r="EU1074"/>
      <c r="EV1074"/>
      <c r="EW1074"/>
      <c r="EX1074"/>
      <c r="EY1074"/>
      <c r="EZ1074"/>
      <c r="FA1074"/>
      <c r="FB1074"/>
      <c r="FC1074"/>
      <c r="FD1074"/>
      <c r="FE1074"/>
      <c r="FF1074"/>
      <c r="FG1074"/>
      <c r="FH1074"/>
      <c r="FI1074"/>
      <c r="FJ1074"/>
      <c r="FK1074"/>
      <c r="FL1074"/>
      <c r="FM1074"/>
      <c r="FN1074"/>
      <c r="FO1074"/>
      <c r="FP1074"/>
      <c r="FQ1074"/>
      <c r="FR1074"/>
      <c r="FS1074"/>
      <c r="FT1074"/>
      <c r="FU1074"/>
      <c r="FV1074"/>
      <c r="FW1074"/>
      <c r="FX1074"/>
      <c r="FY1074"/>
      <c r="FZ1074"/>
      <c r="GA1074"/>
      <c r="GB1074"/>
      <c r="GC1074"/>
      <c r="GD1074"/>
      <c r="GE1074"/>
      <c r="GF1074"/>
      <c r="GG1074"/>
      <c r="GH1074"/>
      <c r="GI1074"/>
      <c r="GJ1074"/>
      <c r="GK1074"/>
      <c r="GL1074"/>
      <c r="GM1074"/>
      <c r="GN1074"/>
      <c r="GO1074"/>
      <c r="GP1074"/>
      <c r="GQ1074"/>
      <c r="GR1074"/>
      <c r="GS1074"/>
      <c r="GT1074"/>
      <c r="GU1074"/>
      <c r="GV1074"/>
      <c r="GW1074"/>
      <c r="GX1074"/>
      <c r="GY1074"/>
      <c r="GZ1074"/>
      <c r="HA1074"/>
      <c r="HB1074"/>
      <c r="HC1074"/>
      <c r="HD1074"/>
      <c r="HE1074"/>
      <c r="HF1074"/>
      <c r="HG1074"/>
      <c r="HH1074"/>
      <c r="HI1074"/>
      <c r="HJ1074"/>
      <c r="HK1074"/>
      <c r="HL1074"/>
      <c r="HM1074"/>
      <c r="HN1074"/>
      <c r="HO1074"/>
      <c r="HP1074"/>
      <c r="HQ1074"/>
      <c r="HR1074"/>
      <c r="HS1074"/>
      <c r="HT1074"/>
      <c r="HU1074"/>
      <c r="HV1074"/>
      <c r="HW1074"/>
      <c r="HX1074"/>
      <c r="HY1074"/>
      <c r="HZ1074"/>
      <c r="IA1074"/>
      <c r="IB1074"/>
      <c r="IC1074"/>
      <c r="ID1074"/>
      <c r="IE1074"/>
      <c r="IF1074"/>
      <c r="IG1074"/>
      <c r="IH1074"/>
      <c r="II1074"/>
      <c r="IJ1074"/>
      <c r="IK1074"/>
      <c r="IL1074"/>
      <c r="IM1074"/>
      <c r="IN1074"/>
      <c r="IO1074"/>
      <c r="IP1074"/>
      <c r="IQ1074"/>
      <c r="IR1074"/>
      <c r="IS1074"/>
      <c r="IT1074"/>
      <c r="IU1074"/>
      <c r="IV1074"/>
      <c r="IW1074"/>
      <c r="IX1074"/>
      <c r="IY1074"/>
      <c r="IZ1074"/>
      <c r="JA1074"/>
      <c r="JB1074"/>
      <c r="JC1074"/>
      <c r="JD1074"/>
      <c r="JE1074"/>
      <c r="JF1074"/>
      <c r="JG1074"/>
      <c r="JH1074"/>
      <c r="JI1074"/>
      <c r="JJ1074"/>
      <c r="JK1074"/>
      <c r="JL1074"/>
      <c r="JM1074"/>
      <c r="JN1074"/>
      <c r="JO1074"/>
      <c r="JP1074"/>
      <c r="JQ1074"/>
      <c r="JR1074"/>
      <c r="JS1074"/>
      <c r="JT1074"/>
      <c r="JU1074"/>
      <c r="JV1074"/>
      <c r="JW1074"/>
      <c r="JX1074"/>
      <c r="JY1074"/>
      <c r="JZ1074"/>
      <c r="KA1074"/>
      <c r="KB1074"/>
      <c r="KC1074"/>
      <c r="KD1074"/>
      <c r="KE1074"/>
      <c r="KF1074"/>
      <c r="KG1074"/>
      <c r="KH1074"/>
      <c r="KI1074"/>
      <c r="KJ1074"/>
      <c r="KK1074"/>
      <c r="KL1074"/>
      <c r="KM1074"/>
      <c r="KN1074"/>
    </row>
    <row r="1075" spans="1:300" x14ac:dyDescent="0.3"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  <c r="EQ1075"/>
      <c r="ER1075"/>
      <c r="ES1075"/>
      <c r="ET1075"/>
      <c r="EU1075"/>
      <c r="EV1075"/>
      <c r="EW1075"/>
      <c r="EX1075"/>
      <c r="EY1075"/>
      <c r="EZ1075"/>
      <c r="FA1075"/>
      <c r="FB1075"/>
      <c r="FC1075"/>
      <c r="FD1075"/>
      <c r="FE1075"/>
      <c r="FF1075"/>
      <c r="FG1075"/>
      <c r="FH1075"/>
      <c r="FI1075"/>
      <c r="FJ1075"/>
      <c r="FK1075"/>
      <c r="FL1075"/>
      <c r="FM1075"/>
      <c r="FN1075"/>
      <c r="FO1075"/>
      <c r="FP1075"/>
      <c r="FQ1075"/>
      <c r="FR1075"/>
      <c r="FS1075"/>
      <c r="FT1075"/>
      <c r="FU1075"/>
      <c r="FV1075"/>
      <c r="FW1075"/>
      <c r="FX1075"/>
      <c r="FY1075"/>
      <c r="FZ1075"/>
      <c r="GA1075"/>
      <c r="GB1075"/>
      <c r="GC1075"/>
      <c r="GD1075"/>
      <c r="GE1075"/>
      <c r="GF1075"/>
      <c r="GG1075"/>
      <c r="GH1075"/>
      <c r="GI1075"/>
      <c r="GJ1075"/>
      <c r="GK1075"/>
      <c r="GL1075"/>
      <c r="GM1075"/>
      <c r="GN1075"/>
      <c r="GO1075"/>
      <c r="GP1075"/>
      <c r="GQ1075"/>
      <c r="GR1075"/>
      <c r="GS1075"/>
      <c r="GT1075"/>
      <c r="GU1075"/>
      <c r="GV1075"/>
      <c r="GW1075"/>
      <c r="GX1075"/>
      <c r="GY1075"/>
      <c r="GZ1075"/>
      <c r="HA1075"/>
      <c r="HB1075"/>
      <c r="HC1075"/>
      <c r="HD1075"/>
      <c r="HE1075"/>
      <c r="HF1075"/>
      <c r="HG1075"/>
      <c r="HH1075"/>
      <c r="HI1075"/>
      <c r="HJ1075"/>
      <c r="HK1075"/>
      <c r="HL1075"/>
      <c r="HM1075"/>
      <c r="HN1075"/>
      <c r="HO1075"/>
      <c r="HP1075"/>
      <c r="HQ1075"/>
      <c r="HR1075"/>
      <c r="HS1075"/>
      <c r="HT1075"/>
      <c r="HU1075"/>
      <c r="HV1075"/>
      <c r="HW1075"/>
      <c r="HX1075"/>
      <c r="HY1075"/>
      <c r="HZ1075"/>
      <c r="IA1075"/>
      <c r="IB1075"/>
      <c r="IC1075"/>
      <c r="ID1075"/>
      <c r="IE1075"/>
      <c r="IF1075"/>
      <c r="IG1075"/>
      <c r="IH1075"/>
      <c r="II1075"/>
      <c r="IJ1075"/>
      <c r="IK1075"/>
      <c r="IL1075"/>
      <c r="IM1075"/>
      <c r="IN1075"/>
      <c r="IO1075"/>
      <c r="IP1075"/>
      <c r="IQ1075"/>
      <c r="IR1075"/>
      <c r="IS1075"/>
      <c r="IT1075"/>
      <c r="IU1075"/>
      <c r="IV1075"/>
      <c r="IW1075"/>
      <c r="IX1075"/>
      <c r="IY1075"/>
      <c r="IZ1075"/>
      <c r="JA1075"/>
      <c r="JB1075"/>
      <c r="JC1075"/>
      <c r="JD1075"/>
      <c r="JE1075"/>
      <c r="JF1075"/>
      <c r="JG1075"/>
      <c r="JH1075"/>
      <c r="JI1075"/>
      <c r="JJ1075"/>
      <c r="JK1075"/>
      <c r="JL1075"/>
      <c r="JM1075"/>
      <c r="JN1075"/>
      <c r="JO1075"/>
      <c r="JP1075"/>
      <c r="JQ1075"/>
      <c r="JR1075"/>
      <c r="JS1075"/>
      <c r="JT1075"/>
      <c r="JU1075"/>
      <c r="JV1075"/>
      <c r="JW1075"/>
      <c r="JX1075"/>
      <c r="JY1075"/>
      <c r="JZ1075"/>
      <c r="KA1075"/>
      <c r="KB1075"/>
      <c r="KC1075"/>
      <c r="KD1075"/>
      <c r="KE1075"/>
      <c r="KF1075"/>
      <c r="KG1075"/>
      <c r="KH1075"/>
      <c r="KI1075"/>
      <c r="KJ1075"/>
      <c r="KK1075"/>
      <c r="KL1075"/>
      <c r="KM1075"/>
      <c r="KN1075"/>
    </row>
    <row r="1076" spans="1:300" x14ac:dyDescent="0.3">
      <c r="A1076" s="1" t="s">
        <v>464</v>
      </c>
      <c r="C1076" s="1" t="s">
        <v>735</v>
      </c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>
        <v>0</v>
      </c>
      <c r="Y1076"/>
      <c r="Z1076">
        <v>16</v>
      </c>
      <c r="AA1076"/>
      <c r="AB1076"/>
      <c r="AC1076">
        <v>48</v>
      </c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>
        <v>3</v>
      </c>
      <c r="AS1076"/>
      <c r="AT1076"/>
      <c r="AU1076">
        <v>0</v>
      </c>
      <c r="AV1076"/>
      <c r="AW1076"/>
      <c r="AX1076">
        <v>0</v>
      </c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  <c r="EQ1076"/>
      <c r="ER1076"/>
      <c r="ES1076"/>
      <c r="ET1076"/>
      <c r="EU1076"/>
      <c r="EV1076"/>
      <c r="EW1076"/>
      <c r="EX1076"/>
      <c r="EY1076"/>
      <c r="EZ1076"/>
      <c r="FA1076"/>
      <c r="FB1076"/>
      <c r="FC1076"/>
      <c r="FD1076"/>
      <c r="FE1076"/>
      <c r="FF1076"/>
      <c r="FG1076"/>
      <c r="FH1076"/>
      <c r="FI1076"/>
      <c r="FJ1076"/>
      <c r="FK1076"/>
      <c r="FL1076"/>
      <c r="FM1076"/>
      <c r="FN1076"/>
      <c r="FO1076"/>
      <c r="FP1076"/>
      <c r="FQ1076"/>
      <c r="FR1076"/>
      <c r="FS1076"/>
      <c r="FT1076"/>
      <c r="FU1076"/>
      <c r="FV1076"/>
      <c r="FW1076"/>
      <c r="FX1076"/>
      <c r="FY1076"/>
      <c r="FZ1076"/>
      <c r="GA1076"/>
      <c r="GB1076"/>
      <c r="GC1076"/>
      <c r="GD1076"/>
      <c r="GE1076"/>
      <c r="GF1076"/>
      <c r="GG1076"/>
      <c r="GH1076"/>
      <c r="GI1076"/>
      <c r="GJ1076"/>
      <c r="GK1076"/>
      <c r="GL1076"/>
      <c r="GM1076"/>
      <c r="GN1076"/>
      <c r="GO1076"/>
      <c r="GP1076"/>
      <c r="GQ1076"/>
      <c r="GR1076"/>
      <c r="GS1076"/>
      <c r="GT1076"/>
      <c r="GU1076"/>
      <c r="GV1076"/>
      <c r="GW1076"/>
      <c r="GX1076"/>
      <c r="GY1076"/>
      <c r="GZ1076"/>
      <c r="HA1076"/>
      <c r="HB1076"/>
      <c r="HC1076"/>
      <c r="HD1076"/>
      <c r="HE1076"/>
      <c r="HF1076"/>
      <c r="HG1076"/>
      <c r="HH1076"/>
      <c r="HI1076"/>
      <c r="HJ1076"/>
      <c r="HK1076"/>
      <c r="HL1076"/>
      <c r="HM1076"/>
      <c r="HN1076"/>
      <c r="HO1076"/>
      <c r="HP1076"/>
      <c r="HQ1076"/>
      <c r="HR1076"/>
      <c r="HS1076"/>
      <c r="HT1076"/>
      <c r="HU1076"/>
      <c r="HV1076"/>
      <c r="HW1076"/>
      <c r="HX1076"/>
      <c r="HY1076"/>
      <c r="HZ1076"/>
      <c r="IA1076"/>
      <c r="IB1076"/>
      <c r="IC1076"/>
      <c r="ID1076"/>
      <c r="IE1076"/>
      <c r="IF1076"/>
      <c r="IG1076"/>
      <c r="IH1076"/>
      <c r="II1076"/>
      <c r="IJ1076"/>
      <c r="IK1076"/>
      <c r="IL1076"/>
      <c r="IM1076"/>
      <c r="IN1076"/>
      <c r="IO1076"/>
      <c r="IP1076"/>
      <c r="IQ1076"/>
      <c r="IR1076"/>
      <c r="IS1076"/>
      <c r="IT1076"/>
      <c r="IU1076"/>
      <c r="IV1076"/>
      <c r="IW1076"/>
      <c r="IX1076"/>
      <c r="IY1076"/>
      <c r="IZ1076"/>
      <c r="JA1076"/>
      <c r="JB1076"/>
      <c r="JC1076"/>
      <c r="JD1076"/>
      <c r="JE1076"/>
      <c r="JF1076"/>
      <c r="JG1076"/>
      <c r="JH1076"/>
      <c r="JI1076"/>
      <c r="JJ1076"/>
      <c r="JK1076"/>
      <c r="JL1076"/>
      <c r="JM1076"/>
      <c r="JN1076"/>
      <c r="JO1076"/>
      <c r="JP1076"/>
      <c r="JQ1076"/>
      <c r="JR1076"/>
      <c r="JS1076"/>
      <c r="JT1076"/>
      <c r="JU1076"/>
      <c r="JV1076"/>
      <c r="JW1076"/>
      <c r="JX1076"/>
      <c r="JY1076"/>
      <c r="JZ1076"/>
      <c r="KA1076"/>
      <c r="KB1076"/>
      <c r="KC1076"/>
      <c r="KD1076"/>
      <c r="KE1076"/>
      <c r="KF1076"/>
      <c r="KG1076"/>
      <c r="KH1076"/>
      <c r="KI1076"/>
      <c r="KJ1076"/>
      <c r="KK1076"/>
      <c r="KL1076"/>
      <c r="KM1076"/>
      <c r="KN1076"/>
    </row>
    <row r="1077" spans="1:300" x14ac:dyDescent="0.3">
      <c r="A1077" s="1" t="s">
        <v>465</v>
      </c>
      <c r="C1077" s="1" t="s">
        <v>735</v>
      </c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>
        <v>3</v>
      </c>
      <c r="Y1077"/>
      <c r="Z1077"/>
      <c r="AA1077">
        <v>8</v>
      </c>
      <c r="AB1077"/>
      <c r="AC1077"/>
      <c r="AD1077">
        <v>8</v>
      </c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>
        <v>8</v>
      </c>
      <c r="AS1077"/>
      <c r="AT1077"/>
      <c r="AU1077">
        <v>3</v>
      </c>
      <c r="AV1077"/>
      <c r="AW1077"/>
      <c r="AX1077">
        <v>3</v>
      </c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  <c r="EM1077"/>
      <c r="EN1077"/>
      <c r="EO1077"/>
      <c r="EP1077"/>
      <c r="EQ1077"/>
      <c r="ER1077"/>
      <c r="ES1077"/>
      <c r="ET1077"/>
      <c r="EU1077"/>
      <c r="EV1077"/>
      <c r="EW1077"/>
      <c r="EX1077"/>
      <c r="EY1077"/>
      <c r="EZ1077"/>
      <c r="FA1077"/>
      <c r="FB1077"/>
      <c r="FC1077"/>
      <c r="FD1077"/>
      <c r="FE1077"/>
      <c r="FF1077"/>
      <c r="FG1077"/>
      <c r="FH1077"/>
      <c r="FI1077"/>
      <c r="FJ1077"/>
      <c r="FK1077"/>
      <c r="FL1077"/>
      <c r="FM1077"/>
      <c r="FN1077"/>
      <c r="FO1077"/>
      <c r="FP1077"/>
      <c r="FQ1077"/>
      <c r="FR1077"/>
      <c r="FS1077"/>
      <c r="FT1077"/>
      <c r="FU1077"/>
      <c r="FV1077"/>
      <c r="FW1077"/>
      <c r="FX1077"/>
      <c r="FY1077"/>
      <c r="FZ1077"/>
      <c r="GA1077"/>
      <c r="GB1077"/>
      <c r="GC1077"/>
      <c r="GD1077"/>
      <c r="GE1077"/>
      <c r="GF1077"/>
      <c r="GG1077"/>
      <c r="GH1077"/>
      <c r="GI1077"/>
      <c r="GJ1077"/>
      <c r="GK1077"/>
      <c r="GL1077"/>
      <c r="GM1077"/>
      <c r="GN1077"/>
      <c r="GO1077"/>
      <c r="GP1077"/>
      <c r="GQ1077"/>
      <c r="GR1077"/>
      <c r="GS1077"/>
      <c r="GT1077"/>
      <c r="GU1077"/>
      <c r="GV1077"/>
      <c r="GW1077"/>
      <c r="GX1077"/>
      <c r="GY1077"/>
      <c r="GZ1077"/>
      <c r="HA1077"/>
      <c r="HB1077"/>
      <c r="HC1077"/>
      <c r="HD1077"/>
      <c r="HE1077"/>
      <c r="HF1077"/>
      <c r="HG1077"/>
      <c r="HH1077"/>
      <c r="HI1077"/>
      <c r="HJ1077"/>
      <c r="HK1077"/>
      <c r="HL1077"/>
      <c r="HM1077"/>
      <c r="HN1077"/>
      <c r="HO1077"/>
      <c r="HP1077"/>
      <c r="HQ1077"/>
      <c r="HR1077"/>
      <c r="HS1077"/>
      <c r="HT1077"/>
      <c r="HU1077"/>
      <c r="HV1077"/>
      <c r="HW1077"/>
      <c r="HX1077"/>
      <c r="HY1077"/>
      <c r="HZ1077"/>
      <c r="IA1077"/>
      <c r="IB1077"/>
      <c r="IC1077"/>
      <c r="ID1077"/>
      <c r="IE1077"/>
      <c r="IF1077"/>
      <c r="IG1077"/>
      <c r="IH1077"/>
      <c r="II1077"/>
      <c r="IJ1077"/>
      <c r="IK1077"/>
      <c r="IL1077"/>
      <c r="IM1077"/>
      <c r="IN1077"/>
      <c r="IO1077"/>
      <c r="IP1077"/>
      <c r="IQ1077"/>
      <c r="IR1077"/>
      <c r="IS1077"/>
      <c r="IT1077"/>
      <c r="IU1077"/>
      <c r="IV1077"/>
      <c r="IW1077"/>
      <c r="IX1077"/>
      <c r="IY1077"/>
      <c r="IZ1077"/>
      <c r="JA1077"/>
      <c r="JB1077"/>
      <c r="JC1077"/>
      <c r="JD1077"/>
      <c r="JE1077"/>
      <c r="JF1077"/>
      <c r="JG1077"/>
      <c r="JH1077"/>
      <c r="JI1077"/>
      <c r="JJ1077"/>
      <c r="JK1077"/>
      <c r="JL1077"/>
      <c r="JM1077"/>
      <c r="JN1077"/>
      <c r="JO1077"/>
      <c r="JP1077"/>
      <c r="JQ1077"/>
      <c r="JR1077"/>
      <c r="JS1077"/>
      <c r="JT1077"/>
      <c r="JU1077"/>
      <c r="JV1077"/>
      <c r="JW1077"/>
      <c r="JX1077"/>
      <c r="JY1077"/>
      <c r="JZ1077"/>
      <c r="KA1077"/>
      <c r="KB1077"/>
      <c r="KC1077"/>
      <c r="KD1077"/>
      <c r="KE1077"/>
      <c r="KF1077"/>
      <c r="KG1077"/>
      <c r="KH1077"/>
      <c r="KI1077"/>
      <c r="KJ1077"/>
      <c r="KK1077"/>
      <c r="KL1077"/>
      <c r="KM1077"/>
      <c r="KN1077"/>
    </row>
    <row r="1078" spans="1:300" x14ac:dyDescent="0.3"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  <c r="EM1078"/>
      <c r="EN1078"/>
      <c r="EO1078"/>
      <c r="EP1078"/>
      <c r="EQ1078"/>
      <c r="ER1078"/>
      <c r="ES1078"/>
      <c r="ET1078"/>
      <c r="EU1078"/>
      <c r="EV1078"/>
      <c r="EW1078"/>
      <c r="EX1078"/>
      <c r="EY1078"/>
      <c r="EZ1078"/>
      <c r="FA1078"/>
      <c r="FB1078"/>
      <c r="FC1078"/>
      <c r="FD1078"/>
      <c r="FE1078"/>
      <c r="FF1078"/>
      <c r="FG1078"/>
      <c r="FH1078"/>
      <c r="FI1078"/>
      <c r="FJ1078"/>
      <c r="FK1078"/>
      <c r="FL1078"/>
      <c r="FM1078"/>
      <c r="FN1078"/>
      <c r="FO1078"/>
      <c r="FP1078"/>
      <c r="FQ1078"/>
      <c r="FR1078"/>
      <c r="FS1078"/>
      <c r="FT1078"/>
      <c r="FU1078"/>
      <c r="FV1078"/>
      <c r="FW1078"/>
      <c r="FX1078"/>
      <c r="FY1078"/>
      <c r="FZ1078"/>
      <c r="GA1078"/>
      <c r="GB1078"/>
      <c r="GC1078"/>
      <c r="GD1078"/>
      <c r="GE1078"/>
      <c r="GF1078"/>
      <c r="GG1078"/>
      <c r="GH1078"/>
      <c r="GI1078"/>
      <c r="GJ1078"/>
      <c r="GK1078"/>
      <c r="GL1078"/>
      <c r="GM1078"/>
      <c r="GN1078"/>
      <c r="GO1078"/>
      <c r="GP1078"/>
      <c r="GQ1078"/>
      <c r="GR1078"/>
      <c r="GS1078"/>
      <c r="GT1078"/>
      <c r="GU1078"/>
      <c r="GV1078"/>
      <c r="GW1078"/>
      <c r="GX1078"/>
      <c r="GY1078"/>
      <c r="GZ1078"/>
      <c r="HA1078"/>
      <c r="HB1078"/>
      <c r="HC1078"/>
      <c r="HD1078"/>
      <c r="HE1078"/>
      <c r="HF1078"/>
      <c r="HG1078"/>
      <c r="HH1078"/>
      <c r="HI1078"/>
      <c r="HJ1078"/>
      <c r="HK1078"/>
      <c r="HL1078"/>
      <c r="HM1078"/>
      <c r="HN1078"/>
      <c r="HO1078"/>
      <c r="HP1078"/>
      <c r="HQ1078"/>
      <c r="HR1078"/>
      <c r="HS1078"/>
      <c r="HT1078"/>
      <c r="HU1078"/>
      <c r="HV1078"/>
      <c r="HW1078"/>
      <c r="HX1078"/>
      <c r="HY1078"/>
      <c r="HZ1078"/>
      <c r="IA1078"/>
      <c r="IB1078"/>
      <c r="IC1078"/>
      <c r="ID1078"/>
      <c r="IE1078"/>
      <c r="IF1078"/>
      <c r="IG1078"/>
      <c r="IH1078"/>
      <c r="II1078"/>
      <c r="IJ1078"/>
      <c r="IK1078"/>
      <c r="IL1078"/>
      <c r="IM1078"/>
      <c r="IN1078"/>
      <c r="IO1078"/>
      <c r="IP1078"/>
      <c r="IQ1078"/>
      <c r="IR1078"/>
      <c r="IS1078"/>
      <c r="IT1078"/>
      <c r="IU1078"/>
      <c r="IV1078"/>
      <c r="IW1078"/>
      <c r="IX1078"/>
      <c r="IY1078"/>
      <c r="IZ1078"/>
      <c r="JA1078"/>
      <c r="JB1078"/>
      <c r="JC1078"/>
      <c r="JD1078"/>
      <c r="JE1078"/>
      <c r="JF1078"/>
      <c r="JG1078"/>
      <c r="JH1078"/>
      <c r="JI1078"/>
      <c r="JJ1078"/>
      <c r="JK1078"/>
      <c r="JL1078"/>
      <c r="JM1078"/>
      <c r="JN1078"/>
      <c r="JO1078"/>
      <c r="JP1078"/>
      <c r="JQ1078"/>
      <c r="JR1078"/>
      <c r="JS1078"/>
      <c r="JT1078"/>
      <c r="JU1078"/>
      <c r="JV1078"/>
      <c r="JW1078"/>
      <c r="JX1078"/>
      <c r="JY1078"/>
      <c r="JZ1078"/>
      <c r="KA1078"/>
      <c r="KB1078"/>
      <c r="KC1078"/>
      <c r="KD1078"/>
      <c r="KE1078"/>
      <c r="KF1078"/>
      <c r="KG1078"/>
      <c r="KH1078"/>
      <c r="KI1078"/>
      <c r="KJ1078"/>
      <c r="KK1078"/>
      <c r="KL1078"/>
      <c r="KM1078"/>
      <c r="KN1078"/>
    </row>
    <row r="1079" spans="1:300" x14ac:dyDescent="0.3">
      <c r="A1079" s="1" t="s">
        <v>466</v>
      </c>
      <c r="D1079"/>
      <c r="E1079"/>
      <c r="F1079"/>
      <c r="G1079"/>
      <c r="H1079"/>
      <c r="I1079"/>
      <c r="J1079"/>
      <c r="K1079"/>
      <c r="L1079"/>
      <c r="M1079"/>
      <c r="N1079"/>
      <c r="O1079"/>
      <c r="P1079" t="s">
        <v>543</v>
      </c>
      <c r="Q1079"/>
      <c r="R1079" t="s">
        <v>478</v>
      </c>
      <c r="S1079"/>
      <c r="T1079" t="s">
        <v>478</v>
      </c>
      <c r="U1079"/>
      <c r="V1079"/>
      <c r="W1079"/>
      <c r="X1079" t="s">
        <v>543</v>
      </c>
      <c r="Y1079"/>
      <c r="Z1079" t="s">
        <v>543</v>
      </c>
      <c r="AA1079"/>
      <c r="AB1079" t="s">
        <v>543</v>
      </c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  <c r="EM1079"/>
      <c r="EN1079"/>
      <c r="EO1079"/>
      <c r="EP1079"/>
      <c r="EQ1079"/>
      <c r="ER1079"/>
      <c r="ES1079"/>
      <c r="ET1079"/>
      <c r="EU1079"/>
      <c r="EV1079"/>
      <c r="EW1079"/>
      <c r="EX1079"/>
      <c r="EY1079"/>
      <c r="EZ1079"/>
      <c r="FA1079"/>
      <c r="FB1079"/>
      <c r="FC1079"/>
      <c r="FD1079"/>
      <c r="FE1079"/>
      <c r="FF1079"/>
      <c r="FG1079"/>
      <c r="FH1079"/>
      <c r="FI1079"/>
      <c r="FJ1079"/>
      <c r="FK1079"/>
      <c r="FL1079"/>
      <c r="FM1079"/>
      <c r="FN1079"/>
      <c r="FO1079"/>
      <c r="FP1079"/>
      <c r="FQ1079"/>
      <c r="FR1079"/>
      <c r="FS1079"/>
      <c r="FT1079"/>
      <c r="FU1079"/>
      <c r="FV1079"/>
      <c r="FW1079"/>
      <c r="FX1079"/>
      <c r="FY1079"/>
      <c r="FZ1079"/>
      <c r="GA1079"/>
      <c r="GB1079"/>
      <c r="GC1079"/>
      <c r="GD1079"/>
      <c r="GE1079"/>
      <c r="GF1079"/>
      <c r="GG1079"/>
      <c r="GH1079"/>
      <c r="GI1079"/>
      <c r="GJ1079"/>
      <c r="GK1079"/>
      <c r="GL1079"/>
      <c r="GM1079"/>
      <c r="GN1079"/>
      <c r="GO1079"/>
      <c r="GP1079"/>
      <c r="GQ1079"/>
      <c r="GR1079"/>
      <c r="GS1079"/>
      <c r="GT1079"/>
      <c r="GU1079"/>
      <c r="GV1079"/>
      <c r="GW1079"/>
      <c r="GX1079"/>
      <c r="GY1079"/>
      <c r="GZ1079"/>
      <c r="HA1079"/>
      <c r="HB1079"/>
      <c r="HC1079"/>
      <c r="HD1079"/>
      <c r="HE1079"/>
      <c r="HF1079"/>
      <c r="HG1079"/>
      <c r="HH1079"/>
      <c r="HI1079"/>
      <c r="HJ1079"/>
      <c r="HK1079"/>
      <c r="HL1079"/>
      <c r="HM1079"/>
      <c r="HN1079"/>
      <c r="HO1079"/>
      <c r="HP1079"/>
      <c r="HQ1079"/>
      <c r="HR1079"/>
      <c r="HS1079"/>
      <c r="HT1079"/>
      <c r="HU1079"/>
      <c r="HV1079"/>
      <c r="HW1079"/>
      <c r="HX1079"/>
      <c r="HY1079"/>
      <c r="HZ1079"/>
      <c r="IA1079"/>
      <c r="IB1079"/>
      <c r="IC1079"/>
      <c r="ID1079"/>
      <c r="IE1079"/>
      <c r="IF1079"/>
      <c r="IG1079"/>
      <c r="IH1079"/>
      <c r="II1079"/>
      <c r="IJ1079"/>
      <c r="IK1079"/>
      <c r="IL1079"/>
      <c r="IM1079"/>
      <c r="IN1079"/>
      <c r="IO1079"/>
      <c r="IP1079"/>
      <c r="IQ1079"/>
      <c r="IR1079"/>
      <c r="IS1079"/>
      <c r="IT1079"/>
      <c r="IU1079"/>
      <c r="IV1079"/>
      <c r="IW1079"/>
      <c r="IX1079"/>
      <c r="IY1079"/>
      <c r="IZ1079"/>
      <c r="JA1079"/>
      <c r="JB1079"/>
      <c r="JC1079"/>
      <c r="JD1079"/>
      <c r="JE1079"/>
      <c r="JF1079"/>
      <c r="JG1079"/>
      <c r="JH1079"/>
      <c r="JI1079"/>
      <c r="JJ1079"/>
      <c r="JK1079"/>
      <c r="JL1079"/>
      <c r="JM1079"/>
      <c r="JN1079"/>
      <c r="JO1079"/>
      <c r="JP1079"/>
      <c r="JQ1079"/>
      <c r="JR1079"/>
      <c r="JS1079"/>
      <c r="JT1079"/>
      <c r="JU1079"/>
      <c r="JV1079"/>
      <c r="JW1079"/>
      <c r="JX1079"/>
      <c r="JY1079"/>
      <c r="JZ1079"/>
      <c r="KA1079"/>
      <c r="KB1079"/>
      <c r="KC1079"/>
      <c r="KD1079"/>
      <c r="KE1079"/>
      <c r="KF1079"/>
      <c r="KG1079"/>
      <c r="KH1079"/>
      <c r="KI1079"/>
      <c r="KJ1079"/>
      <c r="KK1079"/>
      <c r="KL1079"/>
      <c r="KM1079"/>
      <c r="KN1079"/>
    </row>
    <row r="1080" spans="1:300" x14ac:dyDescent="0.3">
      <c r="A1080" s="1" t="s">
        <v>470</v>
      </c>
      <c r="D1080"/>
      <c r="E1080"/>
      <c r="F1080"/>
      <c r="G1080"/>
      <c r="H1080"/>
      <c r="I1080"/>
      <c r="J1080"/>
      <c r="K1080"/>
      <c r="L1080"/>
      <c r="M1080"/>
      <c r="N1080"/>
      <c r="O1080"/>
      <c r="P1080" t="s">
        <v>721</v>
      </c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 t="s">
        <v>721</v>
      </c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  <c r="EM1080"/>
      <c r="EN1080"/>
      <c r="EO1080"/>
      <c r="EP1080"/>
      <c r="EQ1080"/>
      <c r="ER1080"/>
      <c r="ES1080"/>
      <c r="ET1080"/>
      <c r="EU1080"/>
      <c r="EV1080"/>
      <c r="EW1080"/>
      <c r="EX1080"/>
      <c r="EY1080"/>
      <c r="EZ1080"/>
      <c r="FA1080"/>
      <c r="FB1080"/>
      <c r="FC1080"/>
      <c r="FD1080"/>
      <c r="FE1080"/>
      <c r="FF1080"/>
      <c r="FG1080"/>
      <c r="FH1080"/>
      <c r="FI1080"/>
      <c r="FJ1080"/>
      <c r="FK1080"/>
      <c r="FL1080"/>
      <c r="FM1080"/>
      <c r="FN1080"/>
      <c r="FO1080"/>
      <c r="FP1080"/>
      <c r="FQ1080"/>
      <c r="FR1080"/>
      <c r="FS1080"/>
      <c r="FT1080"/>
      <c r="FU1080"/>
      <c r="FV1080"/>
      <c r="FW1080"/>
      <c r="FX1080"/>
      <c r="FY1080"/>
      <c r="FZ1080"/>
      <c r="GA1080"/>
      <c r="GB1080"/>
      <c r="GC1080"/>
      <c r="GD1080"/>
      <c r="GE1080"/>
      <c r="GF1080"/>
      <c r="GG1080"/>
      <c r="GH1080"/>
      <c r="GI1080"/>
      <c r="GJ1080"/>
      <c r="GK1080"/>
      <c r="GL1080"/>
      <c r="GM1080"/>
      <c r="GN1080"/>
      <c r="GO1080"/>
      <c r="GP1080"/>
      <c r="GQ1080"/>
      <c r="GR1080"/>
      <c r="GS1080"/>
      <c r="GT1080"/>
      <c r="GU1080"/>
      <c r="GV1080"/>
      <c r="GW1080"/>
      <c r="GX1080"/>
      <c r="GY1080"/>
      <c r="GZ1080"/>
      <c r="HA1080"/>
      <c r="HB1080"/>
      <c r="HC1080"/>
      <c r="HD1080"/>
      <c r="HE1080"/>
      <c r="HF1080"/>
      <c r="HG1080"/>
      <c r="HH1080"/>
      <c r="HI1080"/>
      <c r="HJ1080"/>
      <c r="HK1080"/>
      <c r="HL1080"/>
      <c r="HM1080"/>
      <c r="HN1080"/>
      <c r="HO1080"/>
      <c r="HP1080"/>
      <c r="HQ1080"/>
      <c r="HR1080"/>
      <c r="HS1080"/>
      <c r="HT1080"/>
      <c r="HU1080"/>
      <c r="HV1080"/>
      <c r="HW1080"/>
      <c r="HX1080"/>
      <c r="HY1080"/>
      <c r="HZ1080"/>
      <c r="IA1080"/>
      <c r="IB1080"/>
      <c r="IC1080"/>
      <c r="ID1080"/>
      <c r="IE1080"/>
      <c r="IF1080"/>
      <c r="IG1080"/>
      <c r="IH1080"/>
      <c r="II1080"/>
      <c r="IJ1080"/>
      <c r="IK1080"/>
      <c r="IL1080"/>
      <c r="IM1080"/>
      <c r="IN1080"/>
      <c r="IO1080"/>
      <c r="IP1080"/>
      <c r="IQ1080"/>
      <c r="IR1080"/>
      <c r="IS1080"/>
      <c r="IT1080"/>
      <c r="IU1080"/>
      <c r="IV1080"/>
      <c r="IW1080"/>
      <c r="IX1080"/>
      <c r="IY1080"/>
      <c r="IZ1080"/>
      <c r="JA1080"/>
      <c r="JB1080"/>
      <c r="JC1080"/>
      <c r="JD1080"/>
      <c r="JE1080"/>
      <c r="JF1080"/>
      <c r="JG1080"/>
      <c r="JH1080"/>
      <c r="JI1080"/>
      <c r="JJ1080"/>
      <c r="JK1080"/>
      <c r="JL1080"/>
      <c r="JM1080"/>
      <c r="JN1080"/>
      <c r="JO1080"/>
      <c r="JP1080"/>
      <c r="JQ1080"/>
      <c r="JR1080"/>
      <c r="JS1080"/>
      <c r="JT1080"/>
      <c r="JU1080"/>
      <c r="JV1080"/>
      <c r="JW1080"/>
      <c r="JX1080"/>
      <c r="JY1080"/>
      <c r="JZ1080"/>
      <c r="KA1080"/>
      <c r="KB1080"/>
      <c r="KC1080"/>
      <c r="KD1080"/>
      <c r="KE1080"/>
      <c r="KF1080"/>
      <c r="KG1080"/>
      <c r="KH1080"/>
      <c r="KI1080"/>
      <c r="KJ1080"/>
      <c r="KK1080"/>
      <c r="KL1080"/>
      <c r="KM1080"/>
      <c r="KN1080"/>
    </row>
    <row r="1081" spans="1:300" x14ac:dyDescent="0.3">
      <c r="A1081" s="1" t="s">
        <v>471</v>
      </c>
      <c r="P1081" s="1">
        <v>0</v>
      </c>
      <c r="AL1081" s="1">
        <v>0</v>
      </c>
      <c r="BH1081" s="1">
        <v>0</v>
      </c>
    </row>
    <row r="1082" spans="1:300" x14ac:dyDescent="0.3">
      <c r="A1082" s="1" t="s">
        <v>472</v>
      </c>
      <c r="B1082" s="1" t="s">
        <v>473</v>
      </c>
      <c r="F1082" s="1">
        <v>280</v>
      </c>
      <c r="BE1082" s="1">
        <v>0</v>
      </c>
    </row>
    <row r="1083" spans="1:300" x14ac:dyDescent="0.3">
      <c r="A1083" s="1" t="s">
        <v>474</v>
      </c>
      <c r="F1083" s="1">
        <v>1250</v>
      </c>
      <c r="I1083" s="1">
        <v>642</v>
      </c>
      <c r="AB1083" s="1">
        <v>1033</v>
      </c>
      <c r="AX1083" s="1">
        <v>0</v>
      </c>
    </row>
    <row r="1084" spans="1:300" x14ac:dyDescent="0.3">
      <c r="A1084" s="1" t="s">
        <v>475</v>
      </c>
      <c r="O1084" s="1">
        <v>0</v>
      </c>
      <c r="AK1084" s="1">
        <v>0</v>
      </c>
      <c r="BG1084" s="1">
        <v>0</v>
      </c>
    </row>
    <row r="1085" spans="1:300" x14ac:dyDescent="0.3">
      <c r="A1085" s="1" t="s">
        <v>476</v>
      </c>
      <c r="L1085" s="1">
        <v>-120</v>
      </c>
      <c r="AF1085" s="1">
        <v>-80</v>
      </c>
      <c r="AZ1085" s="1">
        <v>-60</v>
      </c>
    </row>
    <row r="1086" spans="1:300" x14ac:dyDescent="0.3">
      <c r="A1086" s="1" t="s">
        <v>477</v>
      </c>
      <c r="L1086" s="1">
        <v>-280</v>
      </c>
      <c r="AE1086" s="1">
        <v>-200</v>
      </c>
      <c r="AX1086" s="1">
        <v>-200</v>
      </c>
    </row>
    <row r="1089" spans="1:300" x14ac:dyDescent="0.3">
      <c r="A1089" s="1" t="s">
        <v>592</v>
      </c>
      <c r="B1089" s="1" t="s">
        <v>459</v>
      </c>
      <c r="H1089" s="1" t="s">
        <v>593</v>
      </c>
      <c r="I1089" s="1" t="s">
        <v>541</v>
      </c>
    </row>
    <row r="1090" spans="1:300" x14ac:dyDescent="0.3">
      <c r="A1090" s="1" t="s">
        <v>461</v>
      </c>
      <c r="C1090" s="1" t="s">
        <v>462</v>
      </c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>
        <v>3</v>
      </c>
      <c r="Y1090"/>
      <c r="Z1090"/>
      <c r="AA1090">
        <v>7</v>
      </c>
      <c r="AB1090"/>
      <c r="AC1090"/>
      <c r="AD1090">
        <v>7</v>
      </c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  <c r="EM1090"/>
      <c r="EN1090"/>
      <c r="EO1090"/>
      <c r="EP1090"/>
      <c r="EQ1090"/>
      <c r="ER1090"/>
      <c r="ES1090"/>
      <c r="ET1090"/>
      <c r="EU1090"/>
      <c r="EV1090"/>
      <c r="EW1090"/>
      <c r="EX1090"/>
      <c r="EY1090"/>
      <c r="EZ1090"/>
      <c r="FA1090"/>
      <c r="FB1090"/>
      <c r="FC1090"/>
      <c r="FD1090"/>
      <c r="FE1090"/>
      <c r="FF1090"/>
      <c r="FG1090"/>
      <c r="FH1090"/>
      <c r="FI1090"/>
      <c r="FJ1090"/>
      <c r="FK1090"/>
      <c r="FL1090"/>
      <c r="FM1090"/>
      <c r="FN1090"/>
      <c r="FO1090"/>
      <c r="FP1090"/>
      <c r="FQ1090"/>
      <c r="FR1090"/>
      <c r="FS1090"/>
      <c r="FT1090"/>
      <c r="FU1090"/>
      <c r="FV1090"/>
      <c r="FW1090"/>
      <c r="FX1090"/>
      <c r="FY1090"/>
      <c r="FZ1090"/>
      <c r="GA1090"/>
      <c r="GB1090"/>
      <c r="GC1090"/>
      <c r="GD1090"/>
      <c r="GE1090"/>
      <c r="GF1090"/>
      <c r="GG1090"/>
      <c r="GH1090"/>
      <c r="GI1090"/>
      <c r="GJ1090"/>
      <c r="GK1090"/>
      <c r="GL1090"/>
      <c r="GM1090"/>
      <c r="GN1090"/>
      <c r="GO1090"/>
      <c r="GP1090"/>
      <c r="GQ1090"/>
      <c r="GR1090"/>
      <c r="GS1090"/>
      <c r="GT1090"/>
      <c r="GU1090"/>
      <c r="GV1090"/>
      <c r="GW1090"/>
      <c r="GX1090"/>
      <c r="GY1090"/>
      <c r="GZ1090"/>
      <c r="HA1090"/>
      <c r="HB1090"/>
      <c r="HC1090"/>
      <c r="HD1090"/>
      <c r="HE1090"/>
      <c r="HF1090"/>
      <c r="HG1090"/>
      <c r="HH1090"/>
      <c r="HI1090"/>
      <c r="HJ1090"/>
      <c r="HK1090"/>
      <c r="HL1090"/>
      <c r="HM1090"/>
      <c r="HN1090"/>
      <c r="HO1090"/>
      <c r="HP1090"/>
      <c r="HQ1090"/>
      <c r="HR1090"/>
      <c r="HS1090"/>
      <c r="HT1090"/>
      <c r="HU1090"/>
      <c r="HV1090"/>
      <c r="HW1090"/>
      <c r="HX1090"/>
      <c r="HY1090"/>
      <c r="HZ1090"/>
      <c r="IA1090"/>
      <c r="IB1090"/>
      <c r="IC1090"/>
      <c r="ID1090"/>
      <c r="IE1090"/>
      <c r="IF1090"/>
      <c r="IG1090"/>
      <c r="IH1090"/>
      <c r="II1090"/>
      <c r="IJ1090"/>
      <c r="IK1090"/>
      <c r="IL1090"/>
      <c r="IM1090"/>
      <c r="IN1090"/>
      <c r="IO1090"/>
      <c r="IP1090"/>
      <c r="IQ1090"/>
      <c r="IR1090"/>
      <c r="IS1090"/>
      <c r="IT1090"/>
      <c r="IU1090"/>
      <c r="IV1090"/>
      <c r="IW1090"/>
      <c r="IX1090"/>
      <c r="IY1090"/>
      <c r="IZ1090"/>
      <c r="JA1090"/>
      <c r="JB1090"/>
      <c r="JC1090"/>
      <c r="JD1090"/>
      <c r="JE1090"/>
      <c r="JF1090"/>
      <c r="JG1090"/>
      <c r="JH1090"/>
      <c r="JI1090"/>
      <c r="JJ1090"/>
      <c r="JK1090"/>
      <c r="JL1090"/>
      <c r="JM1090"/>
      <c r="JN1090"/>
      <c r="JO1090"/>
      <c r="JP1090"/>
      <c r="JQ1090"/>
      <c r="JR1090"/>
      <c r="JS1090"/>
      <c r="JT1090"/>
      <c r="JU1090"/>
      <c r="JV1090"/>
      <c r="JW1090"/>
      <c r="JX1090"/>
      <c r="JY1090"/>
      <c r="JZ1090"/>
      <c r="KA1090"/>
      <c r="KB1090"/>
      <c r="KC1090"/>
      <c r="KD1090"/>
      <c r="KE1090"/>
      <c r="KF1090"/>
      <c r="KG1090"/>
      <c r="KH1090"/>
      <c r="KI1090"/>
      <c r="KJ1090"/>
      <c r="KK1090"/>
      <c r="KL1090"/>
      <c r="KM1090"/>
      <c r="KN1090"/>
    </row>
    <row r="1091" spans="1:300" x14ac:dyDescent="0.3">
      <c r="A1091" s="1" t="s">
        <v>463</v>
      </c>
      <c r="C1091" s="1" t="s">
        <v>462</v>
      </c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>
        <v>0</v>
      </c>
      <c r="Y1091"/>
      <c r="Z1091"/>
      <c r="AA1091">
        <v>0</v>
      </c>
      <c r="AB1091"/>
      <c r="AC1091"/>
      <c r="AD1091">
        <v>4</v>
      </c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  <c r="EM1091"/>
      <c r="EN1091"/>
      <c r="EO1091"/>
      <c r="EP1091"/>
      <c r="EQ1091"/>
      <c r="ER1091"/>
      <c r="ES1091"/>
      <c r="ET1091"/>
      <c r="EU1091"/>
      <c r="EV1091"/>
      <c r="EW1091"/>
      <c r="EX1091"/>
      <c r="EY1091"/>
      <c r="EZ1091"/>
      <c r="FA1091"/>
      <c r="FB1091"/>
      <c r="FC1091"/>
      <c r="FD1091"/>
      <c r="FE1091"/>
      <c r="FF1091"/>
      <c r="FG1091"/>
      <c r="FH1091"/>
      <c r="FI1091"/>
      <c r="FJ1091"/>
      <c r="FK1091"/>
      <c r="FL1091"/>
      <c r="FM1091"/>
      <c r="FN1091"/>
      <c r="FO1091"/>
      <c r="FP1091"/>
      <c r="FQ1091"/>
      <c r="FR1091"/>
      <c r="FS1091"/>
      <c r="FT1091"/>
      <c r="FU1091"/>
      <c r="FV1091"/>
      <c r="FW1091"/>
      <c r="FX1091"/>
      <c r="FY1091"/>
      <c r="FZ1091"/>
      <c r="GA1091"/>
      <c r="GB1091"/>
      <c r="GC1091"/>
      <c r="GD1091"/>
      <c r="GE1091"/>
      <c r="GF1091"/>
      <c r="GG1091"/>
      <c r="GH1091"/>
      <c r="GI1091"/>
      <c r="GJ1091"/>
      <c r="GK1091"/>
      <c r="GL1091"/>
      <c r="GM1091"/>
      <c r="GN1091"/>
      <c r="GO1091"/>
      <c r="GP1091"/>
      <c r="GQ1091"/>
      <c r="GR1091"/>
      <c r="GS1091"/>
      <c r="GT1091"/>
      <c r="GU1091"/>
      <c r="GV1091"/>
      <c r="GW1091"/>
      <c r="GX1091"/>
      <c r="GY1091"/>
      <c r="GZ1091"/>
      <c r="HA1091"/>
      <c r="HB1091"/>
      <c r="HC1091"/>
      <c r="HD1091"/>
      <c r="HE1091"/>
      <c r="HF1091"/>
      <c r="HG1091"/>
      <c r="HH1091"/>
      <c r="HI1091"/>
      <c r="HJ1091"/>
      <c r="HK1091"/>
      <c r="HL1091"/>
      <c r="HM1091"/>
      <c r="HN1091"/>
      <c r="HO1091"/>
      <c r="HP1091"/>
      <c r="HQ1091"/>
      <c r="HR1091"/>
      <c r="HS1091"/>
      <c r="HT1091"/>
      <c r="HU1091"/>
      <c r="HV1091"/>
      <c r="HW1091"/>
      <c r="HX1091"/>
      <c r="HY1091"/>
      <c r="HZ1091"/>
      <c r="IA1091"/>
      <c r="IB1091"/>
      <c r="IC1091"/>
      <c r="ID1091"/>
      <c r="IE1091"/>
      <c r="IF1091"/>
      <c r="IG1091"/>
      <c r="IH1091"/>
      <c r="II1091"/>
      <c r="IJ1091"/>
      <c r="IK1091"/>
      <c r="IL1091"/>
      <c r="IM1091"/>
      <c r="IN1091"/>
      <c r="IO1091"/>
      <c r="IP1091"/>
      <c r="IQ1091"/>
      <c r="IR1091"/>
      <c r="IS1091"/>
      <c r="IT1091"/>
      <c r="IU1091"/>
      <c r="IV1091"/>
      <c r="IW1091"/>
      <c r="IX1091"/>
      <c r="IY1091"/>
      <c r="IZ1091"/>
      <c r="JA1091"/>
      <c r="JB1091"/>
      <c r="JC1091"/>
      <c r="JD1091"/>
      <c r="JE1091"/>
      <c r="JF1091"/>
      <c r="JG1091"/>
      <c r="JH1091"/>
      <c r="JI1091"/>
      <c r="JJ1091"/>
      <c r="JK1091"/>
      <c r="JL1091"/>
      <c r="JM1091"/>
      <c r="JN1091"/>
      <c r="JO1091"/>
      <c r="JP1091"/>
      <c r="JQ1091"/>
      <c r="JR1091"/>
      <c r="JS1091"/>
      <c r="JT1091"/>
      <c r="JU1091"/>
      <c r="JV1091"/>
      <c r="JW1091"/>
      <c r="JX1091"/>
      <c r="JY1091"/>
      <c r="JZ1091"/>
      <c r="KA1091"/>
      <c r="KB1091"/>
      <c r="KC1091"/>
      <c r="KD1091"/>
      <c r="KE1091"/>
      <c r="KF1091"/>
      <c r="KG1091"/>
      <c r="KH1091"/>
      <c r="KI1091"/>
      <c r="KJ1091"/>
      <c r="KK1091"/>
      <c r="KL1091"/>
      <c r="KM1091"/>
      <c r="KN1091"/>
    </row>
    <row r="1092" spans="1:300" x14ac:dyDescent="0.3"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  <c r="EM1092"/>
      <c r="EN1092"/>
      <c r="EO1092"/>
      <c r="EP1092"/>
      <c r="EQ1092"/>
      <c r="ER1092"/>
      <c r="ES1092"/>
      <c r="ET1092"/>
      <c r="EU1092"/>
      <c r="EV1092"/>
      <c r="EW1092"/>
      <c r="EX1092"/>
      <c r="EY1092"/>
      <c r="EZ1092"/>
      <c r="FA1092"/>
      <c r="FB1092"/>
      <c r="FC1092"/>
      <c r="FD1092"/>
      <c r="FE1092"/>
      <c r="FF1092"/>
      <c r="FG1092"/>
      <c r="FH1092"/>
      <c r="FI1092"/>
      <c r="FJ1092"/>
      <c r="FK1092"/>
      <c r="FL1092"/>
      <c r="FM1092"/>
      <c r="FN1092"/>
      <c r="FO1092"/>
      <c r="FP1092"/>
      <c r="FQ1092"/>
      <c r="FR1092"/>
      <c r="FS1092"/>
      <c r="FT1092"/>
      <c r="FU1092"/>
      <c r="FV1092"/>
      <c r="FW1092"/>
      <c r="FX1092"/>
      <c r="FY1092"/>
      <c r="FZ1092"/>
      <c r="GA1092"/>
      <c r="GB1092"/>
      <c r="GC1092"/>
      <c r="GD1092"/>
      <c r="GE1092"/>
      <c r="GF1092"/>
      <c r="GG1092"/>
      <c r="GH1092"/>
      <c r="GI1092"/>
      <c r="GJ1092"/>
      <c r="GK1092"/>
      <c r="GL1092"/>
      <c r="GM1092"/>
      <c r="GN1092"/>
      <c r="GO1092"/>
      <c r="GP1092"/>
      <c r="GQ1092"/>
      <c r="GR1092"/>
      <c r="GS1092"/>
      <c r="GT1092"/>
      <c r="GU1092"/>
      <c r="GV1092"/>
      <c r="GW1092"/>
      <c r="GX1092"/>
      <c r="GY1092"/>
      <c r="GZ1092"/>
      <c r="HA1092"/>
      <c r="HB1092"/>
      <c r="HC1092"/>
      <c r="HD1092"/>
      <c r="HE1092"/>
      <c r="HF1092"/>
      <c r="HG1092"/>
      <c r="HH1092"/>
      <c r="HI1092"/>
      <c r="HJ1092"/>
      <c r="HK1092"/>
      <c r="HL1092"/>
      <c r="HM1092"/>
      <c r="HN1092"/>
      <c r="HO1092"/>
      <c r="HP1092"/>
      <c r="HQ1092"/>
      <c r="HR1092"/>
      <c r="HS1092"/>
      <c r="HT1092"/>
      <c r="HU1092"/>
      <c r="HV1092"/>
      <c r="HW1092"/>
      <c r="HX1092"/>
      <c r="HY1092"/>
      <c r="HZ1092"/>
      <c r="IA1092"/>
      <c r="IB1092"/>
      <c r="IC1092"/>
      <c r="ID1092"/>
      <c r="IE1092"/>
      <c r="IF1092"/>
      <c r="IG1092"/>
      <c r="IH1092"/>
      <c r="II1092"/>
      <c r="IJ1092"/>
      <c r="IK1092"/>
      <c r="IL1092"/>
      <c r="IM1092"/>
      <c r="IN1092"/>
      <c r="IO1092"/>
      <c r="IP1092"/>
      <c r="IQ1092"/>
      <c r="IR1092"/>
      <c r="IS1092"/>
      <c r="IT1092"/>
      <c r="IU1092"/>
      <c r="IV1092"/>
      <c r="IW1092"/>
      <c r="IX1092"/>
      <c r="IY1092"/>
      <c r="IZ1092"/>
      <c r="JA1092"/>
      <c r="JB1092"/>
      <c r="JC1092"/>
      <c r="JD1092"/>
      <c r="JE1092"/>
      <c r="JF1092"/>
      <c r="JG1092"/>
      <c r="JH1092"/>
      <c r="JI1092"/>
      <c r="JJ1092"/>
      <c r="JK1092"/>
      <c r="JL1092"/>
      <c r="JM1092"/>
      <c r="JN1092"/>
      <c r="JO1092"/>
      <c r="JP1092"/>
      <c r="JQ1092"/>
      <c r="JR1092"/>
      <c r="JS1092"/>
      <c r="JT1092"/>
      <c r="JU1092"/>
      <c r="JV1092"/>
      <c r="JW1092"/>
      <c r="JX1092"/>
      <c r="JY1092"/>
      <c r="JZ1092"/>
      <c r="KA1092"/>
      <c r="KB1092"/>
      <c r="KC1092"/>
      <c r="KD1092"/>
      <c r="KE1092"/>
      <c r="KF1092"/>
      <c r="KG1092"/>
      <c r="KH1092"/>
      <c r="KI1092"/>
      <c r="KJ1092"/>
      <c r="KK1092"/>
      <c r="KL1092"/>
      <c r="KM1092"/>
      <c r="KN1092"/>
    </row>
    <row r="1093" spans="1:300" x14ac:dyDescent="0.3">
      <c r="A1093" s="1" t="s">
        <v>464</v>
      </c>
      <c r="C1093" s="1" t="s">
        <v>735</v>
      </c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>
        <v>37</v>
      </c>
      <c r="X1093"/>
      <c r="Y1093"/>
      <c r="Z1093">
        <v>12</v>
      </c>
      <c r="AA1093"/>
      <c r="AB1093"/>
      <c r="AC1093"/>
      <c r="AD1093">
        <v>0</v>
      </c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  <c r="EM1093"/>
      <c r="EN1093"/>
      <c r="EO1093"/>
      <c r="EP1093"/>
      <c r="EQ1093"/>
      <c r="ER1093"/>
      <c r="ES1093"/>
      <c r="ET1093"/>
      <c r="EU1093"/>
      <c r="EV1093"/>
      <c r="EW1093"/>
      <c r="EX1093"/>
      <c r="EY1093"/>
      <c r="EZ1093"/>
      <c r="FA1093"/>
      <c r="FB1093"/>
      <c r="FC1093"/>
      <c r="FD1093"/>
      <c r="FE1093"/>
      <c r="FF1093"/>
      <c r="FG1093"/>
      <c r="FH1093"/>
      <c r="FI1093"/>
      <c r="FJ1093"/>
      <c r="FK1093"/>
      <c r="FL1093"/>
      <c r="FM1093"/>
      <c r="FN1093"/>
      <c r="FO1093"/>
      <c r="FP1093"/>
      <c r="FQ1093"/>
      <c r="FR1093"/>
      <c r="FS1093"/>
      <c r="FT1093"/>
      <c r="FU1093"/>
      <c r="FV1093"/>
      <c r="FW1093"/>
      <c r="FX1093"/>
      <c r="FY1093"/>
      <c r="FZ1093"/>
      <c r="GA1093"/>
      <c r="GB1093"/>
      <c r="GC1093"/>
      <c r="GD1093"/>
      <c r="GE1093"/>
      <c r="GF1093"/>
      <c r="GG1093"/>
      <c r="GH1093"/>
      <c r="GI1093"/>
      <c r="GJ1093"/>
      <c r="GK1093"/>
      <c r="GL1093"/>
      <c r="GM1093"/>
      <c r="GN1093"/>
      <c r="GO1093"/>
      <c r="GP1093"/>
      <c r="GQ1093"/>
      <c r="GR1093"/>
      <c r="GS1093"/>
      <c r="GT1093"/>
      <c r="GU1093"/>
      <c r="GV1093"/>
      <c r="GW1093"/>
      <c r="GX1093"/>
      <c r="GY1093"/>
      <c r="GZ1093"/>
      <c r="HA1093"/>
      <c r="HB1093"/>
      <c r="HC1093"/>
      <c r="HD1093"/>
      <c r="HE1093"/>
      <c r="HF1093"/>
      <c r="HG1093"/>
      <c r="HH1093"/>
      <c r="HI1093"/>
      <c r="HJ1093"/>
      <c r="HK1093"/>
      <c r="HL1093"/>
      <c r="HM1093"/>
      <c r="HN1093"/>
      <c r="HO1093"/>
      <c r="HP1093"/>
      <c r="HQ1093"/>
      <c r="HR1093"/>
      <c r="HS1093"/>
      <c r="HT1093"/>
      <c r="HU1093"/>
      <c r="HV1093"/>
      <c r="HW1093"/>
      <c r="HX1093"/>
      <c r="HY1093"/>
      <c r="HZ1093"/>
      <c r="IA1093"/>
      <c r="IB1093"/>
      <c r="IC1093"/>
      <c r="ID1093"/>
      <c r="IE1093"/>
      <c r="IF1093"/>
      <c r="IG1093"/>
      <c r="IH1093"/>
      <c r="II1093"/>
      <c r="IJ1093"/>
      <c r="IK1093"/>
      <c r="IL1093"/>
      <c r="IM1093"/>
      <c r="IN1093"/>
      <c r="IO1093"/>
      <c r="IP1093"/>
      <c r="IQ1093"/>
      <c r="IR1093"/>
      <c r="IS1093"/>
      <c r="IT1093"/>
      <c r="IU1093"/>
      <c r="IV1093"/>
      <c r="IW1093"/>
      <c r="IX1093"/>
      <c r="IY1093"/>
      <c r="IZ1093"/>
      <c r="JA1093"/>
      <c r="JB1093"/>
      <c r="JC1093"/>
      <c r="JD1093"/>
      <c r="JE1093"/>
      <c r="JF1093"/>
      <c r="JG1093"/>
      <c r="JH1093"/>
      <c r="JI1093"/>
      <c r="JJ1093"/>
      <c r="JK1093"/>
      <c r="JL1093"/>
      <c r="JM1093"/>
      <c r="JN1093"/>
      <c r="JO1093"/>
      <c r="JP1093"/>
      <c r="JQ1093"/>
      <c r="JR1093"/>
      <c r="JS1093"/>
      <c r="JT1093"/>
      <c r="JU1093"/>
      <c r="JV1093"/>
      <c r="JW1093"/>
      <c r="JX1093"/>
      <c r="JY1093"/>
      <c r="JZ1093"/>
      <c r="KA1093"/>
      <c r="KB1093"/>
      <c r="KC1093"/>
      <c r="KD1093"/>
      <c r="KE1093"/>
      <c r="KF1093"/>
      <c r="KG1093"/>
      <c r="KH1093"/>
      <c r="KI1093"/>
      <c r="KJ1093"/>
      <c r="KK1093"/>
      <c r="KL1093"/>
      <c r="KM1093"/>
      <c r="KN1093"/>
    </row>
    <row r="1094" spans="1:300" x14ac:dyDescent="0.3">
      <c r="A1094" s="1" t="s">
        <v>465</v>
      </c>
      <c r="C1094" s="1" t="s">
        <v>735</v>
      </c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>
        <v>8</v>
      </c>
      <c r="Y1094"/>
      <c r="Z1094"/>
      <c r="AA1094">
        <v>8</v>
      </c>
      <c r="AB1094"/>
      <c r="AC1094"/>
      <c r="AD1094">
        <v>3</v>
      </c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  <c r="EM1094"/>
      <c r="EN1094"/>
      <c r="EO1094"/>
      <c r="EP1094"/>
      <c r="EQ1094"/>
      <c r="ER1094"/>
      <c r="ES1094"/>
      <c r="ET1094"/>
      <c r="EU1094"/>
      <c r="EV1094"/>
      <c r="EW1094"/>
      <c r="EX1094"/>
      <c r="EY1094"/>
      <c r="EZ1094"/>
      <c r="FA1094"/>
      <c r="FB1094"/>
      <c r="FC1094"/>
      <c r="FD1094"/>
      <c r="FE1094"/>
      <c r="FF1094"/>
      <c r="FG1094"/>
      <c r="FH1094"/>
      <c r="FI1094"/>
      <c r="FJ1094"/>
      <c r="FK1094"/>
      <c r="FL1094"/>
      <c r="FM1094"/>
      <c r="FN1094"/>
      <c r="FO1094"/>
      <c r="FP1094"/>
      <c r="FQ1094"/>
      <c r="FR1094"/>
      <c r="FS1094"/>
      <c r="FT1094"/>
      <c r="FU1094"/>
      <c r="FV1094"/>
      <c r="FW1094"/>
      <c r="FX1094"/>
      <c r="FY1094"/>
      <c r="FZ1094"/>
      <c r="GA1094"/>
      <c r="GB1094"/>
      <c r="GC1094"/>
      <c r="GD1094"/>
      <c r="GE1094"/>
      <c r="GF1094"/>
      <c r="GG1094"/>
      <c r="GH1094"/>
      <c r="GI1094"/>
      <c r="GJ1094"/>
      <c r="GK1094"/>
      <c r="GL1094"/>
      <c r="GM1094"/>
      <c r="GN1094"/>
      <c r="GO1094"/>
      <c r="GP1094"/>
      <c r="GQ1094"/>
      <c r="GR1094"/>
      <c r="GS1094"/>
      <c r="GT1094"/>
      <c r="GU1094"/>
      <c r="GV1094"/>
      <c r="GW1094"/>
      <c r="GX1094"/>
      <c r="GY1094"/>
      <c r="GZ1094"/>
      <c r="HA1094"/>
      <c r="HB1094"/>
      <c r="HC1094"/>
      <c r="HD1094"/>
      <c r="HE1094"/>
      <c r="HF1094"/>
      <c r="HG1094"/>
      <c r="HH1094"/>
      <c r="HI1094"/>
      <c r="HJ1094"/>
      <c r="HK1094"/>
      <c r="HL1094"/>
      <c r="HM1094"/>
      <c r="HN1094"/>
      <c r="HO1094"/>
      <c r="HP1094"/>
      <c r="HQ1094"/>
      <c r="HR1094"/>
      <c r="HS1094"/>
      <c r="HT1094"/>
      <c r="HU1094"/>
      <c r="HV1094"/>
      <c r="HW1094"/>
      <c r="HX1094"/>
      <c r="HY1094"/>
      <c r="HZ1094"/>
      <c r="IA1094"/>
      <c r="IB1094"/>
      <c r="IC1094"/>
      <c r="ID1094"/>
      <c r="IE1094"/>
      <c r="IF1094"/>
      <c r="IG1094"/>
      <c r="IH1094"/>
      <c r="II1094"/>
      <c r="IJ1094"/>
      <c r="IK1094"/>
      <c r="IL1094"/>
      <c r="IM1094"/>
      <c r="IN1094"/>
      <c r="IO1094"/>
      <c r="IP1094"/>
      <c r="IQ1094"/>
      <c r="IR1094"/>
      <c r="IS1094"/>
      <c r="IT1094"/>
      <c r="IU1094"/>
      <c r="IV1094"/>
      <c r="IW1094"/>
      <c r="IX1094"/>
      <c r="IY1094"/>
      <c r="IZ1094"/>
      <c r="JA1094"/>
      <c r="JB1094"/>
      <c r="JC1094"/>
      <c r="JD1094"/>
      <c r="JE1094"/>
      <c r="JF1094"/>
      <c r="JG1094"/>
      <c r="JH1094"/>
      <c r="JI1094"/>
      <c r="JJ1094"/>
      <c r="JK1094"/>
      <c r="JL1094"/>
      <c r="JM1094"/>
      <c r="JN1094"/>
      <c r="JO1094"/>
      <c r="JP1094"/>
      <c r="JQ1094"/>
      <c r="JR1094"/>
      <c r="JS1094"/>
      <c r="JT1094"/>
      <c r="JU1094"/>
      <c r="JV1094"/>
      <c r="JW1094"/>
      <c r="JX1094"/>
      <c r="JY1094"/>
      <c r="JZ1094"/>
      <c r="KA1094"/>
      <c r="KB1094"/>
      <c r="KC1094"/>
      <c r="KD1094"/>
      <c r="KE1094"/>
      <c r="KF1094"/>
      <c r="KG1094"/>
      <c r="KH1094"/>
      <c r="KI1094"/>
      <c r="KJ1094"/>
      <c r="KK1094"/>
      <c r="KL1094"/>
      <c r="KM1094"/>
      <c r="KN1094"/>
    </row>
    <row r="1095" spans="1:300" x14ac:dyDescent="0.3"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  <c r="EM1095"/>
      <c r="EN1095"/>
      <c r="EO1095"/>
      <c r="EP1095"/>
      <c r="EQ1095"/>
      <c r="ER1095"/>
      <c r="ES1095"/>
      <c r="ET1095"/>
      <c r="EU1095"/>
      <c r="EV1095"/>
      <c r="EW1095"/>
      <c r="EX1095"/>
      <c r="EY1095"/>
      <c r="EZ1095"/>
      <c r="FA1095"/>
      <c r="FB1095"/>
      <c r="FC1095"/>
      <c r="FD1095"/>
      <c r="FE1095"/>
      <c r="FF1095"/>
      <c r="FG1095"/>
      <c r="FH1095"/>
      <c r="FI1095"/>
      <c r="FJ1095"/>
      <c r="FK1095"/>
      <c r="FL1095"/>
      <c r="FM1095"/>
      <c r="FN1095"/>
      <c r="FO1095"/>
      <c r="FP1095"/>
      <c r="FQ1095"/>
      <c r="FR1095"/>
      <c r="FS1095"/>
      <c r="FT1095"/>
      <c r="FU1095"/>
      <c r="FV1095"/>
      <c r="FW1095"/>
      <c r="FX1095"/>
      <c r="FY1095"/>
      <c r="FZ1095"/>
      <c r="GA1095"/>
      <c r="GB1095"/>
      <c r="GC1095"/>
      <c r="GD1095"/>
      <c r="GE1095"/>
      <c r="GF1095"/>
      <c r="GG1095"/>
      <c r="GH1095"/>
      <c r="GI1095"/>
      <c r="GJ1095"/>
      <c r="GK1095"/>
      <c r="GL1095"/>
      <c r="GM1095"/>
      <c r="GN1095"/>
      <c r="GO1095"/>
      <c r="GP1095"/>
      <c r="GQ1095"/>
      <c r="GR1095"/>
      <c r="GS1095"/>
      <c r="GT1095"/>
      <c r="GU1095"/>
      <c r="GV1095"/>
      <c r="GW1095"/>
      <c r="GX1095"/>
      <c r="GY1095"/>
      <c r="GZ1095"/>
      <c r="HA1095"/>
      <c r="HB1095"/>
      <c r="HC1095"/>
      <c r="HD1095"/>
      <c r="HE1095"/>
      <c r="HF1095"/>
      <c r="HG1095"/>
      <c r="HH1095"/>
      <c r="HI1095"/>
      <c r="HJ1095"/>
      <c r="HK1095"/>
      <c r="HL1095"/>
      <c r="HM1095"/>
      <c r="HN1095"/>
      <c r="HO1095"/>
      <c r="HP1095"/>
      <c r="HQ1095"/>
      <c r="HR1095"/>
      <c r="HS1095"/>
      <c r="HT1095"/>
      <c r="HU1095"/>
      <c r="HV1095"/>
      <c r="HW1095"/>
      <c r="HX1095"/>
      <c r="HY1095"/>
      <c r="HZ1095"/>
      <c r="IA1095"/>
      <c r="IB1095"/>
      <c r="IC1095"/>
      <c r="ID1095"/>
      <c r="IE1095"/>
      <c r="IF1095"/>
      <c r="IG1095"/>
      <c r="IH1095"/>
      <c r="II1095"/>
      <c r="IJ1095"/>
      <c r="IK1095"/>
      <c r="IL1095"/>
      <c r="IM1095"/>
      <c r="IN1095"/>
      <c r="IO1095"/>
      <c r="IP1095"/>
      <c r="IQ1095"/>
      <c r="IR1095"/>
      <c r="IS1095"/>
      <c r="IT1095"/>
      <c r="IU1095"/>
      <c r="IV1095"/>
      <c r="IW1095"/>
      <c r="IX1095"/>
      <c r="IY1095"/>
      <c r="IZ1095"/>
      <c r="JA1095"/>
      <c r="JB1095"/>
      <c r="JC1095"/>
      <c r="JD1095"/>
      <c r="JE1095"/>
      <c r="JF1095"/>
      <c r="JG1095"/>
      <c r="JH1095"/>
      <c r="JI1095"/>
      <c r="JJ1095"/>
      <c r="JK1095"/>
      <c r="JL1095"/>
      <c r="JM1095"/>
      <c r="JN1095"/>
      <c r="JO1095"/>
      <c r="JP1095"/>
      <c r="JQ1095"/>
      <c r="JR1095"/>
      <c r="JS1095"/>
      <c r="JT1095"/>
      <c r="JU1095"/>
      <c r="JV1095"/>
      <c r="JW1095"/>
      <c r="JX1095"/>
      <c r="JY1095"/>
      <c r="JZ1095"/>
      <c r="KA1095"/>
      <c r="KB1095"/>
      <c r="KC1095"/>
      <c r="KD1095"/>
      <c r="KE1095"/>
      <c r="KF1095"/>
      <c r="KG1095"/>
      <c r="KH1095"/>
      <c r="KI1095"/>
      <c r="KJ1095"/>
      <c r="KK1095"/>
      <c r="KL1095"/>
      <c r="KM1095"/>
      <c r="KN1095"/>
    </row>
    <row r="1096" spans="1:300" x14ac:dyDescent="0.3">
      <c r="A1096" s="1" t="s">
        <v>466</v>
      </c>
      <c r="D1096"/>
      <c r="E1096"/>
      <c r="F1096"/>
      <c r="G1096"/>
      <c r="H1096"/>
      <c r="I1096"/>
      <c r="J1096"/>
      <c r="K1096"/>
      <c r="L1096"/>
      <c r="M1096"/>
      <c r="N1096"/>
      <c r="O1096"/>
      <c r="P1096" t="s">
        <v>543</v>
      </c>
      <c r="Q1096"/>
      <c r="R1096" t="s">
        <v>543</v>
      </c>
      <c r="S1096"/>
      <c r="T1096" t="s">
        <v>543</v>
      </c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  <c r="EM1096"/>
      <c r="EN1096"/>
      <c r="EO1096"/>
      <c r="EP1096"/>
      <c r="EQ1096"/>
      <c r="ER1096"/>
      <c r="ES1096"/>
      <c r="ET1096"/>
      <c r="EU1096"/>
      <c r="EV1096"/>
      <c r="EW1096"/>
      <c r="EX1096"/>
      <c r="EY1096"/>
      <c r="EZ1096"/>
      <c r="FA1096"/>
      <c r="FB1096"/>
      <c r="FC1096"/>
      <c r="FD1096"/>
      <c r="FE1096"/>
      <c r="FF1096"/>
      <c r="FG1096"/>
      <c r="FH1096"/>
      <c r="FI1096"/>
      <c r="FJ1096"/>
      <c r="FK1096"/>
      <c r="FL1096"/>
      <c r="FM1096"/>
      <c r="FN1096"/>
      <c r="FO1096"/>
      <c r="FP1096"/>
      <c r="FQ1096"/>
      <c r="FR1096"/>
      <c r="FS1096"/>
      <c r="FT1096"/>
      <c r="FU1096"/>
      <c r="FV1096"/>
      <c r="FW1096"/>
      <c r="FX1096"/>
      <c r="FY1096"/>
      <c r="FZ1096"/>
      <c r="GA1096"/>
      <c r="GB1096"/>
      <c r="GC1096"/>
      <c r="GD1096"/>
      <c r="GE1096"/>
      <c r="GF1096"/>
      <c r="GG1096"/>
      <c r="GH1096"/>
      <c r="GI1096"/>
      <c r="GJ1096"/>
      <c r="GK1096"/>
      <c r="GL1096"/>
      <c r="GM1096"/>
      <c r="GN1096"/>
      <c r="GO1096"/>
      <c r="GP1096"/>
      <c r="GQ1096"/>
      <c r="GR1096"/>
      <c r="GS1096"/>
      <c r="GT1096"/>
      <c r="GU1096"/>
      <c r="GV1096"/>
      <c r="GW1096"/>
      <c r="GX1096"/>
      <c r="GY1096"/>
      <c r="GZ1096"/>
      <c r="HA1096"/>
      <c r="HB1096"/>
      <c r="HC1096"/>
      <c r="HD1096"/>
      <c r="HE1096"/>
      <c r="HF1096"/>
      <c r="HG1096"/>
      <c r="HH1096"/>
      <c r="HI1096"/>
      <c r="HJ1096"/>
      <c r="HK1096"/>
      <c r="HL1096"/>
      <c r="HM1096"/>
      <c r="HN1096"/>
      <c r="HO1096"/>
      <c r="HP1096"/>
      <c r="HQ1096"/>
      <c r="HR1096"/>
      <c r="HS1096"/>
      <c r="HT1096"/>
      <c r="HU1096"/>
      <c r="HV1096"/>
      <c r="HW1096"/>
      <c r="HX1096"/>
      <c r="HY1096"/>
      <c r="HZ1096"/>
      <c r="IA1096"/>
      <c r="IB1096"/>
      <c r="IC1096"/>
      <c r="ID1096"/>
      <c r="IE1096"/>
      <c r="IF1096"/>
      <c r="IG1096"/>
      <c r="IH1096"/>
      <c r="II1096"/>
      <c r="IJ1096"/>
      <c r="IK1096"/>
      <c r="IL1096"/>
      <c r="IM1096"/>
      <c r="IN1096"/>
      <c r="IO1096"/>
      <c r="IP1096"/>
      <c r="IQ1096"/>
      <c r="IR1096"/>
      <c r="IS1096"/>
      <c r="IT1096"/>
      <c r="IU1096"/>
      <c r="IV1096"/>
      <c r="IW1096"/>
      <c r="IX1096"/>
      <c r="IY1096"/>
      <c r="IZ1096"/>
      <c r="JA1096"/>
      <c r="JB1096"/>
      <c r="JC1096"/>
      <c r="JD1096"/>
      <c r="JE1096"/>
      <c r="JF1096"/>
      <c r="JG1096"/>
      <c r="JH1096"/>
      <c r="JI1096"/>
      <c r="JJ1096"/>
      <c r="JK1096"/>
      <c r="JL1096"/>
      <c r="JM1096"/>
      <c r="JN1096"/>
      <c r="JO1096"/>
      <c r="JP1096"/>
      <c r="JQ1096"/>
      <c r="JR1096"/>
      <c r="JS1096"/>
      <c r="JT1096"/>
      <c r="JU1096"/>
      <c r="JV1096"/>
      <c r="JW1096"/>
      <c r="JX1096"/>
      <c r="JY1096"/>
      <c r="JZ1096"/>
      <c r="KA1096"/>
      <c r="KB1096"/>
      <c r="KC1096"/>
      <c r="KD1096"/>
      <c r="KE1096"/>
      <c r="KF1096"/>
      <c r="KG1096"/>
      <c r="KH1096"/>
      <c r="KI1096"/>
      <c r="KJ1096"/>
      <c r="KK1096"/>
      <c r="KL1096"/>
      <c r="KM1096"/>
      <c r="KN1096"/>
    </row>
    <row r="1097" spans="1:300" x14ac:dyDescent="0.3">
      <c r="A1097" s="1" t="s">
        <v>470</v>
      </c>
      <c r="D1097"/>
      <c r="E1097"/>
      <c r="F1097"/>
      <c r="G1097"/>
      <c r="H1097"/>
      <c r="I1097"/>
      <c r="J1097"/>
      <c r="K1097"/>
      <c r="L1097"/>
      <c r="M1097"/>
      <c r="N1097"/>
      <c r="O1097"/>
      <c r="P1097" t="s">
        <v>721</v>
      </c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  <c r="EM1097"/>
      <c r="EN1097"/>
      <c r="EO1097"/>
      <c r="EP1097"/>
      <c r="EQ1097"/>
      <c r="ER1097"/>
      <c r="ES1097"/>
      <c r="ET1097"/>
      <c r="EU1097"/>
      <c r="EV1097"/>
      <c r="EW1097"/>
      <c r="EX1097"/>
      <c r="EY1097"/>
      <c r="EZ1097"/>
      <c r="FA1097"/>
      <c r="FB1097"/>
      <c r="FC1097"/>
      <c r="FD1097"/>
      <c r="FE1097"/>
      <c r="FF1097"/>
      <c r="FG1097"/>
      <c r="FH1097"/>
      <c r="FI1097"/>
      <c r="FJ1097"/>
      <c r="FK1097"/>
      <c r="FL1097"/>
      <c r="FM1097"/>
      <c r="FN1097"/>
      <c r="FO1097"/>
      <c r="FP1097"/>
      <c r="FQ1097"/>
      <c r="FR1097"/>
      <c r="FS1097"/>
      <c r="FT1097"/>
      <c r="FU1097"/>
      <c r="FV1097"/>
      <c r="FW1097"/>
      <c r="FX1097"/>
      <c r="FY1097"/>
      <c r="FZ1097"/>
      <c r="GA1097"/>
      <c r="GB1097"/>
      <c r="GC1097"/>
      <c r="GD1097"/>
      <c r="GE1097"/>
      <c r="GF1097"/>
      <c r="GG1097"/>
      <c r="GH1097"/>
      <c r="GI1097"/>
      <c r="GJ1097"/>
      <c r="GK1097"/>
      <c r="GL1097"/>
      <c r="GM1097"/>
      <c r="GN1097"/>
      <c r="GO1097"/>
      <c r="GP1097"/>
      <c r="GQ1097"/>
      <c r="GR1097"/>
      <c r="GS1097"/>
      <c r="GT1097"/>
      <c r="GU1097"/>
      <c r="GV1097"/>
      <c r="GW1097"/>
      <c r="GX1097"/>
      <c r="GY1097"/>
      <c r="GZ1097"/>
      <c r="HA1097"/>
      <c r="HB1097"/>
      <c r="HC1097"/>
      <c r="HD1097"/>
      <c r="HE1097"/>
      <c r="HF1097"/>
      <c r="HG1097"/>
      <c r="HH1097"/>
      <c r="HI1097"/>
      <c r="HJ1097"/>
      <c r="HK1097"/>
      <c r="HL1097"/>
      <c r="HM1097"/>
      <c r="HN1097"/>
      <c r="HO1097"/>
      <c r="HP1097"/>
      <c r="HQ1097"/>
      <c r="HR1097"/>
      <c r="HS1097"/>
      <c r="HT1097"/>
      <c r="HU1097"/>
      <c r="HV1097"/>
      <c r="HW1097"/>
      <c r="HX1097"/>
      <c r="HY1097"/>
      <c r="HZ1097"/>
      <c r="IA1097"/>
      <c r="IB1097"/>
      <c r="IC1097"/>
      <c r="ID1097"/>
      <c r="IE1097"/>
      <c r="IF1097"/>
      <c r="IG1097"/>
      <c r="IH1097"/>
      <c r="II1097"/>
      <c r="IJ1097"/>
      <c r="IK1097"/>
      <c r="IL1097"/>
      <c r="IM1097"/>
      <c r="IN1097"/>
      <c r="IO1097"/>
      <c r="IP1097"/>
      <c r="IQ1097"/>
      <c r="IR1097"/>
      <c r="IS1097"/>
      <c r="IT1097"/>
      <c r="IU1097"/>
      <c r="IV1097"/>
      <c r="IW1097"/>
      <c r="IX1097"/>
      <c r="IY1097"/>
      <c r="IZ1097"/>
      <c r="JA1097"/>
      <c r="JB1097"/>
      <c r="JC1097"/>
      <c r="JD1097"/>
      <c r="JE1097"/>
      <c r="JF1097"/>
      <c r="JG1097"/>
      <c r="JH1097"/>
      <c r="JI1097"/>
      <c r="JJ1097"/>
      <c r="JK1097"/>
      <c r="JL1097"/>
      <c r="JM1097"/>
      <c r="JN1097"/>
      <c r="JO1097"/>
      <c r="JP1097"/>
      <c r="JQ1097"/>
      <c r="JR1097"/>
      <c r="JS1097"/>
      <c r="JT1097"/>
      <c r="JU1097"/>
      <c r="JV1097"/>
      <c r="JW1097"/>
      <c r="JX1097"/>
      <c r="JY1097"/>
      <c r="JZ1097"/>
      <c r="KA1097"/>
      <c r="KB1097"/>
      <c r="KC1097"/>
      <c r="KD1097"/>
      <c r="KE1097"/>
      <c r="KF1097"/>
      <c r="KG1097"/>
      <c r="KH1097"/>
      <c r="KI1097"/>
      <c r="KJ1097"/>
      <c r="KK1097"/>
      <c r="KL1097"/>
      <c r="KM1097"/>
      <c r="KN1097"/>
    </row>
    <row r="1098" spans="1:300" x14ac:dyDescent="0.3">
      <c r="A1098" s="1" t="s">
        <v>471</v>
      </c>
      <c r="P1098" s="1">
        <v>0</v>
      </c>
      <c r="AL1098" s="1">
        <v>0</v>
      </c>
    </row>
    <row r="1099" spans="1:300" x14ac:dyDescent="0.3">
      <c r="A1099" s="1" t="s">
        <v>472</v>
      </c>
      <c r="B1099" s="1" t="s">
        <v>473</v>
      </c>
      <c r="H1099" s="1">
        <v>0</v>
      </c>
      <c r="AJ1099" s="1">
        <v>0</v>
      </c>
    </row>
    <row r="1100" spans="1:300" x14ac:dyDescent="0.3">
      <c r="A1100" s="1" t="s">
        <v>474</v>
      </c>
      <c r="I1100" s="1">
        <v>0</v>
      </c>
      <c r="L1100" s="1">
        <v>986</v>
      </c>
      <c r="AH1100" s="1">
        <v>0</v>
      </c>
    </row>
    <row r="1101" spans="1:300" x14ac:dyDescent="0.3">
      <c r="A1101" s="1" t="s">
        <v>475</v>
      </c>
      <c r="O1101" s="1">
        <v>0</v>
      </c>
      <c r="AK1101" s="1">
        <v>0</v>
      </c>
    </row>
    <row r="1102" spans="1:300" x14ac:dyDescent="0.3">
      <c r="A1102" s="1" t="s">
        <v>476</v>
      </c>
      <c r="M1102" s="1">
        <v>-60</v>
      </c>
      <c r="AF1102" s="1">
        <v>-120</v>
      </c>
    </row>
    <row r="1103" spans="1:300" x14ac:dyDescent="0.3">
      <c r="A1103" s="1" t="s">
        <v>477</v>
      </c>
      <c r="L1103" s="1">
        <v>-200</v>
      </c>
      <c r="AE1103" s="1">
        <v>-280</v>
      </c>
    </row>
    <row r="1106" spans="1:300" x14ac:dyDescent="0.3">
      <c r="A1106" s="1" t="s">
        <v>594</v>
      </c>
      <c r="B1106" s="1" t="s">
        <v>459</v>
      </c>
      <c r="H1106" s="1" t="s">
        <v>595</v>
      </c>
      <c r="I1106" s="1" t="s">
        <v>541</v>
      </c>
      <c r="M1106" s="1" t="s">
        <v>596</v>
      </c>
      <c r="N1106" s="1" t="s">
        <v>587</v>
      </c>
      <c r="R1106" s="1" t="s">
        <v>597</v>
      </c>
      <c r="S1106" s="1" t="s">
        <v>587</v>
      </c>
    </row>
    <row r="1107" spans="1:300" x14ac:dyDescent="0.3">
      <c r="A1107" s="1" t="s">
        <v>461</v>
      </c>
      <c r="C1107" s="1" t="s">
        <v>462</v>
      </c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>
        <v>6</v>
      </c>
      <c r="Y1107"/>
      <c r="Z1107"/>
      <c r="AA1107">
        <v>7</v>
      </c>
      <c r="AB1107"/>
      <c r="AC1107"/>
      <c r="AD1107">
        <v>7</v>
      </c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>
        <v>3</v>
      </c>
      <c r="AS1107"/>
      <c r="AT1107"/>
      <c r="AU1107">
        <v>3</v>
      </c>
      <c r="AV1107"/>
      <c r="AW1107"/>
      <c r="AX1107">
        <v>3</v>
      </c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>
        <v>13</v>
      </c>
      <c r="BL1107"/>
      <c r="BM1107"/>
      <c r="BN1107">
        <v>13</v>
      </c>
      <c r="BO1107"/>
      <c r="BP1107"/>
      <c r="BQ1107"/>
      <c r="BR1107">
        <v>9</v>
      </c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  <c r="EM1107"/>
      <c r="EN1107"/>
      <c r="EO1107"/>
      <c r="EP1107"/>
      <c r="EQ1107"/>
      <c r="ER1107"/>
      <c r="ES1107"/>
      <c r="ET1107"/>
      <c r="EU1107"/>
      <c r="EV1107"/>
      <c r="EW1107"/>
      <c r="EX1107"/>
      <c r="EY1107"/>
      <c r="EZ1107"/>
      <c r="FA1107"/>
      <c r="FB1107"/>
      <c r="FC1107"/>
      <c r="FD1107"/>
      <c r="FE1107"/>
      <c r="FF1107"/>
      <c r="FG1107"/>
      <c r="FH1107"/>
      <c r="FI1107"/>
      <c r="FJ1107"/>
      <c r="FK1107"/>
      <c r="FL1107"/>
      <c r="FM1107"/>
      <c r="FN1107"/>
      <c r="FO1107"/>
      <c r="FP1107"/>
      <c r="FQ1107"/>
      <c r="FR1107"/>
      <c r="FS1107"/>
      <c r="FT1107"/>
      <c r="FU1107"/>
      <c r="FV1107"/>
      <c r="FW1107"/>
      <c r="FX1107"/>
      <c r="FY1107"/>
      <c r="FZ1107"/>
      <c r="GA1107"/>
      <c r="GB1107"/>
      <c r="GC1107"/>
      <c r="GD1107"/>
      <c r="GE1107"/>
      <c r="GF1107"/>
      <c r="GG1107"/>
      <c r="GH1107"/>
      <c r="GI1107"/>
      <c r="GJ1107"/>
      <c r="GK1107"/>
      <c r="GL1107"/>
      <c r="GM1107"/>
      <c r="GN1107"/>
      <c r="GO1107"/>
      <c r="GP1107"/>
      <c r="GQ1107"/>
      <c r="GR1107"/>
      <c r="GS1107"/>
      <c r="GT1107"/>
      <c r="GU1107"/>
      <c r="GV1107"/>
      <c r="GW1107"/>
      <c r="GX1107"/>
      <c r="GY1107"/>
      <c r="GZ1107"/>
      <c r="HA1107"/>
      <c r="HB1107"/>
      <c r="HC1107"/>
      <c r="HD1107"/>
      <c r="HE1107"/>
      <c r="HF1107"/>
      <c r="HG1107"/>
      <c r="HH1107"/>
      <c r="HI1107"/>
      <c r="HJ1107"/>
      <c r="HK1107"/>
      <c r="HL1107"/>
      <c r="HM1107"/>
      <c r="HN1107"/>
      <c r="HO1107"/>
      <c r="HP1107"/>
      <c r="HQ1107"/>
      <c r="HR1107"/>
      <c r="HS1107"/>
      <c r="HT1107"/>
      <c r="HU1107"/>
      <c r="HV1107"/>
      <c r="HW1107"/>
      <c r="HX1107"/>
      <c r="HY1107"/>
      <c r="HZ1107"/>
      <c r="IA1107"/>
      <c r="IB1107"/>
      <c r="IC1107"/>
      <c r="ID1107"/>
      <c r="IE1107"/>
      <c r="IF1107"/>
      <c r="IG1107"/>
      <c r="IH1107"/>
      <c r="II1107"/>
      <c r="IJ1107"/>
      <c r="IK1107"/>
      <c r="IL1107"/>
      <c r="IM1107"/>
      <c r="IN1107"/>
      <c r="IO1107"/>
      <c r="IP1107"/>
      <c r="IQ1107"/>
      <c r="IR1107"/>
      <c r="IS1107"/>
      <c r="IT1107"/>
      <c r="IU1107"/>
      <c r="IV1107"/>
      <c r="IW1107"/>
      <c r="IX1107"/>
      <c r="IY1107"/>
      <c r="IZ1107"/>
      <c r="JA1107"/>
      <c r="JB1107"/>
      <c r="JC1107"/>
      <c r="JD1107"/>
      <c r="JE1107"/>
      <c r="JF1107"/>
      <c r="JG1107"/>
      <c r="JH1107"/>
      <c r="JI1107"/>
      <c r="JJ1107"/>
      <c r="JK1107"/>
      <c r="JL1107"/>
      <c r="JM1107"/>
      <c r="JN1107"/>
      <c r="JO1107"/>
      <c r="JP1107"/>
      <c r="JQ1107"/>
      <c r="JR1107"/>
      <c r="JS1107"/>
      <c r="JT1107"/>
      <c r="JU1107"/>
      <c r="JV1107"/>
      <c r="JW1107"/>
      <c r="JX1107"/>
      <c r="JY1107"/>
      <c r="JZ1107"/>
      <c r="KA1107"/>
      <c r="KB1107"/>
      <c r="KC1107"/>
      <c r="KD1107"/>
      <c r="KE1107"/>
      <c r="KF1107"/>
      <c r="KG1107"/>
      <c r="KH1107"/>
      <c r="KI1107"/>
      <c r="KJ1107"/>
      <c r="KK1107"/>
      <c r="KL1107"/>
      <c r="KM1107"/>
      <c r="KN1107"/>
    </row>
    <row r="1108" spans="1:300" x14ac:dyDescent="0.3">
      <c r="A1108" s="1" t="s">
        <v>463</v>
      </c>
      <c r="C1108" s="1" t="s">
        <v>462</v>
      </c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>
        <v>2</v>
      </c>
      <c r="Y1108"/>
      <c r="Z1108"/>
      <c r="AA1108">
        <v>6</v>
      </c>
      <c r="AB1108"/>
      <c r="AC1108"/>
      <c r="AD1108">
        <v>7</v>
      </c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>
        <v>0</v>
      </c>
      <c r="AS1108"/>
      <c r="AT1108"/>
      <c r="AU1108">
        <v>0</v>
      </c>
      <c r="AV1108"/>
      <c r="AW1108"/>
      <c r="AX1108">
        <v>0</v>
      </c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>
        <v>2</v>
      </c>
      <c r="BM1108"/>
      <c r="BN1108"/>
      <c r="BO1108">
        <v>2</v>
      </c>
      <c r="BP1108"/>
      <c r="BQ1108"/>
      <c r="BR1108">
        <v>0</v>
      </c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  <c r="EM1108"/>
      <c r="EN1108"/>
      <c r="EO1108"/>
      <c r="EP1108"/>
      <c r="EQ1108"/>
      <c r="ER1108"/>
      <c r="ES1108"/>
      <c r="ET1108"/>
      <c r="EU1108"/>
      <c r="EV1108"/>
      <c r="EW1108"/>
      <c r="EX1108"/>
      <c r="EY1108"/>
      <c r="EZ1108"/>
      <c r="FA1108"/>
      <c r="FB1108"/>
      <c r="FC1108"/>
      <c r="FD1108"/>
      <c r="FE1108"/>
      <c r="FF1108"/>
      <c r="FG1108"/>
      <c r="FH1108"/>
      <c r="FI1108"/>
      <c r="FJ1108"/>
      <c r="FK1108"/>
      <c r="FL1108"/>
      <c r="FM1108"/>
      <c r="FN1108"/>
      <c r="FO1108"/>
      <c r="FP1108"/>
      <c r="FQ1108"/>
      <c r="FR1108"/>
      <c r="FS1108"/>
      <c r="FT1108"/>
      <c r="FU1108"/>
      <c r="FV1108"/>
      <c r="FW1108"/>
      <c r="FX1108"/>
      <c r="FY1108"/>
      <c r="FZ1108"/>
      <c r="GA1108"/>
      <c r="GB1108"/>
      <c r="GC1108"/>
      <c r="GD1108"/>
      <c r="GE1108"/>
      <c r="GF1108"/>
      <c r="GG1108"/>
      <c r="GH1108"/>
      <c r="GI1108"/>
      <c r="GJ1108"/>
      <c r="GK1108"/>
      <c r="GL1108"/>
      <c r="GM1108"/>
      <c r="GN1108"/>
      <c r="GO1108"/>
      <c r="GP1108"/>
      <c r="GQ1108"/>
      <c r="GR1108"/>
      <c r="GS1108"/>
      <c r="GT1108"/>
      <c r="GU1108"/>
      <c r="GV1108"/>
      <c r="GW1108"/>
      <c r="GX1108"/>
      <c r="GY1108"/>
      <c r="GZ1108"/>
      <c r="HA1108"/>
      <c r="HB1108"/>
      <c r="HC1108"/>
      <c r="HD1108"/>
      <c r="HE1108"/>
      <c r="HF1108"/>
      <c r="HG1108"/>
      <c r="HH1108"/>
      <c r="HI1108"/>
      <c r="HJ1108"/>
      <c r="HK1108"/>
      <c r="HL1108"/>
      <c r="HM1108"/>
      <c r="HN1108"/>
      <c r="HO1108"/>
      <c r="HP1108"/>
      <c r="HQ1108"/>
      <c r="HR1108"/>
      <c r="HS1108"/>
      <c r="HT1108"/>
      <c r="HU1108"/>
      <c r="HV1108"/>
      <c r="HW1108"/>
      <c r="HX1108"/>
      <c r="HY1108"/>
      <c r="HZ1108"/>
      <c r="IA1108"/>
      <c r="IB1108"/>
      <c r="IC1108"/>
      <c r="ID1108"/>
      <c r="IE1108"/>
      <c r="IF1108"/>
      <c r="IG1108"/>
      <c r="IH1108"/>
      <c r="II1108"/>
      <c r="IJ1108"/>
      <c r="IK1108"/>
      <c r="IL1108"/>
      <c r="IM1108"/>
      <c r="IN1108"/>
      <c r="IO1108"/>
      <c r="IP1108"/>
      <c r="IQ1108"/>
      <c r="IR1108"/>
      <c r="IS1108"/>
      <c r="IT1108"/>
      <c r="IU1108"/>
      <c r="IV1108"/>
      <c r="IW1108"/>
      <c r="IX1108"/>
      <c r="IY1108"/>
      <c r="IZ1108"/>
      <c r="JA1108"/>
      <c r="JB1108"/>
      <c r="JC1108"/>
      <c r="JD1108"/>
      <c r="JE1108"/>
      <c r="JF1108"/>
      <c r="JG1108"/>
      <c r="JH1108"/>
      <c r="JI1108"/>
      <c r="JJ1108"/>
      <c r="JK1108"/>
      <c r="JL1108"/>
      <c r="JM1108"/>
      <c r="JN1108"/>
      <c r="JO1108"/>
      <c r="JP1108"/>
      <c r="JQ1108"/>
      <c r="JR1108"/>
      <c r="JS1108"/>
      <c r="JT1108"/>
      <c r="JU1108"/>
      <c r="JV1108"/>
      <c r="JW1108"/>
      <c r="JX1108"/>
      <c r="JY1108"/>
      <c r="JZ1108"/>
      <c r="KA1108"/>
      <c r="KB1108"/>
      <c r="KC1108"/>
      <c r="KD1108"/>
      <c r="KE1108"/>
      <c r="KF1108"/>
      <c r="KG1108"/>
      <c r="KH1108"/>
      <c r="KI1108"/>
      <c r="KJ1108"/>
      <c r="KK1108"/>
      <c r="KL1108"/>
      <c r="KM1108"/>
      <c r="KN1108"/>
    </row>
    <row r="1109" spans="1:300" x14ac:dyDescent="0.3"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DR1109"/>
      <c r="DS1109"/>
      <c r="DT1109"/>
      <c r="DU1109"/>
      <c r="DV1109"/>
      <c r="DW1109"/>
      <c r="DX1109"/>
      <c r="DY1109"/>
      <c r="DZ1109"/>
      <c r="EA1109"/>
      <c r="EB1109"/>
      <c r="EC1109"/>
      <c r="ED1109"/>
      <c r="EE1109"/>
      <c r="EF1109"/>
      <c r="EG1109"/>
      <c r="EH1109"/>
      <c r="EI1109"/>
      <c r="EJ1109"/>
      <c r="EK1109"/>
      <c r="EL1109"/>
      <c r="EM1109"/>
      <c r="EN1109"/>
      <c r="EO1109"/>
      <c r="EP1109"/>
      <c r="EQ1109"/>
      <c r="ER1109"/>
      <c r="ES1109"/>
      <c r="ET1109"/>
      <c r="EU1109"/>
      <c r="EV1109"/>
      <c r="EW1109"/>
      <c r="EX1109"/>
      <c r="EY1109"/>
      <c r="EZ1109"/>
      <c r="FA1109"/>
      <c r="FB1109"/>
      <c r="FC1109"/>
      <c r="FD1109"/>
      <c r="FE1109"/>
      <c r="FF1109"/>
      <c r="FG1109"/>
      <c r="FH1109"/>
      <c r="FI1109"/>
      <c r="FJ1109"/>
      <c r="FK1109"/>
      <c r="FL1109"/>
      <c r="FM1109"/>
      <c r="FN1109"/>
      <c r="FO1109"/>
      <c r="FP1109"/>
      <c r="FQ1109"/>
      <c r="FR1109"/>
      <c r="FS1109"/>
      <c r="FT1109"/>
      <c r="FU1109"/>
      <c r="FV1109"/>
      <c r="FW1109"/>
      <c r="FX1109"/>
      <c r="FY1109"/>
      <c r="FZ1109"/>
      <c r="GA1109"/>
      <c r="GB1109"/>
      <c r="GC1109"/>
      <c r="GD1109"/>
      <c r="GE1109"/>
      <c r="GF1109"/>
      <c r="GG1109"/>
      <c r="GH1109"/>
      <c r="GI1109"/>
      <c r="GJ1109"/>
      <c r="GK1109"/>
      <c r="GL1109"/>
      <c r="GM1109"/>
      <c r="GN1109"/>
      <c r="GO1109"/>
      <c r="GP1109"/>
      <c r="GQ1109"/>
      <c r="GR1109"/>
      <c r="GS1109"/>
      <c r="GT1109"/>
      <c r="GU1109"/>
      <c r="GV1109"/>
      <c r="GW1109"/>
      <c r="GX1109"/>
      <c r="GY1109"/>
      <c r="GZ1109"/>
      <c r="HA1109"/>
      <c r="HB1109"/>
      <c r="HC1109"/>
      <c r="HD1109"/>
      <c r="HE1109"/>
      <c r="HF1109"/>
      <c r="HG1109"/>
      <c r="HH1109"/>
      <c r="HI1109"/>
      <c r="HJ1109"/>
      <c r="HK1109"/>
      <c r="HL1109"/>
      <c r="HM1109"/>
      <c r="HN1109"/>
      <c r="HO1109"/>
      <c r="HP1109"/>
      <c r="HQ1109"/>
      <c r="HR1109"/>
      <c r="HS1109"/>
      <c r="HT1109"/>
      <c r="HU1109"/>
      <c r="HV1109"/>
      <c r="HW1109"/>
      <c r="HX1109"/>
      <c r="HY1109"/>
      <c r="HZ1109"/>
      <c r="IA1109"/>
      <c r="IB1109"/>
      <c r="IC1109"/>
      <c r="ID1109"/>
      <c r="IE1109"/>
      <c r="IF1109"/>
      <c r="IG1109"/>
      <c r="IH1109"/>
      <c r="II1109"/>
      <c r="IJ1109"/>
      <c r="IK1109"/>
      <c r="IL1109"/>
      <c r="IM1109"/>
      <c r="IN1109"/>
      <c r="IO1109"/>
      <c r="IP1109"/>
      <c r="IQ1109"/>
      <c r="IR1109"/>
      <c r="IS1109"/>
      <c r="IT1109"/>
      <c r="IU1109"/>
      <c r="IV1109"/>
      <c r="IW1109"/>
      <c r="IX1109"/>
      <c r="IY1109"/>
      <c r="IZ1109"/>
      <c r="JA1109"/>
      <c r="JB1109"/>
      <c r="JC1109"/>
      <c r="JD1109"/>
      <c r="JE1109"/>
      <c r="JF1109"/>
      <c r="JG1109"/>
      <c r="JH1109"/>
      <c r="JI1109"/>
      <c r="JJ1109"/>
      <c r="JK1109"/>
      <c r="JL1109"/>
      <c r="JM1109"/>
      <c r="JN1109"/>
      <c r="JO1109"/>
      <c r="JP1109"/>
      <c r="JQ1109"/>
      <c r="JR1109"/>
      <c r="JS1109"/>
      <c r="JT1109"/>
      <c r="JU1109"/>
      <c r="JV1109"/>
      <c r="JW1109"/>
      <c r="JX1109"/>
      <c r="JY1109"/>
      <c r="JZ1109"/>
      <c r="KA1109"/>
      <c r="KB1109"/>
      <c r="KC1109"/>
      <c r="KD1109"/>
      <c r="KE1109"/>
      <c r="KF1109"/>
      <c r="KG1109"/>
      <c r="KH1109"/>
      <c r="KI1109"/>
      <c r="KJ1109"/>
      <c r="KK1109"/>
      <c r="KL1109"/>
      <c r="KM1109"/>
      <c r="KN1109"/>
    </row>
    <row r="1110" spans="1:300" x14ac:dyDescent="0.3">
      <c r="A1110" s="1" t="s">
        <v>464</v>
      </c>
      <c r="C1110" s="1" t="s">
        <v>735</v>
      </c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>
        <v>2</v>
      </c>
      <c r="Y1110"/>
      <c r="Z1110"/>
      <c r="AA1110">
        <v>0</v>
      </c>
      <c r="AB1110"/>
      <c r="AC1110"/>
      <c r="AD1110">
        <v>0</v>
      </c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>
        <v>0</v>
      </c>
      <c r="AS1110"/>
      <c r="AT1110"/>
      <c r="AU1110">
        <v>0</v>
      </c>
      <c r="AV1110"/>
      <c r="AW1110"/>
      <c r="AX1110">
        <v>0</v>
      </c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>
        <v>0</v>
      </c>
      <c r="BM1110"/>
      <c r="BN1110"/>
      <c r="BO1110">
        <v>0</v>
      </c>
      <c r="BP1110"/>
      <c r="BQ1110"/>
      <c r="BR1110">
        <v>4</v>
      </c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DR1110"/>
      <c r="DS1110"/>
      <c r="DT1110"/>
      <c r="DU1110"/>
      <c r="DV1110"/>
      <c r="DW1110"/>
      <c r="DX1110"/>
      <c r="DY1110"/>
      <c r="DZ1110"/>
      <c r="EA1110"/>
      <c r="EB1110"/>
      <c r="EC1110"/>
      <c r="ED1110"/>
      <c r="EE1110"/>
      <c r="EF1110"/>
      <c r="EG1110"/>
      <c r="EH1110"/>
      <c r="EI1110"/>
      <c r="EJ1110"/>
      <c r="EK1110"/>
      <c r="EL1110"/>
      <c r="EM1110"/>
      <c r="EN1110"/>
      <c r="EO1110"/>
      <c r="EP1110"/>
      <c r="EQ1110"/>
      <c r="ER1110"/>
      <c r="ES1110"/>
      <c r="ET1110"/>
      <c r="EU1110"/>
      <c r="EV1110"/>
      <c r="EW1110"/>
      <c r="EX1110"/>
      <c r="EY1110"/>
      <c r="EZ1110"/>
      <c r="FA1110"/>
      <c r="FB1110"/>
      <c r="FC1110"/>
      <c r="FD1110"/>
      <c r="FE1110"/>
      <c r="FF1110"/>
      <c r="FG1110"/>
      <c r="FH1110"/>
      <c r="FI1110"/>
      <c r="FJ1110"/>
      <c r="FK1110"/>
      <c r="FL1110"/>
      <c r="FM1110"/>
      <c r="FN1110"/>
      <c r="FO1110"/>
      <c r="FP1110"/>
      <c r="FQ1110"/>
      <c r="FR1110"/>
      <c r="FS1110"/>
      <c r="FT1110"/>
      <c r="FU1110"/>
      <c r="FV1110"/>
      <c r="FW1110"/>
      <c r="FX1110"/>
      <c r="FY1110"/>
      <c r="FZ1110"/>
      <c r="GA1110"/>
      <c r="GB1110"/>
      <c r="GC1110"/>
      <c r="GD1110"/>
      <c r="GE1110"/>
      <c r="GF1110"/>
      <c r="GG1110"/>
      <c r="GH1110"/>
      <c r="GI1110"/>
      <c r="GJ1110"/>
      <c r="GK1110"/>
      <c r="GL1110"/>
      <c r="GM1110"/>
      <c r="GN1110"/>
      <c r="GO1110"/>
      <c r="GP1110"/>
      <c r="GQ1110"/>
      <c r="GR1110"/>
      <c r="GS1110"/>
      <c r="GT1110"/>
      <c r="GU1110"/>
      <c r="GV1110"/>
      <c r="GW1110"/>
      <c r="GX1110"/>
      <c r="GY1110"/>
      <c r="GZ1110"/>
      <c r="HA1110"/>
      <c r="HB1110"/>
      <c r="HC1110"/>
      <c r="HD1110"/>
      <c r="HE1110"/>
      <c r="HF1110"/>
      <c r="HG1110"/>
      <c r="HH1110"/>
      <c r="HI1110"/>
      <c r="HJ1110"/>
      <c r="HK1110"/>
      <c r="HL1110"/>
      <c r="HM1110"/>
      <c r="HN1110"/>
      <c r="HO1110"/>
      <c r="HP1110"/>
      <c r="HQ1110"/>
      <c r="HR1110"/>
      <c r="HS1110"/>
      <c r="HT1110"/>
      <c r="HU1110"/>
      <c r="HV1110"/>
      <c r="HW1110"/>
      <c r="HX1110"/>
      <c r="HY1110"/>
      <c r="HZ1110"/>
      <c r="IA1110"/>
      <c r="IB1110"/>
      <c r="IC1110"/>
      <c r="ID1110"/>
      <c r="IE1110"/>
      <c r="IF1110"/>
      <c r="IG1110"/>
      <c r="IH1110"/>
      <c r="II1110"/>
      <c r="IJ1110"/>
      <c r="IK1110"/>
      <c r="IL1110"/>
      <c r="IM1110"/>
      <c r="IN1110"/>
      <c r="IO1110"/>
      <c r="IP1110"/>
      <c r="IQ1110"/>
      <c r="IR1110"/>
      <c r="IS1110"/>
      <c r="IT1110"/>
      <c r="IU1110"/>
      <c r="IV1110"/>
      <c r="IW1110"/>
      <c r="IX1110"/>
      <c r="IY1110"/>
      <c r="IZ1110"/>
      <c r="JA1110"/>
      <c r="JB1110"/>
      <c r="JC1110"/>
      <c r="JD1110"/>
      <c r="JE1110"/>
      <c r="JF1110"/>
      <c r="JG1110"/>
      <c r="JH1110"/>
      <c r="JI1110"/>
      <c r="JJ1110"/>
      <c r="JK1110"/>
      <c r="JL1110"/>
      <c r="JM1110"/>
      <c r="JN1110"/>
      <c r="JO1110"/>
      <c r="JP1110"/>
      <c r="JQ1110"/>
      <c r="JR1110"/>
      <c r="JS1110"/>
      <c r="JT1110"/>
      <c r="JU1110"/>
      <c r="JV1110"/>
      <c r="JW1110"/>
      <c r="JX1110"/>
      <c r="JY1110"/>
      <c r="JZ1110"/>
      <c r="KA1110"/>
      <c r="KB1110"/>
      <c r="KC1110"/>
      <c r="KD1110"/>
      <c r="KE1110"/>
      <c r="KF1110"/>
      <c r="KG1110"/>
      <c r="KH1110"/>
      <c r="KI1110"/>
      <c r="KJ1110"/>
      <c r="KK1110"/>
      <c r="KL1110"/>
      <c r="KM1110"/>
      <c r="KN1110"/>
    </row>
    <row r="1111" spans="1:300" x14ac:dyDescent="0.3">
      <c r="A1111" s="1" t="s">
        <v>465</v>
      </c>
      <c r="C1111" s="1" t="s">
        <v>735</v>
      </c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>
        <v>7</v>
      </c>
      <c r="Y1111"/>
      <c r="Z1111"/>
      <c r="AA1111">
        <v>5</v>
      </c>
      <c r="AB1111"/>
      <c r="AC1111"/>
      <c r="AD1111">
        <v>3</v>
      </c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>
        <v>11</v>
      </c>
      <c r="AR1111"/>
      <c r="AS1111"/>
      <c r="AT1111"/>
      <c r="AU1111">
        <v>10</v>
      </c>
      <c r="AV1111"/>
      <c r="AW1111"/>
      <c r="AX1111">
        <v>7</v>
      </c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>
        <v>3</v>
      </c>
      <c r="BM1111"/>
      <c r="BN1111"/>
      <c r="BO1111">
        <v>8</v>
      </c>
      <c r="BP1111"/>
      <c r="BQ1111">
        <v>15</v>
      </c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DR1111"/>
      <c r="DS1111"/>
      <c r="DT1111"/>
      <c r="DU1111"/>
      <c r="DV1111"/>
      <c r="DW1111"/>
      <c r="DX1111"/>
      <c r="DY1111"/>
      <c r="DZ1111"/>
      <c r="EA1111"/>
      <c r="EB1111"/>
      <c r="EC1111"/>
      <c r="ED1111"/>
      <c r="EE1111"/>
      <c r="EF1111"/>
      <c r="EG1111"/>
      <c r="EH1111"/>
      <c r="EI1111"/>
      <c r="EJ1111"/>
      <c r="EK1111"/>
      <c r="EL1111"/>
      <c r="EM1111"/>
      <c r="EN1111"/>
      <c r="EO1111"/>
      <c r="EP1111"/>
      <c r="EQ1111"/>
      <c r="ER1111"/>
      <c r="ES1111"/>
      <c r="ET1111"/>
      <c r="EU1111"/>
      <c r="EV1111"/>
      <c r="EW1111"/>
      <c r="EX1111"/>
      <c r="EY1111"/>
      <c r="EZ1111"/>
      <c r="FA1111"/>
      <c r="FB1111"/>
      <c r="FC1111"/>
      <c r="FD1111"/>
      <c r="FE1111"/>
      <c r="FF1111"/>
      <c r="FG1111"/>
      <c r="FH1111"/>
      <c r="FI1111"/>
      <c r="FJ1111"/>
      <c r="FK1111"/>
      <c r="FL1111"/>
      <c r="FM1111"/>
      <c r="FN1111"/>
      <c r="FO1111"/>
      <c r="FP1111"/>
      <c r="FQ1111"/>
      <c r="FR1111"/>
      <c r="FS1111"/>
      <c r="FT1111"/>
      <c r="FU1111"/>
      <c r="FV1111"/>
      <c r="FW1111"/>
      <c r="FX1111"/>
      <c r="FY1111"/>
      <c r="FZ1111"/>
      <c r="GA1111"/>
      <c r="GB1111"/>
      <c r="GC1111"/>
      <c r="GD1111"/>
      <c r="GE1111"/>
      <c r="GF1111"/>
      <c r="GG1111"/>
      <c r="GH1111"/>
      <c r="GI1111"/>
      <c r="GJ1111"/>
      <c r="GK1111"/>
      <c r="GL1111"/>
      <c r="GM1111"/>
      <c r="GN1111"/>
      <c r="GO1111"/>
      <c r="GP1111"/>
      <c r="GQ1111"/>
      <c r="GR1111"/>
      <c r="GS1111"/>
      <c r="GT1111"/>
      <c r="GU1111"/>
      <c r="GV1111"/>
      <c r="GW1111"/>
      <c r="GX1111"/>
      <c r="GY1111"/>
      <c r="GZ1111"/>
      <c r="HA1111"/>
      <c r="HB1111"/>
      <c r="HC1111"/>
      <c r="HD1111"/>
      <c r="HE1111"/>
      <c r="HF1111"/>
      <c r="HG1111"/>
      <c r="HH1111"/>
      <c r="HI1111"/>
      <c r="HJ1111"/>
      <c r="HK1111"/>
      <c r="HL1111"/>
      <c r="HM1111"/>
      <c r="HN1111"/>
      <c r="HO1111"/>
      <c r="HP1111"/>
      <c r="HQ1111"/>
      <c r="HR1111"/>
      <c r="HS1111"/>
      <c r="HT1111"/>
      <c r="HU1111"/>
      <c r="HV1111"/>
      <c r="HW1111"/>
      <c r="HX1111"/>
      <c r="HY1111"/>
      <c r="HZ1111"/>
      <c r="IA1111"/>
      <c r="IB1111"/>
      <c r="IC1111"/>
      <c r="ID1111"/>
      <c r="IE1111"/>
      <c r="IF1111"/>
      <c r="IG1111"/>
      <c r="IH1111"/>
      <c r="II1111"/>
      <c r="IJ1111"/>
      <c r="IK1111"/>
      <c r="IL1111"/>
      <c r="IM1111"/>
      <c r="IN1111"/>
      <c r="IO1111"/>
      <c r="IP1111"/>
      <c r="IQ1111"/>
      <c r="IR1111"/>
      <c r="IS1111"/>
      <c r="IT1111"/>
      <c r="IU1111"/>
      <c r="IV1111"/>
      <c r="IW1111"/>
      <c r="IX1111"/>
      <c r="IY1111"/>
      <c r="IZ1111"/>
      <c r="JA1111"/>
      <c r="JB1111"/>
      <c r="JC1111"/>
      <c r="JD1111"/>
      <c r="JE1111"/>
      <c r="JF1111"/>
      <c r="JG1111"/>
      <c r="JH1111"/>
      <c r="JI1111"/>
      <c r="JJ1111"/>
      <c r="JK1111"/>
      <c r="JL1111"/>
      <c r="JM1111"/>
      <c r="JN1111"/>
      <c r="JO1111"/>
      <c r="JP1111"/>
      <c r="JQ1111"/>
      <c r="JR1111"/>
      <c r="JS1111"/>
      <c r="JT1111"/>
      <c r="JU1111"/>
      <c r="JV1111"/>
      <c r="JW1111"/>
      <c r="JX1111"/>
      <c r="JY1111"/>
      <c r="JZ1111"/>
      <c r="KA1111"/>
      <c r="KB1111"/>
      <c r="KC1111"/>
      <c r="KD1111"/>
      <c r="KE1111"/>
      <c r="KF1111"/>
      <c r="KG1111"/>
      <c r="KH1111"/>
      <c r="KI1111"/>
      <c r="KJ1111"/>
      <c r="KK1111"/>
      <c r="KL1111"/>
      <c r="KM1111"/>
      <c r="KN1111"/>
    </row>
    <row r="1112" spans="1:300" x14ac:dyDescent="0.3"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DR1112"/>
      <c r="DS1112"/>
      <c r="DT1112"/>
      <c r="DU1112"/>
      <c r="DV1112"/>
      <c r="DW1112"/>
      <c r="DX1112"/>
      <c r="DY1112"/>
      <c r="DZ1112"/>
      <c r="EA1112"/>
      <c r="EB1112"/>
      <c r="EC1112"/>
      <c r="ED1112"/>
      <c r="EE1112"/>
      <c r="EF1112"/>
      <c r="EG1112"/>
      <c r="EH1112"/>
      <c r="EI1112"/>
      <c r="EJ1112"/>
      <c r="EK1112"/>
      <c r="EL1112"/>
      <c r="EM1112"/>
      <c r="EN1112"/>
      <c r="EO1112"/>
      <c r="EP1112"/>
      <c r="EQ1112"/>
      <c r="ER1112"/>
      <c r="ES1112"/>
      <c r="ET1112"/>
      <c r="EU1112"/>
      <c r="EV1112"/>
      <c r="EW1112"/>
      <c r="EX1112"/>
      <c r="EY1112"/>
      <c r="EZ1112"/>
      <c r="FA1112"/>
      <c r="FB1112"/>
      <c r="FC1112"/>
      <c r="FD1112"/>
      <c r="FE1112"/>
      <c r="FF1112"/>
      <c r="FG1112"/>
      <c r="FH1112"/>
      <c r="FI1112"/>
      <c r="FJ1112"/>
      <c r="FK1112"/>
      <c r="FL1112"/>
      <c r="FM1112"/>
      <c r="FN1112"/>
      <c r="FO1112"/>
      <c r="FP1112"/>
      <c r="FQ1112"/>
      <c r="FR1112"/>
      <c r="FS1112"/>
      <c r="FT1112"/>
      <c r="FU1112"/>
      <c r="FV1112"/>
      <c r="FW1112"/>
      <c r="FX1112"/>
      <c r="FY1112"/>
      <c r="FZ1112"/>
      <c r="GA1112"/>
      <c r="GB1112"/>
      <c r="GC1112"/>
      <c r="GD1112"/>
      <c r="GE1112"/>
      <c r="GF1112"/>
      <c r="GG1112"/>
      <c r="GH1112"/>
      <c r="GI1112"/>
      <c r="GJ1112"/>
      <c r="GK1112"/>
      <c r="GL1112"/>
      <c r="GM1112"/>
      <c r="GN1112"/>
      <c r="GO1112"/>
      <c r="GP1112"/>
      <c r="GQ1112"/>
      <c r="GR1112"/>
      <c r="GS1112"/>
      <c r="GT1112"/>
      <c r="GU1112"/>
      <c r="GV1112"/>
      <c r="GW1112"/>
      <c r="GX1112"/>
      <c r="GY1112"/>
      <c r="GZ1112"/>
      <c r="HA1112"/>
      <c r="HB1112"/>
      <c r="HC1112"/>
      <c r="HD1112"/>
      <c r="HE1112"/>
      <c r="HF1112"/>
      <c r="HG1112"/>
      <c r="HH1112"/>
      <c r="HI1112"/>
      <c r="HJ1112"/>
      <c r="HK1112"/>
      <c r="HL1112"/>
      <c r="HM1112"/>
      <c r="HN1112"/>
      <c r="HO1112"/>
      <c r="HP1112"/>
      <c r="HQ1112"/>
      <c r="HR1112"/>
      <c r="HS1112"/>
      <c r="HT1112"/>
      <c r="HU1112"/>
      <c r="HV1112"/>
      <c r="HW1112"/>
      <c r="HX1112"/>
      <c r="HY1112"/>
      <c r="HZ1112"/>
      <c r="IA1112"/>
      <c r="IB1112"/>
      <c r="IC1112"/>
      <c r="ID1112"/>
      <c r="IE1112"/>
      <c r="IF1112"/>
      <c r="IG1112"/>
      <c r="IH1112"/>
      <c r="II1112"/>
      <c r="IJ1112"/>
      <c r="IK1112"/>
      <c r="IL1112"/>
      <c r="IM1112"/>
      <c r="IN1112"/>
      <c r="IO1112"/>
      <c r="IP1112"/>
      <c r="IQ1112"/>
      <c r="IR1112"/>
      <c r="IS1112"/>
      <c r="IT1112"/>
      <c r="IU1112"/>
      <c r="IV1112"/>
      <c r="IW1112"/>
      <c r="IX1112"/>
      <c r="IY1112"/>
      <c r="IZ1112"/>
      <c r="JA1112"/>
      <c r="JB1112"/>
      <c r="JC1112"/>
      <c r="JD1112"/>
      <c r="JE1112"/>
      <c r="JF1112"/>
      <c r="JG1112"/>
      <c r="JH1112"/>
      <c r="JI1112"/>
      <c r="JJ1112"/>
      <c r="JK1112"/>
      <c r="JL1112"/>
      <c r="JM1112"/>
      <c r="JN1112"/>
      <c r="JO1112"/>
      <c r="JP1112"/>
      <c r="JQ1112"/>
      <c r="JR1112"/>
      <c r="JS1112"/>
      <c r="JT1112"/>
      <c r="JU1112"/>
      <c r="JV1112"/>
      <c r="JW1112"/>
      <c r="JX1112"/>
      <c r="JY1112"/>
      <c r="JZ1112"/>
      <c r="KA1112"/>
      <c r="KB1112"/>
      <c r="KC1112"/>
      <c r="KD1112"/>
      <c r="KE1112"/>
      <c r="KF1112"/>
      <c r="KG1112"/>
      <c r="KH1112"/>
      <c r="KI1112"/>
      <c r="KJ1112"/>
      <c r="KK1112"/>
      <c r="KL1112"/>
      <c r="KM1112"/>
      <c r="KN1112"/>
    </row>
    <row r="1113" spans="1:300" x14ac:dyDescent="0.3">
      <c r="A1113" s="1" t="s">
        <v>466</v>
      </c>
      <c r="D1113"/>
      <c r="E1113"/>
      <c r="F1113"/>
      <c r="G1113"/>
      <c r="H1113"/>
      <c r="I1113"/>
      <c r="J1113"/>
      <c r="K1113"/>
      <c r="L1113"/>
      <c r="M1113"/>
      <c r="N1113"/>
      <c r="O1113"/>
      <c r="P1113" t="s">
        <v>543</v>
      </c>
      <c r="Q1113"/>
      <c r="R1113" t="s">
        <v>543</v>
      </c>
      <c r="S1113"/>
      <c r="T1113" t="s">
        <v>543</v>
      </c>
      <c r="U1113"/>
      <c r="V1113"/>
      <c r="W1113"/>
      <c r="X1113" t="s">
        <v>478</v>
      </c>
      <c r="Y1113"/>
      <c r="Z1113" t="s">
        <v>478</v>
      </c>
      <c r="AA1113"/>
      <c r="AB1113" t="s">
        <v>478</v>
      </c>
      <c r="AC1113"/>
      <c r="AD1113"/>
      <c r="AE1113"/>
      <c r="AF1113" t="s">
        <v>478</v>
      </c>
      <c r="AG1113"/>
      <c r="AH1113" t="s">
        <v>478</v>
      </c>
      <c r="AI1113"/>
      <c r="AJ1113" t="s">
        <v>478</v>
      </c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DR1113"/>
      <c r="DS1113"/>
      <c r="DT1113"/>
      <c r="DU1113"/>
      <c r="DV1113"/>
      <c r="DW1113"/>
      <c r="DX1113"/>
      <c r="DY1113"/>
      <c r="DZ1113"/>
      <c r="EA1113"/>
      <c r="EB1113"/>
      <c r="EC1113"/>
      <c r="ED1113"/>
      <c r="EE1113"/>
      <c r="EF1113"/>
      <c r="EG1113"/>
      <c r="EH1113"/>
      <c r="EI1113"/>
      <c r="EJ1113"/>
      <c r="EK1113"/>
      <c r="EL1113"/>
      <c r="EM1113"/>
      <c r="EN1113"/>
      <c r="EO1113"/>
      <c r="EP1113"/>
      <c r="EQ1113"/>
      <c r="ER1113"/>
      <c r="ES1113"/>
      <c r="ET1113"/>
      <c r="EU1113"/>
      <c r="EV1113"/>
      <c r="EW1113"/>
      <c r="EX1113"/>
      <c r="EY1113"/>
      <c r="EZ1113"/>
      <c r="FA1113"/>
      <c r="FB1113"/>
      <c r="FC1113"/>
      <c r="FD1113"/>
      <c r="FE1113"/>
      <c r="FF1113"/>
      <c r="FG1113"/>
      <c r="FH1113"/>
      <c r="FI1113"/>
      <c r="FJ1113"/>
      <c r="FK1113"/>
      <c r="FL1113"/>
      <c r="FM1113"/>
      <c r="FN1113"/>
      <c r="FO1113"/>
      <c r="FP1113"/>
      <c r="FQ1113"/>
      <c r="FR1113"/>
      <c r="FS1113"/>
      <c r="FT1113"/>
      <c r="FU1113"/>
      <c r="FV1113"/>
      <c r="FW1113"/>
      <c r="FX1113"/>
      <c r="FY1113"/>
      <c r="FZ1113"/>
      <c r="GA1113"/>
      <c r="GB1113"/>
      <c r="GC1113"/>
      <c r="GD1113"/>
      <c r="GE1113"/>
      <c r="GF1113"/>
      <c r="GG1113"/>
      <c r="GH1113"/>
      <c r="GI1113"/>
      <c r="GJ1113"/>
      <c r="GK1113"/>
      <c r="GL1113"/>
      <c r="GM1113"/>
      <c r="GN1113"/>
      <c r="GO1113"/>
      <c r="GP1113"/>
      <c r="GQ1113"/>
      <c r="GR1113"/>
      <c r="GS1113"/>
      <c r="GT1113"/>
      <c r="GU1113"/>
      <c r="GV1113"/>
      <c r="GW1113"/>
      <c r="GX1113"/>
      <c r="GY1113"/>
      <c r="GZ1113"/>
      <c r="HA1113"/>
      <c r="HB1113"/>
      <c r="HC1113"/>
      <c r="HD1113"/>
      <c r="HE1113"/>
      <c r="HF1113"/>
      <c r="HG1113"/>
      <c r="HH1113"/>
      <c r="HI1113"/>
      <c r="HJ1113"/>
      <c r="HK1113"/>
      <c r="HL1113"/>
      <c r="HM1113"/>
      <c r="HN1113"/>
      <c r="HO1113"/>
      <c r="HP1113"/>
      <c r="HQ1113"/>
      <c r="HR1113"/>
      <c r="HS1113"/>
      <c r="HT1113"/>
      <c r="HU1113"/>
      <c r="HV1113"/>
      <c r="HW1113"/>
      <c r="HX1113"/>
      <c r="HY1113"/>
      <c r="HZ1113"/>
      <c r="IA1113"/>
      <c r="IB1113"/>
      <c r="IC1113"/>
      <c r="ID1113"/>
      <c r="IE1113"/>
      <c r="IF1113"/>
      <c r="IG1113"/>
      <c r="IH1113"/>
      <c r="II1113"/>
      <c r="IJ1113"/>
      <c r="IK1113"/>
      <c r="IL1113"/>
      <c r="IM1113"/>
      <c r="IN1113"/>
      <c r="IO1113"/>
      <c r="IP1113"/>
      <c r="IQ1113"/>
      <c r="IR1113"/>
      <c r="IS1113"/>
      <c r="IT1113"/>
      <c r="IU1113"/>
      <c r="IV1113"/>
      <c r="IW1113"/>
      <c r="IX1113"/>
      <c r="IY1113"/>
      <c r="IZ1113"/>
      <c r="JA1113"/>
      <c r="JB1113"/>
      <c r="JC1113"/>
      <c r="JD1113"/>
      <c r="JE1113"/>
      <c r="JF1113"/>
      <c r="JG1113"/>
      <c r="JH1113"/>
      <c r="JI1113"/>
      <c r="JJ1113"/>
      <c r="JK1113"/>
      <c r="JL1113"/>
      <c r="JM1113"/>
      <c r="JN1113"/>
      <c r="JO1113"/>
      <c r="JP1113"/>
      <c r="JQ1113"/>
      <c r="JR1113"/>
      <c r="JS1113"/>
      <c r="JT1113"/>
      <c r="JU1113"/>
      <c r="JV1113"/>
      <c r="JW1113"/>
      <c r="JX1113"/>
      <c r="JY1113"/>
      <c r="JZ1113"/>
      <c r="KA1113"/>
      <c r="KB1113"/>
      <c r="KC1113"/>
      <c r="KD1113"/>
      <c r="KE1113"/>
      <c r="KF1113"/>
      <c r="KG1113"/>
      <c r="KH1113"/>
      <c r="KI1113"/>
      <c r="KJ1113"/>
      <c r="KK1113"/>
      <c r="KL1113"/>
      <c r="KM1113"/>
      <c r="KN1113"/>
    </row>
    <row r="1114" spans="1:300" x14ac:dyDescent="0.3">
      <c r="A1114" s="1" t="s">
        <v>470</v>
      </c>
      <c r="D1114"/>
      <c r="E1114"/>
      <c r="F1114"/>
      <c r="G1114"/>
      <c r="H1114"/>
      <c r="I1114"/>
      <c r="J1114"/>
      <c r="K1114"/>
      <c r="L1114"/>
      <c r="M1114"/>
      <c r="N1114"/>
      <c r="O1114"/>
      <c r="P1114" t="s">
        <v>721</v>
      </c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 t="s">
        <v>721</v>
      </c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 t="s">
        <v>721</v>
      </c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DR1114"/>
      <c r="DS1114"/>
      <c r="DT1114"/>
      <c r="DU1114"/>
      <c r="DV1114"/>
      <c r="DW1114"/>
      <c r="DX1114"/>
      <c r="DY1114"/>
      <c r="DZ1114"/>
      <c r="EA1114"/>
      <c r="EB1114"/>
      <c r="EC1114"/>
      <c r="ED1114"/>
      <c r="EE1114"/>
      <c r="EF1114"/>
      <c r="EG1114"/>
      <c r="EH1114"/>
      <c r="EI1114"/>
      <c r="EJ1114"/>
      <c r="EK1114"/>
      <c r="EL1114"/>
      <c r="EM1114"/>
      <c r="EN1114"/>
      <c r="EO1114"/>
      <c r="EP1114"/>
      <c r="EQ1114"/>
      <c r="ER1114"/>
      <c r="ES1114"/>
      <c r="ET1114"/>
      <c r="EU1114"/>
      <c r="EV1114"/>
      <c r="EW1114"/>
      <c r="EX1114"/>
      <c r="EY1114"/>
      <c r="EZ1114"/>
      <c r="FA1114"/>
      <c r="FB1114"/>
      <c r="FC1114"/>
      <c r="FD1114"/>
      <c r="FE1114"/>
      <c r="FF1114"/>
      <c r="FG1114"/>
      <c r="FH1114"/>
      <c r="FI1114"/>
      <c r="FJ1114"/>
      <c r="FK1114"/>
      <c r="FL1114"/>
      <c r="FM1114"/>
      <c r="FN1114"/>
      <c r="FO1114"/>
      <c r="FP1114"/>
      <c r="FQ1114"/>
      <c r="FR1114"/>
      <c r="FS1114"/>
      <c r="FT1114"/>
      <c r="FU1114"/>
      <c r="FV1114"/>
      <c r="FW1114"/>
      <c r="FX1114"/>
      <c r="FY1114"/>
      <c r="FZ1114"/>
      <c r="GA1114"/>
      <c r="GB1114"/>
      <c r="GC1114"/>
      <c r="GD1114"/>
      <c r="GE1114"/>
      <c r="GF1114"/>
      <c r="GG1114"/>
      <c r="GH1114"/>
      <c r="GI1114"/>
      <c r="GJ1114"/>
      <c r="GK1114"/>
      <c r="GL1114"/>
      <c r="GM1114"/>
      <c r="GN1114"/>
      <c r="GO1114"/>
      <c r="GP1114"/>
      <c r="GQ1114"/>
      <c r="GR1114"/>
      <c r="GS1114"/>
      <c r="GT1114"/>
      <c r="GU1114"/>
      <c r="GV1114"/>
      <c r="GW1114"/>
      <c r="GX1114"/>
      <c r="GY1114"/>
      <c r="GZ1114"/>
      <c r="HA1114"/>
      <c r="HB1114"/>
      <c r="HC1114"/>
      <c r="HD1114"/>
      <c r="HE1114"/>
      <c r="HF1114"/>
      <c r="HG1114"/>
      <c r="HH1114"/>
      <c r="HI1114"/>
      <c r="HJ1114"/>
      <c r="HK1114"/>
      <c r="HL1114"/>
      <c r="HM1114"/>
      <c r="HN1114"/>
      <c r="HO1114"/>
      <c r="HP1114"/>
      <c r="HQ1114"/>
      <c r="HR1114"/>
      <c r="HS1114"/>
      <c r="HT1114"/>
      <c r="HU1114"/>
      <c r="HV1114"/>
      <c r="HW1114"/>
      <c r="HX1114"/>
      <c r="HY1114"/>
      <c r="HZ1114"/>
      <c r="IA1114"/>
      <c r="IB1114"/>
      <c r="IC1114"/>
      <c r="ID1114"/>
      <c r="IE1114"/>
      <c r="IF1114"/>
      <c r="IG1114"/>
      <c r="IH1114"/>
      <c r="II1114"/>
      <c r="IJ1114"/>
      <c r="IK1114"/>
      <c r="IL1114"/>
      <c r="IM1114"/>
      <c r="IN1114"/>
      <c r="IO1114"/>
      <c r="IP1114"/>
      <c r="IQ1114"/>
      <c r="IR1114"/>
      <c r="IS1114"/>
      <c r="IT1114"/>
      <c r="IU1114"/>
      <c r="IV1114"/>
      <c r="IW1114"/>
      <c r="IX1114"/>
      <c r="IY1114"/>
      <c r="IZ1114"/>
      <c r="JA1114"/>
      <c r="JB1114"/>
      <c r="JC1114"/>
      <c r="JD1114"/>
      <c r="JE1114"/>
      <c r="JF1114"/>
      <c r="JG1114"/>
      <c r="JH1114"/>
      <c r="JI1114"/>
      <c r="JJ1114"/>
      <c r="JK1114"/>
      <c r="JL1114"/>
      <c r="JM1114"/>
      <c r="JN1114"/>
      <c r="JO1114"/>
      <c r="JP1114"/>
      <c r="JQ1114"/>
      <c r="JR1114"/>
      <c r="JS1114"/>
      <c r="JT1114"/>
      <c r="JU1114"/>
      <c r="JV1114"/>
      <c r="JW1114"/>
      <c r="JX1114"/>
      <c r="JY1114"/>
      <c r="JZ1114"/>
      <c r="KA1114"/>
      <c r="KB1114"/>
      <c r="KC1114"/>
      <c r="KD1114"/>
      <c r="KE1114"/>
      <c r="KF1114"/>
      <c r="KG1114"/>
      <c r="KH1114"/>
      <c r="KI1114"/>
      <c r="KJ1114"/>
      <c r="KK1114"/>
      <c r="KL1114"/>
      <c r="KM1114"/>
      <c r="KN1114"/>
    </row>
    <row r="1115" spans="1:300" x14ac:dyDescent="0.3">
      <c r="A1115" s="1" t="s">
        <v>471</v>
      </c>
      <c r="P1115" s="1">
        <v>0</v>
      </c>
      <c r="AL1115" s="1">
        <v>0</v>
      </c>
      <c r="BH1115" s="1">
        <v>0</v>
      </c>
      <c r="CD1115" s="1">
        <v>0</v>
      </c>
    </row>
    <row r="1116" spans="1:300" x14ac:dyDescent="0.3">
      <c r="A1116" s="1" t="s">
        <v>472</v>
      </c>
      <c r="B1116" s="1" t="s">
        <v>473</v>
      </c>
      <c r="F1116" s="1">
        <v>280</v>
      </c>
      <c r="BZ1116" s="1">
        <v>280</v>
      </c>
    </row>
    <row r="1117" spans="1:300" x14ac:dyDescent="0.3">
      <c r="A1117" s="1" t="s">
        <v>474</v>
      </c>
      <c r="G1117" s="1">
        <v>530</v>
      </c>
      <c r="J1117" s="1">
        <v>668</v>
      </c>
      <c r="AD1117" s="1">
        <v>530</v>
      </c>
      <c r="AX1117" s="1">
        <v>536</v>
      </c>
      <c r="BR1117" s="1">
        <v>735</v>
      </c>
    </row>
    <row r="1118" spans="1:300" x14ac:dyDescent="0.3">
      <c r="A1118" s="1" t="s">
        <v>475</v>
      </c>
      <c r="O1118" s="1">
        <v>0</v>
      </c>
      <c r="AK1118" s="1">
        <v>0</v>
      </c>
      <c r="BG1118" s="1">
        <v>0</v>
      </c>
      <c r="CC1118" s="1">
        <v>0</v>
      </c>
    </row>
    <row r="1119" spans="1:300" x14ac:dyDescent="0.3">
      <c r="A1119" s="1" t="s">
        <v>476</v>
      </c>
      <c r="L1119" s="1">
        <v>-120</v>
      </c>
      <c r="AE1119" s="1">
        <v>-100</v>
      </c>
      <c r="AX1119" s="1">
        <v>-120</v>
      </c>
      <c r="BQ1119" s="1">
        <v>-120</v>
      </c>
    </row>
    <row r="1120" spans="1:300" x14ac:dyDescent="0.3">
      <c r="A1120" s="1" t="s">
        <v>477</v>
      </c>
      <c r="L1120" s="1">
        <v>-280</v>
      </c>
      <c r="AE1120" s="1">
        <v>-280</v>
      </c>
      <c r="AX1120" s="1">
        <v>-280</v>
      </c>
      <c r="BQ1120" s="1">
        <v>-280</v>
      </c>
    </row>
    <row r="1123" spans="1:300" x14ac:dyDescent="0.3">
      <c r="A1123" s="1" t="s">
        <v>594</v>
      </c>
      <c r="B1123" s="1" t="s">
        <v>459</v>
      </c>
      <c r="H1123" s="1" t="s">
        <v>598</v>
      </c>
      <c r="I1123" s="1" t="s">
        <v>587</v>
      </c>
      <c r="M1123" s="1" t="s">
        <v>599</v>
      </c>
      <c r="N1123" s="1" t="s">
        <v>587</v>
      </c>
    </row>
    <row r="1124" spans="1:300" x14ac:dyDescent="0.3">
      <c r="A1124" s="1" t="s">
        <v>461</v>
      </c>
      <c r="C1124" s="1" t="s">
        <v>462</v>
      </c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>
        <v>12</v>
      </c>
      <c r="X1124"/>
      <c r="Y1124"/>
      <c r="Z1124">
        <v>13</v>
      </c>
      <c r="AA1124"/>
      <c r="AB1124"/>
      <c r="AC1124">
        <v>13</v>
      </c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>
        <v>13</v>
      </c>
      <c r="AR1124"/>
      <c r="AS1124"/>
      <c r="AT1124">
        <v>13</v>
      </c>
      <c r="AU1124"/>
      <c r="AV1124"/>
      <c r="AW1124"/>
      <c r="AX1124">
        <v>9</v>
      </c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DR1124"/>
      <c r="DS1124"/>
      <c r="DT1124"/>
      <c r="DU1124"/>
      <c r="DV1124"/>
      <c r="DW1124"/>
      <c r="DX1124"/>
      <c r="DY1124"/>
      <c r="DZ1124"/>
      <c r="EA1124"/>
      <c r="EB1124"/>
      <c r="EC1124"/>
      <c r="ED1124"/>
      <c r="EE1124"/>
      <c r="EF1124"/>
      <c r="EG1124"/>
      <c r="EH1124"/>
      <c r="EI1124"/>
      <c r="EJ1124"/>
      <c r="EK1124"/>
      <c r="EL1124"/>
      <c r="EM1124"/>
      <c r="EN1124"/>
      <c r="EO1124"/>
      <c r="EP1124"/>
      <c r="EQ1124"/>
      <c r="ER1124"/>
      <c r="ES1124"/>
      <c r="ET1124"/>
      <c r="EU1124"/>
      <c r="EV1124"/>
      <c r="EW1124"/>
      <c r="EX1124"/>
      <c r="EY1124"/>
      <c r="EZ1124"/>
      <c r="FA1124"/>
      <c r="FB1124"/>
      <c r="FC1124"/>
      <c r="FD1124"/>
      <c r="FE1124"/>
      <c r="FF1124"/>
      <c r="FG1124"/>
      <c r="FH1124"/>
      <c r="FI1124"/>
      <c r="FJ1124"/>
      <c r="FK1124"/>
      <c r="FL1124"/>
      <c r="FM1124"/>
      <c r="FN1124"/>
      <c r="FO1124"/>
      <c r="FP1124"/>
      <c r="FQ1124"/>
      <c r="FR1124"/>
      <c r="FS1124"/>
      <c r="FT1124"/>
      <c r="FU1124"/>
      <c r="FV1124"/>
      <c r="FW1124"/>
      <c r="FX1124"/>
      <c r="FY1124"/>
      <c r="FZ1124"/>
      <c r="GA1124"/>
      <c r="GB1124"/>
      <c r="GC1124"/>
      <c r="GD1124"/>
      <c r="GE1124"/>
      <c r="GF1124"/>
      <c r="GG1124"/>
      <c r="GH1124"/>
      <c r="GI1124"/>
      <c r="GJ1124"/>
      <c r="GK1124"/>
      <c r="GL1124"/>
      <c r="GM1124"/>
      <c r="GN1124"/>
      <c r="GO1124"/>
      <c r="GP1124"/>
      <c r="GQ1124"/>
      <c r="GR1124"/>
      <c r="GS1124"/>
      <c r="GT1124"/>
      <c r="GU1124"/>
      <c r="GV1124"/>
      <c r="GW1124"/>
      <c r="GX1124"/>
      <c r="GY1124"/>
      <c r="GZ1124"/>
      <c r="HA1124"/>
      <c r="HB1124"/>
      <c r="HC1124"/>
      <c r="HD1124"/>
      <c r="HE1124"/>
      <c r="HF1124"/>
      <c r="HG1124"/>
      <c r="HH1124"/>
      <c r="HI1124"/>
      <c r="HJ1124"/>
      <c r="HK1124"/>
      <c r="HL1124"/>
      <c r="HM1124"/>
      <c r="HN1124"/>
      <c r="HO1124"/>
      <c r="HP1124"/>
      <c r="HQ1124"/>
      <c r="HR1124"/>
      <c r="HS1124"/>
      <c r="HT1124"/>
      <c r="HU1124"/>
      <c r="HV1124"/>
      <c r="HW1124"/>
      <c r="HX1124"/>
      <c r="HY1124"/>
      <c r="HZ1124"/>
      <c r="IA1124"/>
      <c r="IB1124"/>
      <c r="IC1124"/>
      <c r="ID1124"/>
      <c r="IE1124"/>
      <c r="IF1124"/>
      <c r="IG1124"/>
      <c r="IH1124"/>
      <c r="II1124"/>
      <c r="IJ1124"/>
      <c r="IK1124"/>
      <c r="IL1124"/>
      <c r="IM1124"/>
      <c r="IN1124"/>
      <c r="IO1124"/>
      <c r="IP1124"/>
      <c r="IQ1124"/>
      <c r="IR1124"/>
      <c r="IS1124"/>
      <c r="IT1124"/>
      <c r="IU1124"/>
      <c r="IV1124"/>
      <c r="IW1124"/>
      <c r="IX1124"/>
      <c r="IY1124"/>
      <c r="IZ1124"/>
      <c r="JA1124"/>
      <c r="JB1124"/>
      <c r="JC1124"/>
      <c r="JD1124"/>
      <c r="JE1124"/>
      <c r="JF1124"/>
      <c r="JG1124"/>
      <c r="JH1124"/>
      <c r="JI1124"/>
      <c r="JJ1124"/>
      <c r="JK1124"/>
      <c r="JL1124"/>
      <c r="JM1124"/>
      <c r="JN1124"/>
      <c r="JO1124"/>
      <c r="JP1124"/>
      <c r="JQ1124"/>
      <c r="JR1124"/>
      <c r="JS1124"/>
      <c r="JT1124"/>
      <c r="JU1124"/>
      <c r="JV1124"/>
      <c r="JW1124"/>
      <c r="JX1124"/>
      <c r="JY1124"/>
      <c r="JZ1124"/>
      <c r="KA1124"/>
      <c r="KB1124"/>
      <c r="KC1124"/>
      <c r="KD1124"/>
      <c r="KE1124"/>
      <c r="KF1124"/>
      <c r="KG1124"/>
      <c r="KH1124"/>
      <c r="KI1124"/>
      <c r="KJ1124"/>
      <c r="KK1124"/>
      <c r="KL1124"/>
      <c r="KM1124"/>
      <c r="KN1124"/>
    </row>
    <row r="1125" spans="1:300" x14ac:dyDescent="0.3">
      <c r="A1125" s="1" t="s">
        <v>463</v>
      </c>
      <c r="C1125" s="1" t="s">
        <v>462</v>
      </c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>
        <v>0</v>
      </c>
      <c r="Y1125"/>
      <c r="Z1125"/>
      <c r="AA1125">
        <v>0</v>
      </c>
      <c r="AB1125"/>
      <c r="AC1125"/>
      <c r="AD1125">
        <v>0</v>
      </c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>
        <v>8</v>
      </c>
      <c r="AS1125"/>
      <c r="AT1125"/>
      <c r="AU1125">
        <v>7</v>
      </c>
      <c r="AV1125"/>
      <c r="AW1125"/>
      <c r="AX1125">
        <v>0</v>
      </c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DR1125"/>
      <c r="DS1125"/>
      <c r="DT1125"/>
      <c r="DU1125"/>
      <c r="DV1125"/>
      <c r="DW1125"/>
      <c r="DX1125"/>
      <c r="DY1125"/>
      <c r="DZ1125"/>
      <c r="EA1125"/>
      <c r="EB1125"/>
      <c r="EC1125"/>
      <c r="ED1125"/>
      <c r="EE1125"/>
      <c r="EF1125"/>
      <c r="EG1125"/>
      <c r="EH1125"/>
      <c r="EI1125"/>
      <c r="EJ1125"/>
      <c r="EK1125"/>
      <c r="EL1125"/>
      <c r="EM1125"/>
      <c r="EN1125"/>
      <c r="EO1125"/>
      <c r="EP1125"/>
      <c r="EQ1125"/>
      <c r="ER1125"/>
      <c r="ES1125"/>
      <c r="ET1125"/>
      <c r="EU1125"/>
      <c r="EV1125"/>
      <c r="EW1125"/>
      <c r="EX1125"/>
      <c r="EY1125"/>
      <c r="EZ1125"/>
      <c r="FA1125"/>
      <c r="FB1125"/>
      <c r="FC1125"/>
      <c r="FD1125"/>
      <c r="FE1125"/>
      <c r="FF1125"/>
      <c r="FG1125"/>
      <c r="FH1125"/>
      <c r="FI1125"/>
      <c r="FJ1125"/>
      <c r="FK1125"/>
      <c r="FL1125"/>
      <c r="FM1125"/>
      <c r="FN1125"/>
      <c r="FO1125"/>
      <c r="FP1125"/>
      <c r="FQ1125"/>
      <c r="FR1125"/>
      <c r="FS1125"/>
      <c r="FT1125"/>
      <c r="FU1125"/>
      <c r="FV1125"/>
      <c r="FW1125"/>
      <c r="FX1125"/>
      <c r="FY1125"/>
      <c r="FZ1125"/>
      <c r="GA1125"/>
      <c r="GB1125"/>
      <c r="GC1125"/>
      <c r="GD1125"/>
      <c r="GE1125"/>
      <c r="GF1125"/>
      <c r="GG1125"/>
      <c r="GH1125"/>
      <c r="GI1125"/>
      <c r="GJ1125"/>
      <c r="GK1125"/>
      <c r="GL1125"/>
      <c r="GM1125"/>
      <c r="GN1125"/>
      <c r="GO1125"/>
      <c r="GP1125"/>
      <c r="GQ1125"/>
      <c r="GR1125"/>
      <c r="GS1125"/>
      <c r="GT1125"/>
      <c r="GU1125"/>
      <c r="GV1125"/>
      <c r="GW1125"/>
      <c r="GX1125"/>
      <c r="GY1125"/>
      <c r="GZ1125"/>
      <c r="HA1125"/>
      <c r="HB1125"/>
      <c r="HC1125"/>
      <c r="HD1125"/>
      <c r="HE1125"/>
      <c r="HF1125"/>
      <c r="HG1125"/>
      <c r="HH1125"/>
      <c r="HI1125"/>
      <c r="HJ1125"/>
      <c r="HK1125"/>
      <c r="HL1125"/>
      <c r="HM1125"/>
      <c r="HN1125"/>
      <c r="HO1125"/>
      <c r="HP1125"/>
      <c r="HQ1125"/>
      <c r="HR1125"/>
      <c r="HS1125"/>
      <c r="HT1125"/>
      <c r="HU1125"/>
      <c r="HV1125"/>
      <c r="HW1125"/>
      <c r="HX1125"/>
      <c r="HY1125"/>
      <c r="HZ1125"/>
      <c r="IA1125"/>
      <c r="IB1125"/>
      <c r="IC1125"/>
      <c r="ID1125"/>
      <c r="IE1125"/>
      <c r="IF1125"/>
      <c r="IG1125"/>
      <c r="IH1125"/>
      <c r="II1125"/>
      <c r="IJ1125"/>
      <c r="IK1125"/>
      <c r="IL1125"/>
      <c r="IM1125"/>
      <c r="IN1125"/>
      <c r="IO1125"/>
      <c r="IP1125"/>
      <c r="IQ1125"/>
      <c r="IR1125"/>
      <c r="IS1125"/>
      <c r="IT1125"/>
      <c r="IU1125"/>
      <c r="IV1125"/>
      <c r="IW1125"/>
      <c r="IX1125"/>
      <c r="IY1125"/>
      <c r="IZ1125"/>
      <c r="JA1125"/>
      <c r="JB1125"/>
      <c r="JC1125"/>
      <c r="JD1125"/>
      <c r="JE1125"/>
      <c r="JF1125"/>
      <c r="JG1125"/>
      <c r="JH1125"/>
      <c r="JI1125"/>
      <c r="JJ1125"/>
      <c r="JK1125"/>
      <c r="JL1125"/>
      <c r="JM1125"/>
      <c r="JN1125"/>
      <c r="JO1125"/>
      <c r="JP1125"/>
      <c r="JQ1125"/>
      <c r="JR1125"/>
      <c r="JS1125"/>
      <c r="JT1125"/>
      <c r="JU1125"/>
      <c r="JV1125"/>
      <c r="JW1125"/>
      <c r="JX1125"/>
      <c r="JY1125"/>
      <c r="JZ1125"/>
      <c r="KA1125"/>
      <c r="KB1125"/>
      <c r="KC1125"/>
      <c r="KD1125"/>
      <c r="KE1125"/>
      <c r="KF1125"/>
      <c r="KG1125"/>
      <c r="KH1125"/>
      <c r="KI1125"/>
      <c r="KJ1125"/>
      <c r="KK1125"/>
      <c r="KL1125"/>
      <c r="KM1125"/>
      <c r="KN1125"/>
    </row>
    <row r="1126" spans="1:300" x14ac:dyDescent="0.3"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DR1126"/>
      <c r="DS1126"/>
      <c r="DT1126"/>
      <c r="DU1126"/>
      <c r="DV1126"/>
      <c r="DW1126"/>
      <c r="DX1126"/>
      <c r="DY1126"/>
      <c r="DZ1126"/>
      <c r="EA1126"/>
      <c r="EB1126"/>
      <c r="EC1126"/>
      <c r="ED1126"/>
      <c r="EE1126"/>
      <c r="EF1126"/>
      <c r="EG1126"/>
      <c r="EH1126"/>
      <c r="EI1126"/>
      <c r="EJ1126"/>
      <c r="EK1126"/>
      <c r="EL1126"/>
      <c r="EM1126"/>
      <c r="EN1126"/>
      <c r="EO1126"/>
      <c r="EP1126"/>
      <c r="EQ1126"/>
      <c r="ER1126"/>
      <c r="ES1126"/>
      <c r="ET1126"/>
      <c r="EU1126"/>
      <c r="EV1126"/>
      <c r="EW1126"/>
      <c r="EX1126"/>
      <c r="EY1126"/>
      <c r="EZ1126"/>
      <c r="FA1126"/>
      <c r="FB1126"/>
      <c r="FC1126"/>
      <c r="FD1126"/>
      <c r="FE1126"/>
      <c r="FF1126"/>
      <c r="FG1126"/>
      <c r="FH1126"/>
      <c r="FI1126"/>
      <c r="FJ1126"/>
      <c r="FK1126"/>
      <c r="FL1126"/>
      <c r="FM1126"/>
      <c r="FN1126"/>
      <c r="FO1126"/>
      <c r="FP1126"/>
      <c r="FQ1126"/>
      <c r="FR1126"/>
      <c r="FS1126"/>
      <c r="FT1126"/>
      <c r="FU1126"/>
      <c r="FV1126"/>
      <c r="FW1126"/>
      <c r="FX1126"/>
      <c r="FY1126"/>
      <c r="FZ1126"/>
      <c r="GA1126"/>
      <c r="GB1126"/>
      <c r="GC1126"/>
      <c r="GD1126"/>
      <c r="GE1126"/>
      <c r="GF1126"/>
      <c r="GG1126"/>
      <c r="GH1126"/>
      <c r="GI1126"/>
      <c r="GJ1126"/>
      <c r="GK1126"/>
      <c r="GL1126"/>
      <c r="GM1126"/>
      <c r="GN1126"/>
      <c r="GO1126"/>
      <c r="GP1126"/>
      <c r="GQ1126"/>
      <c r="GR1126"/>
      <c r="GS1126"/>
      <c r="GT1126"/>
      <c r="GU1126"/>
      <c r="GV1126"/>
      <c r="GW1126"/>
      <c r="GX1126"/>
      <c r="GY1126"/>
      <c r="GZ1126"/>
      <c r="HA1126"/>
      <c r="HB1126"/>
      <c r="HC1126"/>
      <c r="HD1126"/>
      <c r="HE1126"/>
      <c r="HF1126"/>
      <c r="HG1126"/>
      <c r="HH1126"/>
      <c r="HI1126"/>
      <c r="HJ1126"/>
      <c r="HK1126"/>
      <c r="HL1126"/>
      <c r="HM1126"/>
      <c r="HN1126"/>
      <c r="HO1126"/>
      <c r="HP1126"/>
      <c r="HQ1126"/>
      <c r="HR1126"/>
      <c r="HS1126"/>
      <c r="HT1126"/>
      <c r="HU1126"/>
      <c r="HV1126"/>
      <c r="HW1126"/>
      <c r="HX1126"/>
      <c r="HY1126"/>
      <c r="HZ1126"/>
      <c r="IA1126"/>
      <c r="IB1126"/>
      <c r="IC1126"/>
      <c r="ID1126"/>
      <c r="IE1126"/>
      <c r="IF1126"/>
      <c r="IG1126"/>
      <c r="IH1126"/>
      <c r="II1126"/>
      <c r="IJ1126"/>
      <c r="IK1126"/>
      <c r="IL1126"/>
      <c r="IM1126"/>
      <c r="IN1126"/>
      <c r="IO1126"/>
      <c r="IP1126"/>
      <c r="IQ1126"/>
      <c r="IR1126"/>
      <c r="IS1126"/>
      <c r="IT1126"/>
      <c r="IU1126"/>
      <c r="IV1126"/>
      <c r="IW1126"/>
      <c r="IX1126"/>
      <c r="IY1126"/>
      <c r="IZ1126"/>
      <c r="JA1126"/>
      <c r="JB1126"/>
      <c r="JC1126"/>
      <c r="JD1126"/>
      <c r="JE1126"/>
      <c r="JF1126"/>
      <c r="JG1126"/>
      <c r="JH1126"/>
      <c r="JI1126"/>
      <c r="JJ1126"/>
      <c r="JK1126"/>
      <c r="JL1126"/>
      <c r="JM1126"/>
      <c r="JN1126"/>
      <c r="JO1126"/>
      <c r="JP1126"/>
      <c r="JQ1126"/>
      <c r="JR1126"/>
      <c r="JS1126"/>
      <c r="JT1126"/>
      <c r="JU1126"/>
      <c r="JV1126"/>
      <c r="JW1126"/>
      <c r="JX1126"/>
      <c r="JY1126"/>
      <c r="JZ1126"/>
      <c r="KA1126"/>
      <c r="KB1126"/>
      <c r="KC1126"/>
      <c r="KD1126"/>
      <c r="KE1126"/>
      <c r="KF1126"/>
      <c r="KG1126"/>
      <c r="KH1126"/>
      <c r="KI1126"/>
      <c r="KJ1126"/>
      <c r="KK1126"/>
      <c r="KL1126"/>
      <c r="KM1126"/>
      <c r="KN1126"/>
    </row>
    <row r="1127" spans="1:300" x14ac:dyDescent="0.3">
      <c r="A1127" s="1" t="s">
        <v>464</v>
      </c>
      <c r="C1127" s="1" t="s">
        <v>735</v>
      </c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>
        <v>0</v>
      </c>
      <c r="Y1127"/>
      <c r="Z1127"/>
      <c r="AA1127">
        <v>0</v>
      </c>
      <c r="AB1127"/>
      <c r="AC1127"/>
      <c r="AD1127">
        <v>0</v>
      </c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>
        <v>0</v>
      </c>
      <c r="AS1127"/>
      <c r="AT1127"/>
      <c r="AU1127">
        <v>0</v>
      </c>
      <c r="AV1127"/>
      <c r="AW1127"/>
      <c r="AX1127">
        <v>0</v>
      </c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DR1127"/>
      <c r="DS1127"/>
      <c r="DT1127"/>
      <c r="DU1127"/>
      <c r="DV1127"/>
      <c r="DW1127"/>
      <c r="DX1127"/>
      <c r="DY1127"/>
      <c r="DZ1127"/>
      <c r="EA1127"/>
      <c r="EB1127"/>
      <c r="EC1127"/>
      <c r="ED1127"/>
      <c r="EE1127"/>
      <c r="EF1127"/>
      <c r="EG1127"/>
      <c r="EH1127"/>
      <c r="EI1127"/>
      <c r="EJ1127"/>
      <c r="EK1127"/>
      <c r="EL1127"/>
      <c r="EM1127"/>
      <c r="EN1127"/>
      <c r="EO1127"/>
      <c r="EP1127"/>
      <c r="EQ1127"/>
      <c r="ER1127"/>
      <c r="ES1127"/>
      <c r="ET1127"/>
      <c r="EU1127"/>
      <c r="EV1127"/>
      <c r="EW1127"/>
      <c r="EX1127"/>
      <c r="EY1127"/>
      <c r="EZ1127"/>
      <c r="FA1127"/>
      <c r="FB1127"/>
      <c r="FC1127"/>
      <c r="FD1127"/>
      <c r="FE1127"/>
      <c r="FF1127"/>
      <c r="FG1127"/>
      <c r="FH1127"/>
      <c r="FI1127"/>
      <c r="FJ1127"/>
      <c r="FK1127"/>
      <c r="FL1127"/>
      <c r="FM1127"/>
      <c r="FN1127"/>
      <c r="FO1127"/>
      <c r="FP1127"/>
      <c r="FQ1127"/>
      <c r="FR1127"/>
      <c r="FS1127"/>
      <c r="FT1127"/>
      <c r="FU1127"/>
      <c r="FV1127"/>
      <c r="FW1127"/>
      <c r="FX1127"/>
      <c r="FY1127"/>
      <c r="FZ1127"/>
      <c r="GA1127"/>
      <c r="GB1127"/>
      <c r="GC1127"/>
      <c r="GD1127"/>
      <c r="GE1127"/>
      <c r="GF1127"/>
      <c r="GG1127"/>
      <c r="GH1127"/>
      <c r="GI1127"/>
      <c r="GJ1127"/>
      <c r="GK1127"/>
      <c r="GL1127"/>
      <c r="GM1127"/>
      <c r="GN1127"/>
      <c r="GO1127"/>
      <c r="GP1127"/>
      <c r="GQ1127"/>
      <c r="GR1127"/>
      <c r="GS1127"/>
      <c r="GT1127"/>
      <c r="GU1127"/>
      <c r="GV1127"/>
      <c r="GW1127"/>
      <c r="GX1127"/>
      <c r="GY1127"/>
      <c r="GZ1127"/>
      <c r="HA1127"/>
      <c r="HB1127"/>
      <c r="HC1127"/>
      <c r="HD1127"/>
      <c r="HE1127"/>
      <c r="HF1127"/>
      <c r="HG1127"/>
      <c r="HH1127"/>
      <c r="HI1127"/>
      <c r="HJ1127"/>
      <c r="HK1127"/>
      <c r="HL1127"/>
      <c r="HM1127"/>
      <c r="HN1127"/>
      <c r="HO1127"/>
      <c r="HP1127"/>
      <c r="HQ1127"/>
      <c r="HR1127"/>
      <c r="HS1127"/>
      <c r="HT1127"/>
      <c r="HU1127"/>
      <c r="HV1127"/>
      <c r="HW1127"/>
      <c r="HX1127"/>
      <c r="HY1127"/>
      <c r="HZ1127"/>
      <c r="IA1127"/>
      <c r="IB1127"/>
      <c r="IC1127"/>
      <c r="ID1127"/>
      <c r="IE1127"/>
      <c r="IF1127"/>
      <c r="IG1127"/>
      <c r="IH1127"/>
      <c r="II1127"/>
      <c r="IJ1127"/>
      <c r="IK1127"/>
      <c r="IL1127"/>
      <c r="IM1127"/>
      <c r="IN1127"/>
      <c r="IO1127"/>
      <c r="IP1127"/>
      <c r="IQ1127"/>
      <c r="IR1127"/>
      <c r="IS1127"/>
      <c r="IT1127"/>
      <c r="IU1127"/>
      <c r="IV1127"/>
      <c r="IW1127"/>
      <c r="IX1127"/>
      <c r="IY1127"/>
      <c r="IZ1127"/>
      <c r="JA1127"/>
      <c r="JB1127"/>
      <c r="JC1127"/>
      <c r="JD1127"/>
      <c r="JE1127"/>
      <c r="JF1127"/>
      <c r="JG1127"/>
      <c r="JH1127"/>
      <c r="JI1127"/>
      <c r="JJ1127"/>
      <c r="JK1127"/>
      <c r="JL1127"/>
      <c r="JM1127"/>
      <c r="JN1127"/>
      <c r="JO1127"/>
      <c r="JP1127"/>
      <c r="JQ1127"/>
      <c r="JR1127"/>
      <c r="JS1127"/>
      <c r="JT1127"/>
      <c r="JU1127"/>
      <c r="JV1127"/>
      <c r="JW1127"/>
      <c r="JX1127"/>
      <c r="JY1127"/>
      <c r="JZ1127"/>
      <c r="KA1127"/>
      <c r="KB1127"/>
      <c r="KC1127"/>
      <c r="KD1127"/>
      <c r="KE1127"/>
      <c r="KF1127"/>
      <c r="KG1127"/>
      <c r="KH1127"/>
      <c r="KI1127"/>
      <c r="KJ1127"/>
      <c r="KK1127"/>
      <c r="KL1127"/>
      <c r="KM1127"/>
      <c r="KN1127"/>
    </row>
    <row r="1128" spans="1:300" x14ac:dyDescent="0.3">
      <c r="A1128" s="1" t="s">
        <v>465</v>
      </c>
      <c r="C1128" s="1" t="s">
        <v>735</v>
      </c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>
        <v>3</v>
      </c>
      <c r="Y1128"/>
      <c r="Z1128"/>
      <c r="AA1128">
        <v>3</v>
      </c>
      <c r="AB1128"/>
      <c r="AC1128"/>
      <c r="AD1128">
        <v>4</v>
      </c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>
        <v>3</v>
      </c>
      <c r="AS1128"/>
      <c r="AT1128"/>
      <c r="AU1128">
        <v>3</v>
      </c>
      <c r="AV1128"/>
      <c r="AW1128"/>
      <c r="AX1128">
        <v>3</v>
      </c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DR1128"/>
      <c r="DS1128"/>
      <c r="DT1128"/>
      <c r="DU1128"/>
      <c r="DV1128"/>
      <c r="DW1128"/>
      <c r="DX1128"/>
      <c r="DY1128"/>
      <c r="DZ1128"/>
      <c r="EA1128"/>
      <c r="EB1128"/>
      <c r="EC1128"/>
      <c r="ED1128"/>
      <c r="EE1128"/>
      <c r="EF1128"/>
      <c r="EG1128"/>
      <c r="EH1128"/>
      <c r="EI1128"/>
      <c r="EJ1128"/>
      <c r="EK1128"/>
      <c r="EL1128"/>
      <c r="EM1128"/>
      <c r="EN1128"/>
      <c r="EO1128"/>
      <c r="EP1128"/>
      <c r="EQ1128"/>
      <c r="ER1128"/>
      <c r="ES1128"/>
      <c r="ET1128"/>
      <c r="EU1128"/>
      <c r="EV1128"/>
      <c r="EW1128"/>
      <c r="EX1128"/>
      <c r="EY1128"/>
      <c r="EZ1128"/>
      <c r="FA1128"/>
      <c r="FB1128"/>
      <c r="FC1128"/>
      <c r="FD1128"/>
      <c r="FE1128"/>
      <c r="FF1128"/>
      <c r="FG1128"/>
      <c r="FH1128"/>
      <c r="FI1128"/>
      <c r="FJ1128"/>
      <c r="FK1128"/>
      <c r="FL1128"/>
      <c r="FM1128"/>
      <c r="FN1128"/>
      <c r="FO1128"/>
      <c r="FP1128"/>
      <c r="FQ1128"/>
      <c r="FR1128"/>
      <c r="FS1128"/>
      <c r="FT1128"/>
      <c r="FU1128"/>
      <c r="FV1128"/>
      <c r="FW1128"/>
      <c r="FX1128"/>
      <c r="FY1128"/>
      <c r="FZ1128"/>
      <c r="GA1128"/>
      <c r="GB1128"/>
      <c r="GC1128"/>
      <c r="GD1128"/>
      <c r="GE1128"/>
      <c r="GF1128"/>
      <c r="GG1128"/>
      <c r="GH1128"/>
      <c r="GI1128"/>
      <c r="GJ1128"/>
      <c r="GK1128"/>
      <c r="GL1128"/>
      <c r="GM1128"/>
      <c r="GN1128"/>
      <c r="GO1128"/>
      <c r="GP1128"/>
      <c r="GQ1128"/>
      <c r="GR1128"/>
      <c r="GS1128"/>
      <c r="GT1128"/>
      <c r="GU1128"/>
      <c r="GV1128"/>
      <c r="GW1128"/>
      <c r="GX1128"/>
      <c r="GY1128"/>
      <c r="GZ1128"/>
      <c r="HA1128"/>
      <c r="HB1128"/>
      <c r="HC1128"/>
      <c r="HD1128"/>
      <c r="HE1128"/>
      <c r="HF1128"/>
      <c r="HG1128"/>
      <c r="HH1128"/>
      <c r="HI1128"/>
      <c r="HJ1128"/>
      <c r="HK1128"/>
      <c r="HL1128"/>
      <c r="HM1128"/>
      <c r="HN1128"/>
      <c r="HO1128"/>
      <c r="HP1128"/>
      <c r="HQ1128"/>
      <c r="HR1128"/>
      <c r="HS1128"/>
      <c r="HT1128"/>
      <c r="HU1128"/>
      <c r="HV1128"/>
      <c r="HW1128"/>
      <c r="HX1128"/>
      <c r="HY1128"/>
      <c r="HZ1128"/>
      <c r="IA1128"/>
      <c r="IB1128"/>
      <c r="IC1128"/>
      <c r="ID1128"/>
      <c r="IE1128"/>
      <c r="IF1128"/>
      <c r="IG1128"/>
      <c r="IH1128"/>
      <c r="II1128"/>
      <c r="IJ1128"/>
      <c r="IK1128"/>
      <c r="IL1128"/>
      <c r="IM1128"/>
      <c r="IN1128"/>
      <c r="IO1128"/>
      <c r="IP1128"/>
      <c r="IQ1128"/>
      <c r="IR1128"/>
      <c r="IS1128"/>
      <c r="IT1128"/>
      <c r="IU1128"/>
      <c r="IV1128"/>
      <c r="IW1128"/>
      <c r="IX1128"/>
      <c r="IY1128"/>
      <c r="IZ1128"/>
      <c r="JA1128"/>
      <c r="JB1128"/>
      <c r="JC1128"/>
      <c r="JD1128"/>
      <c r="JE1128"/>
      <c r="JF1128"/>
      <c r="JG1128"/>
      <c r="JH1128"/>
      <c r="JI1128"/>
      <c r="JJ1128"/>
      <c r="JK1128"/>
      <c r="JL1128"/>
      <c r="JM1128"/>
      <c r="JN1128"/>
      <c r="JO1128"/>
      <c r="JP1128"/>
      <c r="JQ1128"/>
      <c r="JR1128"/>
      <c r="JS1128"/>
      <c r="JT1128"/>
      <c r="JU1128"/>
      <c r="JV1128"/>
      <c r="JW1128"/>
      <c r="JX1128"/>
      <c r="JY1128"/>
      <c r="JZ1128"/>
      <c r="KA1128"/>
      <c r="KB1128"/>
      <c r="KC1128"/>
      <c r="KD1128"/>
      <c r="KE1128"/>
      <c r="KF1128"/>
      <c r="KG1128"/>
      <c r="KH1128"/>
      <c r="KI1128"/>
      <c r="KJ1128"/>
      <c r="KK1128"/>
      <c r="KL1128"/>
      <c r="KM1128"/>
      <c r="KN1128"/>
    </row>
    <row r="1129" spans="1:300" x14ac:dyDescent="0.3"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DR1129"/>
      <c r="DS1129"/>
      <c r="DT1129"/>
      <c r="DU1129"/>
      <c r="DV1129"/>
      <c r="DW1129"/>
      <c r="DX1129"/>
      <c r="DY1129"/>
      <c r="DZ1129"/>
      <c r="EA1129"/>
      <c r="EB1129"/>
      <c r="EC1129"/>
      <c r="ED1129"/>
      <c r="EE1129"/>
      <c r="EF1129"/>
      <c r="EG1129"/>
      <c r="EH1129"/>
      <c r="EI1129"/>
      <c r="EJ1129"/>
      <c r="EK1129"/>
      <c r="EL1129"/>
      <c r="EM1129"/>
      <c r="EN1129"/>
      <c r="EO1129"/>
      <c r="EP1129"/>
      <c r="EQ1129"/>
      <c r="ER1129"/>
      <c r="ES1129"/>
      <c r="ET1129"/>
      <c r="EU1129"/>
      <c r="EV1129"/>
      <c r="EW1129"/>
      <c r="EX1129"/>
      <c r="EY1129"/>
      <c r="EZ1129"/>
      <c r="FA1129"/>
      <c r="FB1129"/>
      <c r="FC1129"/>
      <c r="FD1129"/>
      <c r="FE1129"/>
      <c r="FF1129"/>
      <c r="FG1129"/>
      <c r="FH1129"/>
      <c r="FI1129"/>
      <c r="FJ1129"/>
      <c r="FK1129"/>
      <c r="FL1129"/>
      <c r="FM1129"/>
      <c r="FN1129"/>
      <c r="FO1129"/>
      <c r="FP1129"/>
      <c r="FQ1129"/>
      <c r="FR1129"/>
      <c r="FS1129"/>
      <c r="FT1129"/>
      <c r="FU1129"/>
      <c r="FV1129"/>
      <c r="FW1129"/>
      <c r="FX1129"/>
      <c r="FY1129"/>
      <c r="FZ1129"/>
      <c r="GA1129"/>
      <c r="GB1129"/>
      <c r="GC1129"/>
      <c r="GD1129"/>
      <c r="GE1129"/>
      <c r="GF1129"/>
      <c r="GG1129"/>
      <c r="GH1129"/>
      <c r="GI1129"/>
      <c r="GJ1129"/>
      <c r="GK1129"/>
      <c r="GL1129"/>
      <c r="GM1129"/>
      <c r="GN1129"/>
      <c r="GO1129"/>
      <c r="GP1129"/>
      <c r="GQ1129"/>
      <c r="GR1129"/>
      <c r="GS1129"/>
      <c r="GT1129"/>
      <c r="GU1129"/>
      <c r="GV1129"/>
      <c r="GW1129"/>
      <c r="GX1129"/>
      <c r="GY1129"/>
      <c r="GZ1129"/>
      <c r="HA1129"/>
      <c r="HB1129"/>
      <c r="HC1129"/>
      <c r="HD1129"/>
      <c r="HE1129"/>
      <c r="HF1129"/>
      <c r="HG1129"/>
      <c r="HH1129"/>
      <c r="HI1129"/>
      <c r="HJ1129"/>
      <c r="HK1129"/>
      <c r="HL1129"/>
      <c r="HM1129"/>
      <c r="HN1129"/>
      <c r="HO1129"/>
      <c r="HP1129"/>
      <c r="HQ1129"/>
      <c r="HR1129"/>
      <c r="HS1129"/>
      <c r="HT1129"/>
      <c r="HU1129"/>
      <c r="HV1129"/>
      <c r="HW1129"/>
      <c r="HX1129"/>
      <c r="HY1129"/>
      <c r="HZ1129"/>
      <c r="IA1129"/>
      <c r="IB1129"/>
      <c r="IC1129"/>
      <c r="ID1129"/>
      <c r="IE1129"/>
      <c r="IF1129"/>
      <c r="IG1129"/>
      <c r="IH1129"/>
      <c r="II1129"/>
      <c r="IJ1129"/>
      <c r="IK1129"/>
      <c r="IL1129"/>
      <c r="IM1129"/>
      <c r="IN1129"/>
      <c r="IO1129"/>
      <c r="IP1129"/>
      <c r="IQ1129"/>
      <c r="IR1129"/>
      <c r="IS1129"/>
      <c r="IT1129"/>
      <c r="IU1129"/>
      <c r="IV1129"/>
      <c r="IW1129"/>
      <c r="IX1129"/>
      <c r="IY1129"/>
      <c r="IZ1129"/>
      <c r="JA1129"/>
      <c r="JB1129"/>
      <c r="JC1129"/>
      <c r="JD1129"/>
      <c r="JE1129"/>
      <c r="JF1129"/>
      <c r="JG1129"/>
      <c r="JH1129"/>
      <c r="JI1129"/>
      <c r="JJ1129"/>
      <c r="JK1129"/>
      <c r="JL1129"/>
      <c r="JM1129"/>
      <c r="JN1129"/>
      <c r="JO1129"/>
      <c r="JP1129"/>
      <c r="JQ1129"/>
      <c r="JR1129"/>
      <c r="JS1129"/>
      <c r="JT1129"/>
      <c r="JU1129"/>
      <c r="JV1129"/>
      <c r="JW1129"/>
      <c r="JX1129"/>
      <c r="JY1129"/>
      <c r="JZ1129"/>
      <c r="KA1129"/>
      <c r="KB1129"/>
      <c r="KC1129"/>
      <c r="KD1129"/>
      <c r="KE1129"/>
      <c r="KF1129"/>
      <c r="KG1129"/>
      <c r="KH1129"/>
      <c r="KI1129"/>
      <c r="KJ1129"/>
      <c r="KK1129"/>
      <c r="KL1129"/>
      <c r="KM1129"/>
      <c r="KN1129"/>
    </row>
    <row r="1130" spans="1:300" x14ac:dyDescent="0.3">
      <c r="A1130" s="1" t="s">
        <v>466</v>
      </c>
      <c r="D1130"/>
      <c r="E1130"/>
      <c r="F1130"/>
      <c r="G1130"/>
      <c r="H1130"/>
      <c r="I1130"/>
      <c r="J1130"/>
      <c r="K1130"/>
      <c r="L1130"/>
      <c r="M1130"/>
      <c r="N1130"/>
      <c r="O1130"/>
      <c r="P1130" t="s">
        <v>478</v>
      </c>
      <c r="Q1130"/>
      <c r="R1130" t="s">
        <v>478</v>
      </c>
      <c r="S1130"/>
      <c r="T1130" t="s">
        <v>478</v>
      </c>
      <c r="U1130"/>
      <c r="V1130"/>
      <c r="W1130"/>
      <c r="X1130" t="s">
        <v>478</v>
      </c>
      <c r="Y1130"/>
      <c r="Z1130" t="s">
        <v>478</v>
      </c>
      <c r="AA1130"/>
      <c r="AB1130" t="s">
        <v>478</v>
      </c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DR1130"/>
      <c r="DS1130"/>
      <c r="DT1130"/>
      <c r="DU1130"/>
      <c r="DV1130"/>
      <c r="DW1130"/>
      <c r="DX1130"/>
      <c r="DY1130"/>
      <c r="DZ1130"/>
      <c r="EA1130"/>
      <c r="EB1130"/>
      <c r="EC1130"/>
      <c r="ED1130"/>
      <c r="EE1130"/>
      <c r="EF1130"/>
      <c r="EG1130"/>
      <c r="EH1130"/>
      <c r="EI1130"/>
      <c r="EJ1130"/>
      <c r="EK1130"/>
      <c r="EL1130"/>
      <c r="EM1130"/>
      <c r="EN1130"/>
      <c r="EO1130"/>
      <c r="EP1130"/>
      <c r="EQ1130"/>
      <c r="ER1130"/>
      <c r="ES1130"/>
      <c r="ET1130"/>
      <c r="EU1130"/>
      <c r="EV1130"/>
      <c r="EW1130"/>
      <c r="EX1130"/>
      <c r="EY1130"/>
      <c r="EZ1130"/>
      <c r="FA1130"/>
      <c r="FB1130"/>
      <c r="FC1130"/>
      <c r="FD1130"/>
      <c r="FE1130"/>
      <c r="FF1130"/>
      <c r="FG1130"/>
      <c r="FH1130"/>
      <c r="FI1130"/>
      <c r="FJ1130"/>
      <c r="FK1130"/>
      <c r="FL1130"/>
      <c r="FM1130"/>
      <c r="FN1130"/>
      <c r="FO1130"/>
      <c r="FP1130"/>
      <c r="FQ1130"/>
      <c r="FR1130"/>
      <c r="FS1130"/>
      <c r="FT1130"/>
      <c r="FU1130"/>
      <c r="FV1130"/>
      <c r="FW1130"/>
      <c r="FX1130"/>
      <c r="FY1130"/>
      <c r="FZ1130"/>
      <c r="GA1130"/>
      <c r="GB1130"/>
      <c r="GC1130"/>
      <c r="GD1130"/>
      <c r="GE1130"/>
      <c r="GF1130"/>
      <c r="GG1130"/>
      <c r="GH1130"/>
      <c r="GI1130"/>
      <c r="GJ1130"/>
      <c r="GK1130"/>
      <c r="GL1130"/>
      <c r="GM1130"/>
      <c r="GN1130"/>
      <c r="GO1130"/>
      <c r="GP1130"/>
      <c r="GQ1130"/>
      <c r="GR1130"/>
      <c r="GS1130"/>
      <c r="GT1130"/>
      <c r="GU1130"/>
      <c r="GV1130"/>
      <c r="GW1130"/>
      <c r="GX1130"/>
      <c r="GY1130"/>
      <c r="GZ1130"/>
      <c r="HA1130"/>
      <c r="HB1130"/>
      <c r="HC1130"/>
      <c r="HD1130"/>
      <c r="HE1130"/>
      <c r="HF1130"/>
      <c r="HG1130"/>
      <c r="HH1130"/>
      <c r="HI1130"/>
      <c r="HJ1130"/>
      <c r="HK1130"/>
      <c r="HL1130"/>
      <c r="HM1130"/>
      <c r="HN1130"/>
      <c r="HO1130"/>
      <c r="HP1130"/>
      <c r="HQ1130"/>
      <c r="HR1130"/>
      <c r="HS1130"/>
      <c r="HT1130"/>
      <c r="HU1130"/>
      <c r="HV1130"/>
      <c r="HW1130"/>
      <c r="HX1130"/>
      <c r="HY1130"/>
      <c r="HZ1130"/>
      <c r="IA1130"/>
      <c r="IB1130"/>
      <c r="IC1130"/>
      <c r="ID1130"/>
      <c r="IE1130"/>
      <c r="IF1130"/>
      <c r="IG1130"/>
      <c r="IH1130"/>
      <c r="II1130"/>
      <c r="IJ1130"/>
      <c r="IK1130"/>
      <c r="IL1130"/>
      <c r="IM1130"/>
      <c r="IN1130"/>
      <c r="IO1130"/>
      <c r="IP1130"/>
      <c r="IQ1130"/>
      <c r="IR1130"/>
      <c r="IS1130"/>
      <c r="IT1130"/>
      <c r="IU1130"/>
      <c r="IV1130"/>
      <c r="IW1130"/>
      <c r="IX1130"/>
      <c r="IY1130"/>
      <c r="IZ1130"/>
      <c r="JA1130"/>
      <c r="JB1130"/>
      <c r="JC1130"/>
      <c r="JD1130"/>
      <c r="JE1130"/>
      <c r="JF1130"/>
      <c r="JG1130"/>
      <c r="JH1130"/>
      <c r="JI1130"/>
      <c r="JJ1130"/>
      <c r="JK1130"/>
      <c r="JL1130"/>
      <c r="JM1130"/>
      <c r="JN1130"/>
      <c r="JO1130"/>
      <c r="JP1130"/>
      <c r="JQ1130"/>
      <c r="JR1130"/>
      <c r="JS1130"/>
      <c r="JT1130"/>
      <c r="JU1130"/>
      <c r="JV1130"/>
      <c r="JW1130"/>
      <c r="JX1130"/>
      <c r="JY1130"/>
      <c r="JZ1130"/>
      <c r="KA1130"/>
      <c r="KB1130"/>
      <c r="KC1130"/>
      <c r="KD1130"/>
      <c r="KE1130"/>
      <c r="KF1130"/>
      <c r="KG1130"/>
      <c r="KH1130"/>
      <c r="KI1130"/>
      <c r="KJ1130"/>
      <c r="KK1130"/>
      <c r="KL1130"/>
      <c r="KM1130"/>
      <c r="KN1130"/>
    </row>
    <row r="1131" spans="1:300" x14ac:dyDescent="0.3">
      <c r="A1131" s="1" t="s">
        <v>470</v>
      </c>
      <c r="D1131"/>
      <c r="E1131"/>
      <c r="F1131"/>
      <c r="G1131"/>
      <c r="H1131"/>
      <c r="I1131"/>
      <c r="J1131"/>
      <c r="K1131"/>
      <c r="L1131"/>
      <c r="M1131"/>
      <c r="N1131"/>
      <c r="O1131"/>
      <c r="P1131" t="s">
        <v>721</v>
      </c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 t="s">
        <v>721</v>
      </c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DR1131"/>
      <c r="DS1131"/>
      <c r="DT1131"/>
      <c r="DU1131"/>
      <c r="DV1131"/>
      <c r="DW1131"/>
      <c r="DX1131"/>
      <c r="DY1131"/>
      <c r="DZ1131"/>
      <c r="EA1131"/>
      <c r="EB1131"/>
      <c r="EC1131"/>
      <c r="ED1131"/>
      <c r="EE1131"/>
      <c r="EF1131"/>
      <c r="EG1131"/>
      <c r="EH1131"/>
      <c r="EI1131"/>
      <c r="EJ1131"/>
      <c r="EK1131"/>
      <c r="EL1131"/>
      <c r="EM1131"/>
      <c r="EN1131"/>
      <c r="EO1131"/>
      <c r="EP1131"/>
      <c r="EQ1131"/>
      <c r="ER1131"/>
      <c r="ES1131"/>
      <c r="ET1131"/>
      <c r="EU1131"/>
      <c r="EV1131"/>
      <c r="EW1131"/>
      <c r="EX1131"/>
      <c r="EY1131"/>
      <c r="EZ1131"/>
      <c r="FA1131"/>
      <c r="FB1131"/>
      <c r="FC1131"/>
      <c r="FD1131"/>
      <c r="FE1131"/>
      <c r="FF1131"/>
      <c r="FG1131"/>
      <c r="FH1131"/>
      <c r="FI1131"/>
      <c r="FJ1131"/>
      <c r="FK1131"/>
      <c r="FL1131"/>
      <c r="FM1131"/>
      <c r="FN1131"/>
      <c r="FO1131"/>
      <c r="FP1131"/>
      <c r="FQ1131"/>
      <c r="FR1131"/>
      <c r="FS1131"/>
      <c r="FT1131"/>
      <c r="FU1131"/>
      <c r="FV1131"/>
      <c r="FW1131"/>
      <c r="FX1131"/>
      <c r="FY1131"/>
      <c r="FZ1131"/>
      <c r="GA1131"/>
      <c r="GB1131"/>
      <c r="GC1131"/>
      <c r="GD1131"/>
      <c r="GE1131"/>
      <c r="GF1131"/>
      <c r="GG1131"/>
      <c r="GH1131"/>
      <c r="GI1131"/>
      <c r="GJ1131"/>
      <c r="GK1131"/>
      <c r="GL1131"/>
      <c r="GM1131"/>
      <c r="GN1131"/>
      <c r="GO1131"/>
      <c r="GP1131"/>
      <c r="GQ1131"/>
      <c r="GR1131"/>
      <c r="GS1131"/>
      <c r="GT1131"/>
      <c r="GU1131"/>
      <c r="GV1131"/>
      <c r="GW1131"/>
      <c r="GX1131"/>
      <c r="GY1131"/>
      <c r="GZ1131"/>
      <c r="HA1131"/>
      <c r="HB1131"/>
      <c r="HC1131"/>
      <c r="HD1131"/>
      <c r="HE1131"/>
      <c r="HF1131"/>
      <c r="HG1131"/>
      <c r="HH1131"/>
      <c r="HI1131"/>
      <c r="HJ1131"/>
      <c r="HK1131"/>
      <c r="HL1131"/>
      <c r="HM1131"/>
      <c r="HN1131"/>
      <c r="HO1131"/>
      <c r="HP1131"/>
      <c r="HQ1131"/>
      <c r="HR1131"/>
      <c r="HS1131"/>
      <c r="HT1131"/>
      <c r="HU1131"/>
      <c r="HV1131"/>
      <c r="HW1131"/>
      <c r="HX1131"/>
      <c r="HY1131"/>
      <c r="HZ1131"/>
      <c r="IA1131"/>
      <c r="IB1131"/>
      <c r="IC1131"/>
      <c r="ID1131"/>
      <c r="IE1131"/>
      <c r="IF1131"/>
      <c r="IG1131"/>
      <c r="IH1131"/>
      <c r="II1131"/>
      <c r="IJ1131"/>
      <c r="IK1131"/>
      <c r="IL1131"/>
      <c r="IM1131"/>
      <c r="IN1131"/>
      <c r="IO1131"/>
      <c r="IP1131"/>
      <c r="IQ1131"/>
      <c r="IR1131"/>
      <c r="IS1131"/>
      <c r="IT1131"/>
      <c r="IU1131"/>
      <c r="IV1131"/>
      <c r="IW1131"/>
      <c r="IX1131"/>
      <c r="IY1131"/>
      <c r="IZ1131"/>
      <c r="JA1131"/>
      <c r="JB1131"/>
      <c r="JC1131"/>
      <c r="JD1131"/>
      <c r="JE1131"/>
      <c r="JF1131"/>
      <c r="JG1131"/>
      <c r="JH1131"/>
      <c r="JI1131"/>
      <c r="JJ1131"/>
      <c r="JK1131"/>
      <c r="JL1131"/>
      <c r="JM1131"/>
      <c r="JN1131"/>
      <c r="JO1131"/>
      <c r="JP1131"/>
      <c r="JQ1131"/>
      <c r="JR1131"/>
      <c r="JS1131"/>
      <c r="JT1131"/>
      <c r="JU1131"/>
      <c r="JV1131"/>
      <c r="JW1131"/>
      <c r="JX1131"/>
      <c r="JY1131"/>
      <c r="JZ1131"/>
      <c r="KA1131"/>
      <c r="KB1131"/>
      <c r="KC1131"/>
      <c r="KD1131"/>
      <c r="KE1131"/>
      <c r="KF1131"/>
      <c r="KG1131"/>
      <c r="KH1131"/>
      <c r="KI1131"/>
      <c r="KJ1131"/>
      <c r="KK1131"/>
      <c r="KL1131"/>
      <c r="KM1131"/>
      <c r="KN1131"/>
    </row>
    <row r="1132" spans="1:300" x14ac:dyDescent="0.3">
      <c r="A1132" s="1" t="s">
        <v>471</v>
      </c>
      <c r="P1132" s="1">
        <v>0</v>
      </c>
      <c r="AL1132" s="1">
        <v>0</v>
      </c>
      <c r="BH1132" s="1">
        <v>0</v>
      </c>
    </row>
    <row r="1133" spans="1:300" x14ac:dyDescent="0.3">
      <c r="A1133" s="1" t="s">
        <v>472</v>
      </c>
      <c r="B1133" s="1" t="s">
        <v>473</v>
      </c>
      <c r="F1133" s="1">
        <v>280</v>
      </c>
      <c r="BC1133" s="1">
        <v>280</v>
      </c>
    </row>
    <row r="1134" spans="1:300" x14ac:dyDescent="0.3">
      <c r="A1134" s="1" t="s">
        <v>474</v>
      </c>
      <c r="G1134" s="1">
        <v>536</v>
      </c>
      <c r="J1134" s="1">
        <v>735</v>
      </c>
      <c r="AD1134" s="1">
        <v>834</v>
      </c>
      <c r="AX1134" s="1">
        <v>735</v>
      </c>
    </row>
    <row r="1135" spans="1:300" x14ac:dyDescent="0.3">
      <c r="A1135" s="1" t="s">
        <v>475</v>
      </c>
      <c r="O1135" s="1">
        <v>0</v>
      </c>
      <c r="AI1135" s="1">
        <v>119</v>
      </c>
      <c r="BE1135" s="1">
        <v>0</v>
      </c>
    </row>
    <row r="1136" spans="1:300" x14ac:dyDescent="0.3">
      <c r="A1136" s="1" t="s">
        <v>476</v>
      </c>
      <c r="L1136" s="1">
        <v>-120</v>
      </c>
      <c r="AE1136" s="1">
        <v>-120</v>
      </c>
      <c r="AX1136" s="1">
        <v>-120</v>
      </c>
    </row>
    <row r="1137" spans="1:300" x14ac:dyDescent="0.3">
      <c r="A1137" s="1" t="s">
        <v>477</v>
      </c>
      <c r="L1137" s="1">
        <v>-280</v>
      </c>
      <c r="AE1137" s="1">
        <v>-280</v>
      </c>
      <c r="AX1137" s="1">
        <v>-280</v>
      </c>
    </row>
    <row r="1140" spans="1:300" x14ac:dyDescent="0.3">
      <c r="A1140" s="1" t="s">
        <v>600</v>
      </c>
      <c r="B1140" s="1" t="s">
        <v>459</v>
      </c>
      <c r="H1140" s="1" t="s">
        <v>601</v>
      </c>
      <c r="I1140" s="1" t="s">
        <v>541</v>
      </c>
      <c r="M1140" s="1" t="s">
        <v>602</v>
      </c>
      <c r="N1140" s="1" t="s">
        <v>587</v>
      </c>
      <c r="R1140" s="1" t="s">
        <v>603</v>
      </c>
      <c r="S1140" s="1" t="s">
        <v>587</v>
      </c>
    </row>
    <row r="1141" spans="1:300" x14ac:dyDescent="0.3">
      <c r="A1141" s="1" t="s">
        <v>461</v>
      </c>
      <c r="C1141" s="1" t="s">
        <v>462</v>
      </c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>
        <v>7</v>
      </c>
      <c r="Y1141"/>
      <c r="Z1141"/>
      <c r="AA1141">
        <v>7</v>
      </c>
      <c r="AB1141"/>
      <c r="AC1141"/>
      <c r="AD1141">
        <v>7</v>
      </c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>
        <v>13</v>
      </c>
      <c r="AR1141"/>
      <c r="AS1141"/>
      <c r="AT1141">
        <v>13</v>
      </c>
      <c r="AU1141"/>
      <c r="AV1141"/>
      <c r="AW1141">
        <v>13</v>
      </c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>
        <v>4</v>
      </c>
      <c r="BM1141"/>
      <c r="BN1141">
        <v>11</v>
      </c>
      <c r="BO1141"/>
      <c r="BP1141"/>
      <c r="BQ1141">
        <v>11</v>
      </c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DR1141"/>
      <c r="DS1141"/>
      <c r="DT1141"/>
      <c r="DU1141"/>
      <c r="DV1141"/>
      <c r="DW1141"/>
      <c r="DX1141"/>
      <c r="DY1141"/>
      <c r="DZ1141"/>
      <c r="EA1141"/>
      <c r="EB1141"/>
      <c r="EC1141"/>
      <c r="ED1141"/>
      <c r="EE1141"/>
      <c r="EF1141"/>
      <c r="EG1141"/>
      <c r="EH1141"/>
      <c r="EI1141"/>
      <c r="EJ1141"/>
      <c r="EK1141"/>
      <c r="EL1141"/>
      <c r="EM1141"/>
      <c r="EN1141"/>
      <c r="EO1141"/>
      <c r="EP1141"/>
      <c r="EQ1141"/>
      <c r="ER1141"/>
      <c r="ES1141"/>
      <c r="ET1141"/>
      <c r="EU1141"/>
      <c r="EV1141"/>
      <c r="EW1141"/>
      <c r="EX1141"/>
      <c r="EY1141"/>
      <c r="EZ1141"/>
      <c r="FA1141"/>
      <c r="FB1141"/>
      <c r="FC1141"/>
      <c r="FD1141"/>
      <c r="FE1141"/>
      <c r="FF1141"/>
      <c r="FG1141"/>
      <c r="FH1141"/>
      <c r="FI1141"/>
      <c r="FJ1141"/>
      <c r="FK1141"/>
      <c r="FL1141"/>
      <c r="FM1141"/>
      <c r="FN1141"/>
      <c r="FO1141"/>
      <c r="FP1141"/>
      <c r="FQ1141"/>
      <c r="FR1141"/>
      <c r="FS1141"/>
      <c r="FT1141"/>
      <c r="FU1141"/>
      <c r="FV1141"/>
      <c r="FW1141"/>
      <c r="FX1141"/>
      <c r="FY1141"/>
      <c r="FZ1141"/>
      <c r="GA1141"/>
      <c r="GB1141"/>
      <c r="GC1141"/>
      <c r="GD1141"/>
      <c r="GE1141"/>
      <c r="GF1141"/>
      <c r="GG1141"/>
      <c r="GH1141"/>
      <c r="GI1141"/>
      <c r="GJ1141"/>
      <c r="GK1141"/>
      <c r="GL1141"/>
      <c r="GM1141"/>
      <c r="GN1141"/>
      <c r="GO1141"/>
      <c r="GP1141"/>
      <c r="GQ1141"/>
      <c r="GR1141"/>
      <c r="GS1141"/>
      <c r="GT1141"/>
      <c r="GU1141"/>
      <c r="GV1141"/>
      <c r="GW1141"/>
      <c r="GX1141"/>
      <c r="GY1141"/>
      <c r="GZ1141"/>
      <c r="HA1141"/>
      <c r="HB1141"/>
      <c r="HC1141"/>
      <c r="HD1141"/>
      <c r="HE1141"/>
      <c r="HF1141"/>
      <c r="HG1141"/>
      <c r="HH1141"/>
      <c r="HI1141"/>
      <c r="HJ1141"/>
      <c r="HK1141"/>
      <c r="HL1141"/>
      <c r="HM1141"/>
      <c r="HN1141"/>
      <c r="HO1141"/>
      <c r="HP1141"/>
      <c r="HQ1141"/>
      <c r="HR1141"/>
      <c r="HS1141"/>
      <c r="HT1141"/>
      <c r="HU1141"/>
      <c r="HV1141"/>
      <c r="HW1141"/>
      <c r="HX1141"/>
      <c r="HY1141"/>
      <c r="HZ1141"/>
      <c r="IA1141"/>
      <c r="IB1141"/>
      <c r="IC1141"/>
      <c r="ID1141"/>
      <c r="IE1141"/>
      <c r="IF1141"/>
      <c r="IG1141"/>
      <c r="IH1141"/>
      <c r="II1141"/>
      <c r="IJ1141"/>
      <c r="IK1141"/>
      <c r="IL1141"/>
      <c r="IM1141"/>
      <c r="IN1141"/>
      <c r="IO1141"/>
      <c r="IP1141"/>
      <c r="IQ1141"/>
      <c r="IR1141"/>
      <c r="IS1141"/>
      <c r="IT1141"/>
      <c r="IU1141"/>
      <c r="IV1141"/>
      <c r="IW1141"/>
      <c r="IX1141"/>
      <c r="IY1141"/>
      <c r="IZ1141"/>
      <c r="JA1141"/>
      <c r="JB1141"/>
      <c r="JC1141"/>
      <c r="JD1141"/>
      <c r="JE1141"/>
      <c r="JF1141"/>
      <c r="JG1141"/>
      <c r="JH1141"/>
      <c r="JI1141"/>
      <c r="JJ1141"/>
      <c r="JK1141"/>
      <c r="JL1141"/>
      <c r="JM1141"/>
      <c r="JN1141"/>
      <c r="JO1141"/>
      <c r="JP1141"/>
      <c r="JQ1141"/>
      <c r="JR1141"/>
      <c r="JS1141"/>
      <c r="JT1141"/>
      <c r="JU1141"/>
      <c r="JV1141"/>
      <c r="JW1141"/>
      <c r="JX1141"/>
      <c r="JY1141"/>
      <c r="JZ1141"/>
      <c r="KA1141"/>
      <c r="KB1141"/>
      <c r="KC1141"/>
      <c r="KD1141"/>
      <c r="KE1141"/>
      <c r="KF1141"/>
      <c r="KG1141"/>
      <c r="KH1141"/>
      <c r="KI1141"/>
      <c r="KJ1141"/>
      <c r="KK1141"/>
      <c r="KL1141"/>
      <c r="KM1141"/>
      <c r="KN1141"/>
    </row>
    <row r="1142" spans="1:300" x14ac:dyDescent="0.3">
      <c r="A1142" s="1" t="s">
        <v>463</v>
      </c>
      <c r="C1142" s="1" t="s">
        <v>462</v>
      </c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>
        <v>25</v>
      </c>
      <c r="X1142"/>
      <c r="Y1142"/>
      <c r="Z1142">
        <v>23</v>
      </c>
      <c r="AA1142"/>
      <c r="AB1142"/>
      <c r="AC1142"/>
      <c r="AD1142">
        <v>5</v>
      </c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>
        <v>0</v>
      </c>
      <c r="AS1142"/>
      <c r="AT1142"/>
      <c r="AU1142">
        <v>3</v>
      </c>
      <c r="AV1142"/>
      <c r="AW1142"/>
      <c r="AX1142">
        <v>4</v>
      </c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>
        <v>0</v>
      </c>
      <c r="BM1142"/>
      <c r="BN1142"/>
      <c r="BO1142">
        <v>0</v>
      </c>
      <c r="BP1142"/>
      <c r="BQ1142"/>
      <c r="BR1142">
        <v>0</v>
      </c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DR1142"/>
      <c r="DS1142"/>
      <c r="DT1142"/>
      <c r="DU1142"/>
      <c r="DV1142"/>
      <c r="DW1142"/>
      <c r="DX1142"/>
      <c r="DY1142"/>
      <c r="DZ1142"/>
      <c r="EA1142"/>
      <c r="EB1142"/>
      <c r="EC1142"/>
      <c r="ED1142"/>
      <c r="EE1142"/>
      <c r="EF1142"/>
      <c r="EG1142"/>
      <c r="EH1142"/>
      <c r="EI1142"/>
      <c r="EJ1142"/>
      <c r="EK1142"/>
      <c r="EL1142"/>
      <c r="EM1142"/>
      <c r="EN1142"/>
      <c r="EO1142"/>
      <c r="EP1142"/>
      <c r="EQ1142"/>
      <c r="ER1142"/>
      <c r="ES1142"/>
      <c r="ET1142"/>
      <c r="EU1142"/>
      <c r="EV1142"/>
      <c r="EW1142"/>
      <c r="EX1142"/>
      <c r="EY1142"/>
      <c r="EZ1142"/>
      <c r="FA1142"/>
      <c r="FB1142"/>
      <c r="FC1142"/>
      <c r="FD1142"/>
      <c r="FE1142"/>
      <c r="FF1142"/>
      <c r="FG1142"/>
      <c r="FH1142"/>
      <c r="FI1142"/>
      <c r="FJ1142"/>
      <c r="FK1142"/>
      <c r="FL1142"/>
      <c r="FM1142"/>
      <c r="FN1142"/>
      <c r="FO1142"/>
      <c r="FP1142"/>
      <c r="FQ1142"/>
      <c r="FR1142"/>
      <c r="FS1142"/>
      <c r="FT1142"/>
      <c r="FU1142"/>
      <c r="FV1142"/>
      <c r="FW1142"/>
      <c r="FX1142"/>
      <c r="FY1142"/>
      <c r="FZ1142"/>
      <c r="GA1142"/>
      <c r="GB1142"/>
      <c r="GC1142"/>
      <c r="GD1142"/>
      <c r="GE1142"/>
      <c r="GF1142"/>
      <c r="GG1142"/>
      <c r="GH1142"/>
      <c r="GI1142"/>
      <c r="GJ1142"/>
      <c r="GK1142"/>
      <c r="GL1142"/>
      <c r="GM1142"/>
      <c r="GN1142"/>
      <c r="GO1142"/>
      <c r="GP1142"/>
      <c r="GQ1142"/>
      <c r="GR1142"/>
      <c r="GS1142"/>
      <c r="GT1142"/>
      <c r="GU1142"/>
      <c r="GV1142"/>
      <c r="GW1142"/>
      <c r="GX1142"/>
      <c r="GY1142"/>
      <c r="GZ1142"/>
      <c r="HA1142"/>
      <c r="HB1142"/>
      <c r="HC1142"/>
      <c r="HD1142"/>
      <c r="HE1142"/>
      <c r="HF1142"/>
      <c r="HG1142"/>
      <c r="HH1142"/>
      <c r="HI1142"/>
      <c r="HJ1142"/>
      <c r="HK1142"/>
      <c r="HL1142"/>
      <c r="HM1142"/>
      <c r="HN1142"/>
      <c r="HO1142"/>
      <c r="HP1142"/>
      <c r="HQ1142"/>
      <c r="HR1142"/>
      <c r="HS1142"/>
      <c r="HT1142"/>
      <c r="HU1142"/>
      <c r="HV1142"/>
      <c r="HW1142"/>
      <c r="HX1142"/>
      <c r="HY1142"/>
      <c r="HZ1142"/>
      <c r="IA1142"/>
      <c r="IB1142"/>
      <c r="IC1142"/>
      <c r="ID1142"/>
      <c r="IE1142"/>
      <c r="IF1142"/>
      <c r="IG1142"/>
      <c r="IH1142"/>
      <c r="II1142"/>
      <c r="IJ1142"/>
      <c r="IK1142"/>
      <c r="IL1142"/>
      <c r="IM1142"/>
      <c r="IN1142"/>
      <c r="IO1142"/>
      <c r="IP1142"/>
      <c r="IQ1142"/>
      <c r="IR1142"/>
      <c r="IS1142"/>
      <c r="IT1142"/>
      <c r="IU1142"/>
      <c r="IV1142"/>
      <c r="IW1142"/>
      <c r="IX1142"/>
      <c r="IY1142"/>
      <c r="IZ1142"/>
      <c r="JA1142"/>
      <c r="JB1142"/>
      <c r="JC1142"/>
      <c r="JD1142"/>
      <c r="JE1142"/>
      <c r="JF1142"/>
      <c r="JG1142"/>
      <c r="JH1142"/>
      <c r="JI1142"/>
      <c r="JJ1142"/>
      <c r="JK1142"/>
      <c r="JL1142"/>
      <c r="JM1142"/>
      <c r="JN1142"/>
      <c r="JO1142"/>
      <c r="JP1142"/>
      <c r="JQ1142"/>
      <c r="JR1142"/>
      <c r="JS1142"/>
      <c r="JT1142"/>
      <c r="JU1142"/>
      <c r="JV1142"/>
      <c r="JW1142"/>
      <c r="JX1142"/>
      <c r="JY1142"/>
      <c r="JZ1142"/>
      <c r="KA1142"/>
      <c r="KB1142"/>
      <c r="KC1142"/>
      <c r="KD1142"/>
      <c r="KE1142"/>
      <c r="KF1142"/>
      <c r="KG1142"/>
      <c r="KH1142"/>
      <c r="KI1142"/>
      <c r="KJ1142"/>
      <c r="KK1142"/>
      <c r="KL1142"/>
      <c r="KM1142"/>
      <c r="KN1142"/>
    </row>
    <row r="1143" spans="1:300" x14ac:dyDescent="0.3"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DR1143"/>
      <c r="DS1143"/>
      <c r="DT1143"/>
      <c r="DU1143"/>
      <c r="DV1143"/>
      <c r="DW1143"/>
      <c r="DX1143"/>
      <c r="DY1143"/>
      <c r="DZ1143"/>
      <c r="EA1143"/>
      <c r="EB1143"/>
      <c r="EC1143"/>
      <c r="ED1143"/>
      <c r="EE1143"/>
      <c r="EF1143"/>
      <c r="EG1143"/>
      <c r="EH1143"/>
      <c r="EI1143"/>
      <c r="EJ1143"/>
      <c r="EK1143"/>
      <c r="EL1143"/>
      <c r="EM1143"/>
      <c r="EN1143"/>
      <c r="EO1143"/>
      <c r="EP1143"/>
      <c r="EQ1143"/>
      <c r="ER1143"/>
      <c r="ES1143"/>
      <c r="ET1143"/>
      <c r="EU1143"/>
      <c r="EV1143"/>
      <c r="EW1143"/>
      <c r="EX1143"/>
      <c r="EY1143"/>
      <c r="EZ1143"/>
      <c r="FA1143"/>
      <c r="FB1143"/>
      <c r="FC1143"/>
      <c r="FD1143"/>
      <c r="FE1143"/>
      <c r="FF1143"/>
      <c r="FG1143"/>
      <c r="FH1143"/>
      <c r="FI1143"/>
      <c r="FJ1143"/>
      <c r="FK1143"/>
      <c r="FL1143"/>
      <c r="FM1143"/>
      <c r="FN1143"/>
      <c r="FO1143"/>
      <c r="FP1143"/>
      <c r="FQ1143"/>
      <c r="FR1143"/>
      <c r="FS1143"/>
      <c r="FT1143"/>
      <c r="FU1143"/>
      <c r="FV1143"/>
      <c r="FW1143"/>
      <c r="FX1143"/>
      <c r="FY1143"/>
      <c r="FZ1143"/>
      <c r="GA1143"/>
      <c r="GB1143"/>
      <c r="GC1143"/>
      <c r="GD1143"/>
      <c r="GE1143"/>
      <c r="GF1143"/>
      <c r="GG1143"/>
      <c r="GH1143"/>
      <c r="GI1143"/>
      <c r="GJ1143"/>
      <c r="GK1143"/>
      <c r="GL1143"/>
      <c r="GM1143"/>
      <c r="GN1143"/>
      <c r="GO1143"/>
      <c r="GP1143"/>
      <c r="GQ1143"/>
      <c r="GR1143"/>
      <c r="GS1143"/>
      <c r="GT1143"/>
      <c r="GU1143"/>
      <c r="GV1143"/>
      <c r="GW1143"/>
      <c r="GX1143"/>
      <c r="GY1143"/>
      <c r="GZ1143"/>
      <c r="HA1143"/>
      <c r="HB1143"/>
      <c r="HC1143"/>
      <c r="HD1143"/>
      <c r="HE1143"/>
      <c r="HF1143"/>
      <c r="HG1143"/>
      <c r="HH1143"/>
      <c r="HI1143"/>
      <c r="HJ1143"/>
      <c r="HK1143"/>
      <c r="HL1143"/>
      <c r="HM1143"/>
      <c r="HN1143"/>
      <c r="HO1143"/>
      <c r="HP1143"/>
      <c r="HQ1143"/>
      <c r="HR1143"/>
      <c r="HS1143"/>
      <c r="HT1143"/>
      <c r="HU1143"/>
      <c r="HV1143"/>
      <c r="HW1143"/>
      <c r="HX1143"/>
      <c r="HY1143"/>
      <c r="HZ1143"/>
      <c r="IA1143"/>
      <c r="IB1143"/>
      <c r="IC1143"/>
      <c r="ID1143"/>
      <c r="IE1143"/>
      <c r="IF1143"/>
      <c r="IG1143"/>
      <c r="IH1143"/>
      <c r="II1143"/>
      <c r="IJ1143"/>
      <c r="IK1143"/>
      <c r="IL1143"/>
      <c r="IM1143"/>
      <c r="IN1143"/>
      <c r="IO1143"/>
      <c r="IP1143"/>
      <c r="IQ1143"/>
      <c r="IR1143"/>
      <c r="IS1143"/>
      <c r="IT1143"/>
      <c r="IU1143"/>
      <c r="IV1143"/>
      <c r="IW1143"/>
      <c r="IX1143"/>
      <c r="IY1143"/>
      <c r="IZ1143"/>
      <c r="JA1143"/>
      <c r="JB1143"/>
      <c r="JC1143"/>
      <c r="JD1143"/>
      <c r="JE1143"/>
      <c r="JF1143"/>
      <c r="JG1143"/>
      <c r="JH1143"/>
      <c r="JI1143"/>
      <c r="JJ1143"/>
      <c r="JK1143"/>
      <c r="JL1143"/>
      <c r="JM1143"/>
      <c r="JN1143"/>
      <c r="JO1143"/>
      <c r="JP1143"/>
      <c r="JQ1143"/>
      <c r="JR1143"/>
      <c r="JS1143"/>
      <c r="JT1143"/>
      <c r="JU1143"/>
      <c r="JV1143"/>
      <c r="JW1143"/>
      <c r="JX1143"/>
      <c r="JY1143"/>
      <c r="JZ1143"/>
      <c r="KA1143"/>
      <c r="KB1143"/>
      <c r="KC1143"/>
      <c r="KD1143"/>
      <c r="KE1143"/>
      <c r="KF1143"/>
      <c r="KG1143"/>
      <c r="KH1143"/>
      <c r="KI1143"/>
      <c r="KJ1143"/>
      <c r="KK1143"/>
      <c r="KL1143"/>
      <c r="KM1143"/>
      <c r="KN1143"/>
    </row>
    <row r="1144" spans="1:300" x14ac:dyDescent="0.3">
      <c r="A1144" s="1" t="s">
        <v>464</v>
      </c>
      <c r="C1144" s="1" t="s">
        <v>735</v>
      </c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>
        <v>0</v>
      </c>
      <c r="Y1144"/>
      <c r="Z1144"/>
      <c r="AA1144">
        <v>0</v>
      </c>
      <c r="AB1144"/>
      <c r="AC1144"/>
      <c r="AD1144">
        <v>0</v>
      </c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>
        <v>0</v>
      </c>
      <c r="AS1144"/>
      <c r="AT1144"/>
      <c r="AU1144">
        <v>0</v>
      </c>
      <c r="AV1144"/>
      <c r="AW1144"/>
      <c r="AX1144">
        <v>0</v>
      </c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>
        <v>0</v>
      </c>
      <c r="BM1144"/>
      <c r="BN1144"/>
      <c r="BO1144">
        <v>0</v>
      </c>
      <c r="BP1144"/>
      <c r="BQ1144"/>
      <c r="BR1144">
        <v>0</v>
      </c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DR1144"/>
      <c r="DS1144"/>
      <c r="DT1144"/>
      <c r="DU1144"/>
      <c r="DV1144"/>
      <c r="DW1144"/>
      <c r="DX1144"/>
      <c r="DY1144"/>
      <c r="DZ1144"/>
      <c r="EA1144"/>
      <c r="EB1144"/>
      <c r="EC1144"/>
      <c r="ED1144"/>
      <c r="EE1144"/>
      <c r="EF1144"/>
      <c r="EG1144"/>
      <c r="EH1144"/>
      <c r="EI1144"/>
      <c r="EJ1144"/>
      <c r="EK1144"/>
      <c r="EL1144"/>
      <c r="EM1144"/>
      <c r="EN1144"/>
      <c r="EO1144"/>
      <c r="EP1144"/>
      <c r="EQ1144"/>
      <c r="ER1144"/>
      <c r="ES1144"/>
      <c r="ET1144"/>
      <c r="EU1144"/>
      <c r="EV1144"/>
      <c r="EW1144"/>
      <c r="EX1144"/>
      <c r="EY1144"/>
      <c r="EZ1144"/>
      <c r="FA1144"/>
      <c r="FB1144"/>
      <c r="FC1144"/>
      <c r="FD1144"/>
      <c r="FE1144"/>
      <c r="FF1144"/>
      <c r="FG1144"/>
      <c r="FH1144"/>
      <c r="FI1144"/>
      <c r="FJ1144"/>
      <c r="FK1144"/>
      <c r="FL1144"/>
      <c r="FM1144"/>
      <c r="FN1144"/>
      <c r="FO1144"/>
      <c r="FP1144"/>
      <c r="FQ1144"/>
      <c r="FR1144"/>
      <c r="FS1144"/>
      <c r="FT1144"/>
      <c r="FU1144"/>
      <c r="FV1144"/>
      <c r="FW1144"/>
      <c r="FX1144"/>
      <c r="FY1144"/>
      <c r="FZ1144"/>
      <c r="GA1144"/>
      <c r="GB1144"/>
      <c r="GC1144"/>
      <c r="GD1144"/>
      <c r="GE1144"/>
      <c r="GF1144"/>
      <c r="GG1144"/>
      <c r="GH1144"/>
      <c r="GI1144"/>
      <c r="GJ1144"/>
      <c r="GK1144"/>
      <c r="GL1144"/>
      <c r="GM1144"/>
      <c r="GN1144"/>
      <c r="GO1144"/>
      <c r="GP1144"/>
      <c r="GQ1144"/>
      <c r="GR1144"/>
      <c r="GS1144"/>
      <c r="GT1144"/>
      <c r="GU1144"/>
      <c r="GV1144"/>
      <c r="GW1144"/>
      <c r="GX1144"/>
      <c r="GY1144"/>
      <c r="GZ1144"/>
      <c r="HA1144"/>
      <c r="HB1144"/>
      <c r="HC1144"/>
      <c r="HD1144"/>
      <c r="HE1144"/>
      <c r="HF1144"/>
      <c r="HG1144"/>
      <c r="HH1144"/>
      <c r="HI1144"/>
      <c r="HJ1144"/>
      <c r="HK1144"/>
      <c r="HL1144"/>
      <c r="HM1144"/>
      <c r="HN1144"/>
      <c r="HO1144"/>
      <c r="HP1144"/>
      <c r="HQ1144"/>
      <c r="HR1144"/>
      <c r="HS1144"/>
      <c r="HT1144"/>
      <c r="HU1144"/>
      <c r="HV1144"/>
      <c r="HW1144"/>
      <c r="HX1144"/>
      <c r="HY1144"/>
      <c r="HZ1144"/>
      <c r="IA1144"/>
      <c r="IB1144"/>
      <c r="IC1144"/>
      <c r="ID1144"/>
      <c r="IE1144"/>
      <c r="IF1144"/>
      <c r="IG1144"/>
      <c r="IH1144"/>
      <c r="II1144"/>
      <c r="IJ1144"/>
      <c r="IK1144"/>
      <c r="IL1144"/>
      <c r="IM1144"/>
      <c r="IN1144"/>
      <c r="IO1144"/>
      <c r="IP1144"/>
      <c r="IQ1144"/>
      <c r="IR1144"/>
      <c r="IS1144"/>
      <c r="IT1144"/>
      <c r="IU1144"/>
      <c r="IV1144"/>
      <c r="IW1144"/>
      <c r="IX1144"/>
      <c r="IY1144"/>
      <c r="IZ1144"/>
      <c r="JA1144"/>
      <c r="JB1144"/>
      <c r="JC1144"/>
      <c r="JD1144"/>
      <c r="JE1144"/>
      <c r="JF1144"/>
      <c r="JG1144"/>
      <c r="JH1144"/>
      <c r="JI1144"/>
      <c r="JJ1144"/>
      <c r="JK1144"/>
      <c r="JL1144"/>
      <c r="JM1144"/>
      <c r="JN1144"/>
      <c r="JO1144"/>
      <c r="JP1144"/>
      <c r="JQ1144"/>
      <c r="JR1144"/>
      <c r="JS1144"/>
      <c r="JT1144"/>
      <c r="JU1144"/>
      <c r="JV1144"/>
      <c r="JW1144"/>
      <c r="JX1144"/>
      <c r="JY1144"/>
      <c r="JZ1144"/>
      <c r="KA1144"/>
      <c r="KB1144"/>
      <c r="KC1144"/>
      <c r="KD1144"/>
      <c r="KE1144"/>
      <c r="KF1144"/>
      <c r="KG1144"/>
      <c r="KH1144"/>
      <c r="KI1144"/>
      <c r="KJ1144"/>
      <c r="KK1144"/>
      <c r="KL1144"/>
      <c r="KM1144"/>
      <c r="KN1144"/>
    </row>
    <row r="1145" spans="1:300" x14ac:dyDescent="0.3">
      <c r="A1145" s="1" t="s">
        <v>465</v>
      </c>
      <c r="C1145" s="1" t="s">
        <v>735</v>
      </c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>
        <v>3</v>
      </c>
      <c r="Y1145"/>
      <c r="Z1145"/>
      <c r="AA1145">
        <v>3</v>
      </c>
      <c r="AB1145"/>
      <c r="AC1145"/>
      <c r="AD1145">
        <v>3</v>
      </c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>
        <v>6</v>
      </c>
      <c r="AS1145"/>
      <c r="AT1145"/>
      <c r="AU1145">
        <v>3</v>
      </c>
      <c r="AV1145"/>
      <c r="AW1145"/>
      <c r="AX1145">
        <v>3</v>
      </c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>
        <v>7</v>
      </c>
      <c r="BM1145"/>
      <c r="BN1145"/>
      <c r="BO1145">
        <v>3</v>
      </c>
      <c r="BP1145"/>
      <c r="BQ1145"/>
      <c r="BR1145">
        <v>5</v>
      </c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DR1145"/>
      <c r="DS1145"/>
      <c r="DT1145"/>
      <c r="DU1145"/>
      <c r="DV1145"/>
      <c r="DW1145"/>
      <c r="DX1145"/>
      <c r="DY1145"/>
      <c r="DZ1145"/>
      <c r="EA1145"/>
      <c r="EB1145"/>
      <c r="EC1145"/>
      <c r="ED1145"/>
      <c r="EE1145"/>
      <c r="EF1145"/>
      <c r="EG1145"/>
      <c r="EH1145"/>
      <c r="EI1145"/>
      <c r="EJ1145"/>
      <c r="EK1145"/>
      <c r="EL1145"/>
      <c r="EM1145"/>
      <c r="EN1145"/>
      <c r="EO1145"/>
      <c r="EP1145"/>
      <c r="EQ1145"/>
      <c r="ER1145"/>
      <c r="ES1145"/>
      <c r="ET1145"/>
      <c r="EU1145"/>
      <c r="EV1145"/>
      <c r="EW1145"/>
      <c r="EX1145"/>
      <c r="EY1145"/>
      <c r="EZ1145"/>
      <c r="FA1145"/>
      <c r="FB1145"/>
      <c r="FC1145"/>
      <c r="FD1145"/>
      <c r="FE1145"/>
      <c r="FF1145"/>
      <c r="FG1145"/>
      <c r="FH1145"/>
      <c r="FI1145"/>
      <c r="FJ1145"/>
      <c r="FK1145"/>
      <c r="FL1145"/>
      <c r="FM1145"/>
      <c r="FN1145"/>
      <c r="FO1145"/>
      <c r="FP1145"/>
      <c r="FQ1145"/>
      <c r="FR1145"/>
      <c r="FS1145"/>
      <c r="FT1145"/>
      <c r="FU1145"/>
      <c r="FV1145"/>
      <c r="FW1145"/>
      <c r="FX1145"/>
      <c r="FY1145"/>
      <c r="FZ1145"/>
      <c r="GA1145"/>
      <c r="GB1145"/>
      <c r="GC1145"/>
      <c r="GD1145"/>
      <c r="GE1145"/>
      <c r="GF1145"/>
      <c r="GG1145"/>
      <c r="GH1145"/>
      <c r="GI1145"/>
      <c r="GJ1145"/>
      <c r="GK1145"/>
      <c r="GL1145"/>
      <c r="GM1145"/>
      <c r="GN1145"/>
      <c r="GO1145"/>
      <c r="GP1145"/>
      <c r="GQ1145"/>
      <c r="GR1145"/>
      <c r="GS1145"/>
      <c r="GT1145"/>
      <c r="GU1145"/>
      <c r="GV1145"/>
      <c r="GW1145"/>
      <c r="GX1145"/>
      <c r="GY1145"/>
      <c r="GZ1145"/>
      <c r="HA1145"/>
      <c r="HB1145"/>
      <c r="HC1145"/>
      <c r="HD1145"/>
      <c r="HE1145"/>
      <c r="HF1145"/>
      <c r="HG1145"/>
      <c r="HH1145"/>
      <c r="HI1145"/>
      <c r="HJ1145"/>
      <c r="HK1145"/>
      <c r="HL1145"/>
      <c r="HM1145"/>
      <c r="HN1145"/>
      <c r="HO1145"/>
      <c r="HP1145"/>
      <c r="HQ1145"/>
      <c r="HR1145"/>
      <c r="HS1145"/>
      <c r="HT1145"/>
      <c r="HU1145"/>
      <c r="HV1145"/>
      <c r="HW1145"/>
      <c r="HX1145"/>
      <c r="HY1145"/>
      <c r="HZ1145"/>
      <c r="IA1145"/>
      <c r="IB1145"/>
      <c r="IC1145"/>
      <c r="ID1145"/>
      <c r="IE1145"/>
      <c r="IF1145"/>
      <c r="IG1145"/>
      <c r="IH1145"/>
      <c r="II1145"/>
      <c r="IJ1145"/>
      <c r="IK1145"/>
      <c r="IL1145"/>
      <c r="IM1145"/>
      <c r="IN1145"/>
      <c r="IO1145"/>
      <c r="IP1145"/>
      <c r="IQ1145"/>
      <c r="IR1145"/>
      <c r="IS1145"/>
      <c r="IT1145"/>
      <c r="IU1145"/>
      <c r="IV1145"/>
      <c r="IW1145"/>
      <c r="IX1145"/>
      <c r="IY1145"/>
      <c r="IZ1145"/>
      <c r="JA1145"/>
      <c r="JB1145"/>
      <c r="JC1145"/>
      <c r="JD1145"/>
      <c r="JE1145"/>
      <c r="JF1145"/>
      <c r="JG1145"/>
      <c r="JH1145"/>
      <c r="JI1145"/>
      <c r="JJ1145"/>
      <c r="JK1145"/>
      <c r="JL1145"/>
      <c r="JM1145"/>
      <c r="JN1145"/>
      <c r="JO1145"/>
      <c r="JP1145"/>
      <c r="JQ1145"/>
      <c r="JR1145"/>
      <c r="JS1145"/>
      <c r="JT1145"/>
      <c r="JU1145"/>
      <c r="JV1145"/>
      <c r="JW1145"/>
      <c r="JX1145"/>
      <c r="JY1145"/>
      <c r="JZ1145"/>
      <c r="KA1145"/>
      <c r="KB1145"/>
      <c r="KC1145"/>
      <c r="KD1145"/>
      <c r="KE1145"/>
      <c r="KF1145"/>
      <c r="KG1145"/>
      <c r="KH1145"/>
      <c r="KI1145"/>
      <c r="KJ1145"/>
      <c r="KK1145"/>
      <c r="KL1145"/>
      <c r="KM1145"/>
      <c r="KN1145"/>
    </row>
    <row r="1146" spans="1:300" x14ac:dyDescent="0.3"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DR1146"/>
      <c r="DS1146"/>
      <c r="DT1146"/>
      <c r="DU1146"/>
      <c r="DV1146"/>
      <c r="DW1146"/>
      <c r="DX1146"/>
      <c r="DY1146"/>
      <c r="DZ1146"/>
      <c r="EA1146"/>
      <c r="EB1146"/>
      <c r="EC1146"/>
      <c r="ED1146"/>
      <c r="EE1146"/>
      <c r="EF1146"/>
      <c r="EG1146"/>
      <c r="EH1146"/>
      <c r="EI1146"/>
      <c r="EJ1146"/>
      <c r="EK1146"/>
      <c r="EL1146"/>
      <c r="EM1146"/>
      <c r="EN1146"/>
      <c r="EO1146"/>
      <c r="EP1146"/>
      <c r="EQ1146"/>
      <c r="ER1146"/>
      <c r="ES1146"/>
      <c r="ET1146"/>
      <c r="EU1146"/>
      <c r="EV1146"/>
      <c r="EW1146"/>
      <c r="EX1146"/>
      <c r="EY1146"/>
      <c r="EZ1146"/>
      <c r="FA1146"/>
      <c r="FB1146"/>
      <c r="FC1146"/>
      <c r="FD1146"/>
      <c r="FE1146"/>
      <c r="FF1146"/>
      <c r="FG1146"/>
      <c r="FH1146"/>
      <c r="FI1146"/>
      <c r="FJ1146"/>
      <c r="FK1146"/>
      <c r="FL1146"/>
      <c r="FM1146"/>
      <c r="FN1146"/>
      <c r="FO1146"/>
      <c r="FP1146"/>
      <c r="FQ1146"/>
      <c r="FR1146"/>
      <c r="FS1146"/>
      <c r="FT1146"/>
      <c r="FU1146"/>
      <c r="FV1146"/>
      <c r="FW1146"/>
      <c r="FX1146"/>
      <c r="FY1146"/>
      <c r="FZ1146"/>
      <c r="GA1146"/>
      <c r="GB1146"/>
      <c r="GC1146"/>
      <c r="GD1146"/>
      <c r="GE1146"/>
      <c r="GF1146"/>
      <c r="GG1146"/>
      <c r="GH1146"/>
      <c r="GI1146"/>
      <c r="GJ1146"/>
      <c r="GK1146"/>
      <c r="GL1146"/>
      <c r="GM1146"/>
      <c r="GN1146"/>
      <c r="GO1146"/>
      <c r="GP1146"/>
      <c r="GQ1146"/>
      <c r="GR1146"/>
      <c r="GS1146"/>
      <c r="GT1146"/>
      <c r="GU1146"/>
      <c r="GV1146"/>
      <c r="GW1146"/>
      <c r="GX1146"/>
      <c r="GY1146"/>
      <c r="GZ1146"/>
      <c r="HA1146"/>
      <c r="HB1146"/>
      <c r="HC1146"/>
      <c r="HD1146"/>
      <c r="HE1146"/>
      <c r="HF1146"/>
      <c r="HG1146"/>
      <c r="HH1146"/>
      <c r="HI1146"/>
      <c r="HJ1146"/>
      <c r="HK1146"/>
      <c r="HL1146"/>
      <c r="HM1146"/>
      <c r="HN1146"/>
      <c r="HO1146"/>
      <c r="HP1146"/>
      <c r="HQ1146"/>
      <c r="HR1146"/>
      <c r="HS1146"/>
      <c r="HT1146"/>
      <c r="HU1146"/>
      <c r="HV1146"/>
      <c r="HW1146"/>
      <c r="HX1146"/>
      <c r="HY1146"/>
      <c r="HZ1146"/>
      <c r="IA1146"/>
      <c r="IB1146"/>
      <c r="IC1146"/>
      <c r="ID1146"/>
      <c r="IE1146"/>
      <c r="IF1146"/>
      <c r="IG1146"/>
      <c r="IH1146"/>
      <c r="II1146"/>
      <c r="IJ1146"/>
      <c r="IK1146"/>
      <c r="IL1146"/>
      <c r="IM1146"/>
      <c r="IN1146"/>
      <c r="IO1146"/>
      <c r="IP1146"/>
      <c r="IQ1146"/>
      <c r="IR1146"/>
      <c r="IS1146"/>
      <c r="IT1146"/>
      <c r="IU1146"/>
      <c r="IV1146"/>
      <c r="IW1146"/>
      <c r="IX1146"/>
      <c r="IY1146"/>
      <c r="IZ1146"/>
      <c r="JA1146"/>
      <c r="JB1146"/>
      <c r="JC1146"/>
      <c r="JD1146"/>
      <c r="JE1146"/>
      <c r="JF1146"/>
      <c r="JG1146"/>
      <c r="JH1146"/>
      <c r="JI1146"/>
      <c r="JJ1146"/>
      <c r="JK1146"/>
      <c r="JL1146"/>
      <c r="JM1146"/>
      <c r="JN1146"/>
      <c r="JO1146"/>
      <c r="JP1146"/>
      <c r="JQ1146"/>
      <c r="JR1146"/>
      <c r="JS1146"/>
      <c r="JT1146"/>
      <c r="JU1146"/>
      <c r="JV1146"/>
      <c r="JW1146"/>
      <c r="JX1146"/>
      <c r="JY1146"/>
      <c r="JZ1146"/>
      <c r="KA1146"/>
      <c r="KB1146"/>
      <c r="KC1146"/>
      <c r="KD1146"/>
      <c r="KE1146"/>
      <c r="KF1146"/>
      <c r="KG1146"/>
      <c r="KH1146"/>
      <c r="KI1146"/>
      <c r="KJ1146"/>
      <c r="KK1146"/>
      <c r="KL1146"/>
      <c r="KM1146"/>
      <c r="KN1146"/>
    </row>
    <row r="1147" spans="1:300" x14ac:dyDescent="0.3">
      <c r="A1147" s="1" t="s">
        <v>466</v>
      </c>
      <c r="D1147"/>
      <c r="E1147"/>
      <c r="F1147"/>
      <c r="G1147"/>
      <c r="H1147"/>
      <c r="I1147"/>
      <c r="J1147"/>
      <c r="K1147"/>
      <c r="L1147"/>
      <c r="M1147"/>
      <c r="N1147"/>
      <c r="O1147"/>
      <c r="P1147" t="s">
        <v>543</v>
      </c>
      <c r="Q1147"/>
      <c r="R1147" t="s">
        <v>543</v>
      </c>
      <c r="S1147"/>
      <c r="T1147" t="s">
        <v>543</v>
      </c>
      <c r="U1147"/>
      <c r="V1147"/>
      <c r="W1147"/>
      <c r="X1147" t="s">
        <v>478</v>
      </c>
      <c r="Y1147"/>
      <c r="Z1147" t="s">
        <v>478</v>
      </c>
      <c r="AA1147"/>
      <c r="AB1147" t="s">
        <v>478</v>
      </c>
      <c r="AC1147"/>
      <c r="AD1147"/>
      <c r="AE1147"/>
      <c r="AF1147" t="s">
        <v>478</v>
      </c>
      <c r="AG1147"/>
      <c r="AH1147" t="s">
        <v>478</v>
      </c>
      <c r="AI1147"/>
      <c r="AJ1147" t="s">
        <v>478</v>
      </c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DR1147"/>
      <c r="DS1147"/>
      <c r="DT1147"/>
      <c r="DU1147"/>
      <c r="DV1147"/>
      <c r="DW1147"/>
      <c r="DX1147"/>
      <c r="DY1147"/>
      <c r="DZ1147"/>
      <c r="EA1147"/>
      <c r="EB1147"/>
      <c r="EC1147"/>
      <c r="ED1147"/>
      <c r="EE1147"/>
      <c r="EF1147"/>
      <c r="EG1147"/>
      <c r="EH1147"/>
      <c r="EI1147"/>
      <c r="EJ1147"/>
      <c r="EK1147"/>
      <c r="EL1147"/>
      <c r="EM1147"/>
      <c r="EN1147"/>
      <c r="EO1147"/>
      <c r="EP1147"/>
      <c r="EQ1147"/>
      <c r="ER1147"/>
      <c r="ES1147"/>
      <c r="ET1147"/>
      <c r="EU1147"/>
      <c r="EV1147"/>
      <c r="EW1147"/>
      <c r="EX1147"/>
      <c r="EY1147"/>
      <c r="EZ1147"/>
      <c r="FA1147"/>
      <c r="FB1147"/>
      <c r="FC1147"/>
      <c r="FD1147"/>
      <c r="FE1147"/>
      <c r="FF1147"/>
      <c r="FG1147"/>
      <c r="FH1147"/>
      <c r="FI1147"/>
      <c r="FJ1147"/>
      <c r="FK1147"/>
      <c r="FL1147"/>
      <c r="FM1147"/>
      <c r="FN1147"/>
      <c r="FO1147"/>
      <c r="FP1147"/>
      <c r="FQ1147"/>
      <c r="FR1147"/>
      <c r="FS1147"/>
      <c r="FT1147"/>
      <c r="FU1147"/>
      <c r="FV1147"/>
      <c r="FW1147"/>
      <c r="FX1147"/>
      <c r="FY1147"/>
      <c r="FZ1147"/>
      <c r="GA1147"/>
      <c r="GB1147"/>
      <c r="GC1147"/>
      <c r="GD1147"/>
      <c r="GE1147"/>
      <c r="GF1147"/>
      <c r="GG1147"/>
      <c r="GH1147"/>
      <c r="GI1147"/>
      <c r="GJ1147"/>
      <c r="GK1147"/>
      <c r="GL1147"/>
      <c r="GM1147"/>
      <c r="GN1147"/>
      <c r="GO1147"/>
      <c r="GP1147"/>
      <c r="GQ1147"/>
      <c r="GR1147"/>
      <c r="GS1147"/>
      <c r="GT1147"/>
      <c r="GU1147"/>
      <c r="GV1147"/>
      <c r="GW1147"/>
      <c r="GX1147"/>
      <c r="GY1147"/>
      <c r="GZ1147"/>
      <c r="HA1147"/>
      <c r="HB1147"/>
      <c r="HC1147"/>
      <c r="HD1147"/>
      <c r="HE1147"/>
      <c r="HF1147"/>
      <c r="HG1147"/>
      <c r="HH1147"/>
      <c r="HI1147"/>
      <c r="HJ1147"/>
      <c r="HK1147"/>
      <c r="HL1147"/>
      <c r="HM1147"/>
      <c r="HN1147"/>
      <c r="HO1147"/>
      <c r="HP1147"/>
      <c r="HQ1147"/>
      <c r="HR1147"/>
      <c r="HS1147"/>
      <c r="HT1147"/>
      <c r="HU1147"/>
      <c r="HV1147"/>
      <c r="HW1147"/>
      <c r="HX1147"/>
      <c r="HY1147"/>
      <c r="HZ1147"/>
      <c r="IA1147"/>
      <c r="IB1147"/>
      <c r="IC1147"/>
      <c r="ID1147"/>
      <c r="IE1147"/>
      <c r="IF1147"/>
      <c r="IG1147"/>
      <c r="IH1147"/>
      <c r="II1147"/>
      <c r="IJ1147"/>
      <c r="IK1147"/>
      <c r="IL1147"/>
      <c r="IM1147"/>
      <c r="IN1147"/>
      <c r="IO1147"/>
      <c r="IP1147"/>
      <c r="IQ1147"/>
      <c r="IR1147"/>
      <c r="IS1147"/>
      <c r="IT1147"/>
      <c r="IU1147"/>
      <c r="IV1147"/>
      <c r="IW1147"/>
      <c r="IX1147"/>
      <c r="IY1147"/>
      <c r="IZ1147"/>
      <c r="JA1147"/>
      <c r="JB1147"/>
      <c r="JC1147"/>
      <c r="JD1147"/>
      <c r="JE1147"/>
      <c r="JF1147"/>
      <c r="JG1147"/>
      <c r="JH1147"/>
      <c r="JI1147"/>
      <c r="JJ1147"/>
      <c r="JK1147"/>
      <c r="JL1147"/>
      <c r="JM1147"/>
      <c r="JN1147"/>
      <c r="JO1147"/>
      <c r="JP1147"/>
      <c r="JQ1147"/>
      <c r="JR1147"/>
      <c r="JS1147"/>
      <c r="JT1147"/>
      <c r="JU1147"/>
      <c r="JV1147"/>
      <c r="JW1147"/>
      <c r="JX1147"/>
      <c r="JY1147"/>
      <c r="JZ1147"/>
      <c r="KA1147"/>
      <c r="KB1147"/>
      <c r="KC1147"/>
      <c r="KD1147"/>
      <c r="KE1147"/>
      <c r="KF1147"/>
      <c r="KG1147"/>
      <c r="KH1147"/>
      <c r="KI1147"/>
      <c r="KJ1147"/>
      <c r="KK1147"/>
      <c r="KL1147"/>
      <c r="KM1147"/>
      <c r="KN1147"/>
    </row>
    <row r="1148" spans="1:300" x14ac:dyDescent="0.3">
      <c r="A1148" s="1" t="s">
        <v>470</v>
      </c>
      <c r="D1148"/>
      <c r="E1148"/>
      <c r="F1148"/>
      <c r="G1148"/>
      <c r="H1148"/>
      <c r="I1148"/>
      <c r="J1148"/>
      <c r="K1148"/>
      <c r="L1148"/>
      <c r="M1148"/>
      <c r="N1148"/>
      <c r="O1148"/>
      <c r="P1148" t="s">
        <v>721</v>
      </c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 t="s">
        <v>721</v>
      </c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 t="s">
        <v>721</v>
      </c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DR1148"/>
      <c r="DS1148"/>
      <c r="DT1148"/>
      <c r="DU1148"/>
      <c r="DV1148"/>
      <c r="DW1148"/>
      <c r="DX1148"/>
      <c r="DY1148"/>
      <c r="DZ1148"/>
      <c r="EA1148"/>
      <c r="EB1148"/>
      <c r="EC1148"/>
      <c r="ED1148"/>
      <c r="EE1148"/>
      <c r="EF1148"/>
      <c r="EG1148"/>
      <c r="EH1148"/>
      <c r="EI1148"/>
      <c r="EJ1148"/>
      <c r="EK1148"/>
      <c r="EL1148"/>
      <c r="EM1148"/>
      <c r="EN1148"/>
      <c r="EO1148"/>
      <c r="EP1148"/>
      <c r="EQ1148"/>
      <c r="ER1148"/>
      <c r="ES1148"/>
      <c r="ET1148"/>
      <c r="EU1148"/>
      <c r="EV1148"/>
      <c r="EW1148"/>
      <c r="EX1148"/>
      <c r="EY1148"/>
      <c r="EZ1148"/>
      <c r="FA1148"/>
      <c r="FB1148"/>
      <c r="FC1148"/>
      <c r="FD1148"/>
      <c r="FE1148"/>
      <c r="FF1148"/>
      <c r="FG1148"/>
      <c r="FH1148"/>
      <c r="FI1148"/>
      <c r="FJ1148"/>
      <c r="FK1148"/>
      <c r="FL1148"/>
      <c r="FM1148"/>
      <c r="FN1148"/>
      <c r="FO1148"/>
      <c r="FP1148"/>
      <c r="FQ1148"/>
      <c r="FR1148"/>
      <c r="FS1148"/>
      <c r="FT1148"/>
      <c r="FU1148"/>
      <c r="FV1148"/>
      <c r="FW1148"/>
      <c r="FX1148"/>
      <c r="FY1148"/>
      <c r="FZ1148"/>
      <c r="GA1148"/>
      <c r="GB1148"/>
      <c r="GC1148"/>
      <c r="GD1148"/>
      <c r="GE1148"/>
      <c r="GF1148"/>
      <c r="GG1148"/>
      <c r="GH1148"/>
      <c r="GI1148"/>
      <c r="GJ1148"/>
      <c r="GK1148"/>
      <c r="GL1148"/>
      <c r="GM1148"/>
      <c r="GN1148"/>
      <c r="GO1148"/>
      <c r="GP1148"/>
      <c r="GQ1148"/>
      <c r="GR1148"/>
      <c r="GS1148"/>
      <c r="GT1148"/>
      <c r="GU1148"/>
      <c r="GV1148"/>
      <c r="GW1148"/>
      <c r="GX1148"/>
      <c r="GY1148"/>
      <c r="GZ1148"/>
      <c r="HA1148"/>
      <c r="HB1148"/>
      <c r="HC1148"/>
      <c r="HD1148"/>
      <c r="HE1148"/>
      <c r="HF1148"/>
      <c r="HG1148"/>
      <c r="HH1148"/>
      <c r="HI1148"/>
      <c r="HJ1148"/>
      <c r="HK1148"/>
      <c r="HL1148"/>
      <c r="HM1148"/>
      <c r="HN1148"/>
      <c r="HO1148"/>
      <c r="HP1148"/>
      <c r="HQ1148"/>
      <c r="HR1148"/>
      <c r="HS1148"/>
      <c r="HT1148"/>
      <c r="HU1148"/>
      <c r="HV1148"/>
      <c r="HW1148"/>
      <c r="HX1148"/>
      <c r="HY1148"/>
      <c r="HZ1148"/>
      <c r="IA1148"/>
      <c r="IB1148"/>
      <c r="IC1148"/>
      <c r="ID1148"/>
      <c r="IE1148"/>
      <c r="IF1148"/>
      <c r="IG1148"/>
      <c r="IH1148"/>
      <c r="II1148"/>
      <c r="IJ1148"/>
      <c r="IK1148"/>
      <c r="IL1148"/>
      <c r="IM1148"/>
      <c r="IN1148"/>
      <c r="IO1148"/>
      <c r="IP1148"/>
      <c r="IQ1148"/>
      <c r="IR1148"/>
      <c r="IS1148"/>
      <c r="IT1148"/>
      <c r="IU1148"/>
      <c r="IV1148"/>
      <c r="IW1148"/>
      <c r="IX1148"/>
      <c r="IY1148"/>
      <c r="IZ1148"/>
      <c r="JA1148"/>
      <c r="JB1148"/>
      <c r="JC1148"/>
      <c r="JD1148"/>
      <c r="JE1148"/>
      <c r="JF1148"/>
      <c r="JG1148"/>
      <c r="JH1148"/>
      <c r="JI1148"/>
      <c r="JJ1148"/>
      <c r="JK1148"/>
      <c r="JL1148"/>
      <c r="JM1148"/>
      <c r="JN1148"/>
      <c r="JO1148"/>
      <c r="JP1148"/>
      <c r="JQ1148"/>
      <c r="JR1148"/>
      <c r="JS1148"/>
      <c r="JT1148"/>
      <c r="JU1148"/>
      <c r="JV1148"/>
      <c r="JW1148"/>
      <c r="JX1148"/>
      <c r="JY1148"/>
      <c r="JZ1148"/>
      <c r="KA1148"/>
      <c r="KB1148"/>
      <c r="KC1148"/>
      <c r="KD1148"/>
      <c r="KE1148"/>
      <c r="KF1148"/>
      <c r="KG1148"/>
      <c r="KH1148"/>
      <c r="KI1148"/>
      <c r="KJ1148"/>
      <c r="KK1148"/>
      <c r="KL1148"/>
      <c r="KM1148"/>
      <c r="KN1148"/>
    </row>
    <row r="1149" spans="1:300" x14ac:dyDescent="0.3">
      <c r="A1149" s="1" t="s">
        <v>471</v>
      </c>
      <c r="P1149" s="1">
        <v>0</v>
      </c>
      <c r="AL1149" s="1">
        <v>0</v>
      </c>
      <c r="BH1149" s="1">
        <v>0</v>
      </c>
      <c r="CD1149" s="1">
        <v>0</v>
      </c>
    </row>
    <row r="1150" spans="1:300" x14ac:dyDescent="0.3">
      <c r="A1150" s="1" t="s">
        <v>472</v>
      </c>
      <c r="B1150" s="1" t="s">
        <v>473</v>
      </c>
      <c r="F1150" s="1">
        <v>280</v>
      </c>
      <c r="BZ1150" s="1">
        <v>280</v>
      </c>
    </row>
    <row r="1151" spans="1:300" x14ac:dyDescent="0.3">
      <c r="A1151" s="1" t="s">
        <v>474</v>
      </c>
      <c r="G1151" s="1">
        <v>456</v>
      </c>
      <c r="J1151" s="1">
        <v>660</v>
      </c>
      <c r="AD1151" s="1">
        <v>456</v>
      </c>
      <c r="AX1151" s="1">
        <v>477</v>
      </c>
      <c r="BR1151" s="1">
        <v>564</v>
      </c>
    </row>
    <row r="1152" spans="1:300" x14ac:dyDescent="0.3">
      <c r="A1152" s="1" t="s">
        <v>475</v>
      </c>
      <c r="O1152" s="1">
        <v>0</v>
      </c>
      <c r="AK1152" s="1">
        <v>0</v>
      </c>
      <c r="BG1152" s="1">
        <v>0</v>
      </c>
      <c r="CC1152" s="1">
        <v>0</v>
      </c>
    </row>
    <row r="1153" spans="1:300" x14ac:dyDescent="0.3">
      <c r="A1153" s="1" t="s">
        <v>476</v>
      </c>
      <c r="L1153" s="1">
        <v>-120</v>
      </c>
      <c r="AE1153" s="1">
        <v>-100</v>
      </c>
      <c r="AX1153" s="1">
        <v>-120</v>
      </c>
      <c r="BQ1153" s="1">
        <v>-120</v>
      </c>
    </row>
    <row r="1154" spans="1:300" x14ac:dyDescent="0.3">
      <c r="A1154" s="1" t="s">
        <v>477</v>
      </c>
      <c r="L1154" s="1">
        <v>-280</v>
      </c>
      <c r="AE1154" s="1">
        <v>-280</v>
      </c>
      <c r="AX1154" s="1">
        <v>-280</v>
      </c>
      <c r="BQ1154" s="1">
        <v>-280</v>
      </c>
    </row>
    <row r="1157" spans="1:300" x14ac:dyDescent="0.3">
      <c r="A1157" s="1" t="s">
        <v>600</v>
      </c>
      <c r="B1157" s="1" t="s">
        <v>459</v>
      </c>
      <c r="H1157" s="1" t="s">
        <v>604</v>
      </c>
      <c r="I1157" s="1" t="s">
        <v>587</v>
      </c>
      <c r="M1157" s="1" t="s">
        <v>605</v>
      </c>
      <c r="N1157" s="1" t="s">
        <v>587</v>
      </c>
    </row>
    <row r="1158" spans="1:300" x14ac:dyDescent="0.3">
      <c r="A1158" s="1" t="s">
        <v>461</v>
      </c>
      <c r="C1158" s="1" t="s">
        <v>462</v>
      </c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>
        <v>3</v>
      </c>
      <c r="Y1158"/>
      <c r="Z1158"/>
      <c r="AA1158">
        <v>4</v>
      </c>
      <c r="AB1158"/>
      <c r="AC1158"/>
      <c r="AD1158">
        <v>3</v>
      </c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>
        <v>8</v>
      </c>
      <c r="AS1158"/>
      <c r="AT1158">
        <v>12</v>
      </c>
      <c r="AU1158"/>
      <c r="AV1158"/>
      <c r="AW1158">
        <v>12</v>
      </c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  <c r="EQ1158"/>
      <c r="ER1158"/>
      <c r="ES1158"/>
      <c r="ET1158"/>
      <c r="EU1158"/>
      <c r="EV1158"/>
      <c r="EW1158"/>
      <c r="EX1158"/>
      <c r="EY1158"/>
      <c r="EZ1158"/>
      <c r="FA1158"/>
      <c r="FB1158"/>
      <c r="FC1158"/>
      <c r="FD1158"/>
      <c r="FE1158"/>
      <c r="FF1158"/>
      <c r="FG1158"/>
      <c r="FH1158"/>
      <c r="FI1158"/>
      <c r="FJ1158"/>
      <c r="FK1158"/>
      <c r="FL1158"/>
      <c r="FM1158"/>
      <c r="FN1158"/>
      <c r="FO1158"/>
      <c r="FP1158"/>
      <c r="FQ1158"/>
      <c r="FR1158"/>
      <c r="FS1158"/>
      <c r="FT1158"/>
      <c r="FU1158"/>
      <c r="FV1158"/>
      <c r="FW1158"/>
      <c r="FX1158"/>
      <c r="FY1158"/>
      <c r="FZ1158"/>
      <c r="GA1158"/>
      <c r="GB1158"/>
      <c r="GC1158"/>
      <c r="GD1158"/>
      <c r="GE1158"/>
      <c r="GF1158"/>
      <c r="GG1158"/>
      <c r="GH1158"/>
      <c r="GI1158"/>
      <c r="GJ1158"/>
      <c r="GK1158"/>
      <c r="GL1158"/>
      <c r="GM1158"/>
      <c r="GN1158"/>
      <c r="GO1158"/>
      <c r="GP1158"/>
      <c r="GQ1158"/>
      <c r="GR1158"/>
      <c r="GS1158"/>
      <c r="GT1158"/>
      <c r="GU1158"/>
      <c r="GV1158"/>
      <c r="GW1158"/>
      <c r="GX1158"/>
      <c r="GY1158"/>
      <c r="GZ1158"/>
      <c r="HA1158"/>
      <c r="HB1158"/>
      <c r="HC1158"/>
      <c r="HD1158"/>
      <c r="HE1158"/>
      <c r="HF1158"/>
      <c r="HG1158"/>
      <c r="HH1158"/>
      <c r="HI1158"/>
      <c r="HJ1158"/>
      <c r="HK1158"/>
      <c r="HL1158"/>
      <c r="HM1158"/>
      <c r="HN1158"/>
      <c r="HO1158"/>
      <c r="HP1158"/>
      <c r="HQ1158"/>
      <c r="HR1158"/>
      <c r="HS1158"/>
      <c r="HT1158"/>
      <c r="HU1158"/>
      <c r="HV1158"/>
      <c r="HW1158"/>
      <c r="HX1158"/>
      <c r="HY1158"/>
      <c r="HZ1158"/>
      <c r="IA1158"/>
      <c r="IB1158"/>
      <c r="IC1158"/>
      <c r="ID1158"/>
      <c r="IE1158"/>
      <c r="IF1158"/>
      <c r="IG1158"/>
      <c r="IH1158"/>
      <c r="II1158"/>
      <c r="IJ1158"/>
      <c r="IK1158"/>
      <c r="IL1158"/>
      <c r="IM1158"/>
      <c r="IN1158"/>
      <c r="IO1158"/>
      <c r="IP1158"/>
      <c r="IQ1158"/>
      <c r="IR1158"/>
      <c r="IS1158"/>
      <c r="IT1158"/>
      <c r="IU1158"/>
      <c r="IV1158"/>
      <c r="IW1158"/>
      <c r="IX1158"/>
      <c r="IY1158"/>
      <c r="IZ1158"/>
      <c r="JA1158"/>
      <c r="JB1158"/>
      <c r="JC1158"/>
      <c r="JD1158"/>
      <c r="JE1158"/>
      <c r="JF1158"/>
      <c r="JG1158"/>
      <c r="JH1158"/>
      <c r="JI1158"/>
      <c r="JJ1158"/>
      <c r="JK1158"/>
      <c r="JL1158"/>
      <c r="JM1158"/>
      <c r="JN1158"/>
      <c r="JO1158"/>
      <c r="JP1158"/>
      <c r="JQ1158"/>
      <c r="JR1158"/>
      <c r="JS1158"/>
      <c r="JT1158"/>
      <c r="JU1158"/>
      <c r="JV1158"/>
      <c r="JW1158"/>
      <c r="JX1158"/>
      <c r="JY1158"/>
      <c r="JZ1158"/>
      <c r="KA1158"/>
      <c r="KB1158"/>
      <c r="KC1158"/>
      <c r="KD1158"/>
      <c r="KE1158"/>
      <c r="KF1158"/>
      <c r="KG1158"/>
      <c r="KH1158"/>
      <c r="KI1158"/>
      <c r="KJ1158"/>
      <c r="KK1158"/>
      <c r="KL1158"/>
      <c r="KM1158"/>
      <c r="KN1158"/>
    </row>
    <row r="1159" spans="1:300" x14ac:dyDescent="0.3">
      <c r="A1159" s="1" t="s">
        <v>463</v>
      </c>
      <c r="C1159" s="1" t="s">
        <v>462</v>
      </c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>
        <v>0</v>
      </c>
      <c r="Y1159"/>
      <c r="Z1159"/>
      <c r="AA1159">
        <v>0</v>
      </c>
      <c r="AB1159"/>
      <c r="AC1159"/>
      <c r="AD1159">
        <v>0</v>
      </c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>
        <v>0</v>
      </c>
      <c r="AS1159"/>
      <c r="AT1159"/>
      <c r="AU1159">
        <v>0</v>
      </c>
      <c r="AV1159"/>
      <c r="AW1159"/>
      <c r="AX1159">
        <v>0</v>
      </c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  <c r="EQ1159"/>
      <c r="ER1159"/>
      <c r="ES1159"/>
      <c r="ET1159"/>
      <c r="EU1159"/>
      <c r="EV1159"/>
      <c r="EW1159"/>
      <c r="EX1159"/>
      <c r="EY1159"/>
      <c r="EZ1159"/>
      <c r="FA1159"/>
      <c r="FB1159"/>
      <c r="FC1159"/>
      <c r="FD1159"/>
      <c r="FE1159"/>
      <c r="FF1159"/>
      <c r="FG1159"/>
      <c r="FH1159"/>
      <c r="FI1159"/>
      <c r="FJ1159"/>
      <c r="FK1159"/>
      <c r="FL1159"/>
      <c r="FM1159"/>
      <c r="FN1159"/>
      <c r="FO1159"/>
      <c r="FP1159"/>
      <c r="FQ1159"/>
      <c r="FR1159"/>
      <c r="FS1159"/>
      <c r="FT1159"/>
      <c r="FU1159"/>
      <c r="FV1159"/>
      <c r="FW1159"/>
      <c r="FX1159"/>
      <c r="FY1159"/>
      <c r="FZ1159"/>
      <c r="GA1159"/>
      <c r="GB1159"/>
      <c r="GC1159"/>
      <c r="GD1159"/>
      <c r="GE1159"/>
      <c r="GF1159"/>
      <c r="GG1159"/>
      <c r="GH1159"/>
      <c r="GI1159"/>
      <c r="GJ1159"/>
      <c r="GK1159"/>
      <c r="GL1159"/>
      <c r="GM1159"/>
      <c r="GN1159"/>
      <c r="GO1159"/>
      <c r="GP1159"/>
      <c r="GQ1159"/>
      <c r="GR1159"/>
      <c r="GS1159"/>
      <c r="GT1159"/>
      <c r="GU1159"/>
      <c r="GV1159"/>
      <c r="GW1159"/>
      <c r="GX1159"/>
      <c r="GY1159"/>
      <c r="GZ1159"/>
      <c r="HA1159"/>
      <c r="HB1159"/>
      <c r="HC1159"/>
      <c r="HD1159"/>
      <c r="HE1159"/>
      <c r="HF1159"/>
      <c r="HG1159"/>
      <c r="HH1159"/>
      <c r="HI1159"/>
      <c r="HJ1159"/>
      <c r="HK1159"/>
      <c r="HL1159"/>
      <c r="HM1159"/>
      <c r="HN1159"/>
      <c r="HO1159"/>
      <c r="HP1159"/>
      <c r="HQ1159"/>
      <c r="HR1159"/>
      <c r="HS1159"/>
      <c r="HT1159"/>
      <c r="HU1159"/>
      <c r="HV1159"/>
      <c r="HW1159"/>
      <c r="HX1159"/>
      <c r="HY1159"/>
      <c r="HZ1159"/>
      <c r="IA1159"/>
      <c r="IB1159"/>
      <c r="IC1159"/>
      <c r="ID1159"/>
      <c r="IE1159"/>
      <c r="IF1159"/>
      <c r="IG1159"/>
      <c r="IH1159"/>
      <c r="II1159"/>
      <c r="IJ1159"/>
      <c r="IK1159"/>
      <c r="IL1159"/>
      <c r="IM1159"/>
      <c r="IN1159"/>
      <c r="IO1159"/>
      <c r="IP1159"/>
      <c r="IQ1159"/>
      <c r="IR1159"/>
      <c r="IS1159"/>
      <c r="IT1159"/>
      <c r="IU1159"/>
      <c r="IV1159"/>
      <c r="IW1159"/>
      <c r="IX1159"/>
      <c r="IY1159"/>
      <c r="IZ1159"/>
      <c r="JA1159"/>
      <c r="JB1159"/>
      <c r="JC1159"/>
      <c r="JD1159"/>
      <c r="JE1159"/>
      <c r="JF1159"/>
      <c r="JG1159"/>
      <c r="JH1159"/>
      <c r="JI1159"/>
      <c r="JJ1159"/>
      <c r="JK1159"/>
      <c r="JL1159"/>
      <c r="JM1159"/>
      <c r="JN1159"/>
      <c r="JO1159"/>
      <c r="JP1159"/>
      <c r="JQ1159"/>
      <c r="JR1159"/>
      <c r="JS1159"/>
      <c r="JT1159"/>
      <c r="JU1159"/>
      <c r="JV1159"/>
      <c r="JW1159"/>
      <c r="JX1159"/>
      <c r="JY1159"/>
      <c r="JZ1159"/>
      <c r="KA1159"/>
      <c r="KB1159"/>
      <c r="KC1159"/>
      <c r="KD1159"/>
      <c r="KE1159"/>
      <c r="KF1159"/>
      <c r="KG1159"/>
      <c r="KH1159"/>
      <c r="KI1159"/>
      <c r="KJ1159"/>
      <c r="KK1159"/>
      <c r="KL1159"/>
      <c r="KM1159"/>
      <c r="KN1159"/>
    </row>
    <row r="1160" spans="1:300" x14ac:dyDescent="0.3"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  <c r="EQ1160"/>
      <c r="ER1160"/>
      <c r="ES1160"/>
      <c r="ET1160"/>
      <c r="EU1160"/>
      <c r="EV1160"/>
      <c r="EW1160"/>
      <c r="EX1160"/>
      <c r="EY1160"/>
      <c r="EZ1160"/>
      <c r="FA1160"/>
      <c r="FB1160"/>
      <c r="FC1160"/>
      <c r="FD1160"/>
      <c r="FE1160"/>
      <c r="FF1160"/>
      <c r="FG1160"/>
      <c r="FH1160"/>
      <c r="FI1160"/>
      <c r="FJ1160"/>
      <c r="FK1160"/>
      <c r="FL1160"/>
      <c r="FM1160"/>
      <c r="FN1160"/>
      <c r="FO1160"/>
      <c r="FP1160"/>
      <c r="FQ1160"/>
      <c r="FR1160"/>
      <c r="FS1160"/>
      <c r="FT1160"/>
      <c r="FU1160"/>
      <c r="FV1160"/>
      <c r="FW1160"/>
      <c r="FX1160"/>
      <c r="FY1160"/>
      <c r="FZ1160"/>
      <c r="GA1160"/>
      <c r="GB1160"/>
      <c r="GC1160"/>
      <c r="GD1160"/>
      <c r="GE1160"/>
      <c r="GF1160"/>
      <c r="GG1160"/>
      <c r="GH1160"/>
      <c r="GI1160"/>
      <c r="GJ1160"/>
      <c r="GK1160"/>
      <c r="GL1160"/>
      <c r="GM1160"/>
      <c r="GN1160"/>
      <c r="GO1160"/>
      <c r="GP1160"/>
      <c r="GQ1160"/>
      <c r="GR1160"/>
      <c r="GS1160"/>
      <c r="GT1160"/>
      <c r="GU1160"/>
      <c r="GV1160"/>
      <c r="GW1160"/>
      <c r="GX1160"/>
      <c r="GY1160"/>
      <c r="GZ1160"/>
      <c r="HA1160"/>
      <c r="HB1160"/>
      <c r="HC1160"/>
      <c r="HD1160"/>
      <c r="HE1160"/>
      <c r="HF1160"/>
      <c r="HG1160"/>
      <c r="HH1160"/>
      <c r="HI1160"/>
      <c r="HJ1160"/>
      <c r="HK1160"/>
      <c r="HL1160"/>
      <c r="HM1160"/>
      <c r="HN1160"/>
      <c r="HO1160"/>
      <c r="HP1160"/>
      <c r="HQ1160"/>
      <c r="HR1160"/>
      <c r="HS1160"/>
      <c r="HT1160"/>
      <c r="HU1160"/>
      <c r="HV1160"/>
      <c r="HW1160"/>
      <c r="HX1160"/>
      <c r="HY1160"/>
      <c r="HZ1160"/>
      <c r="IA1160"/>
      <c r="IB1160"/>
      <c r="IC1160"/>
      <c r="ID1160"/>
      <c r="IE1160"/>
      <c r="IF1160"/>
      <c r="IG1160"/>
      <c r="IH1160"/>
      <c r="II1160"/>
      <c r="IJ1160"/>
      <c r="IK1160"/>
      <c r="IL1160"/>
      <c r="IM1160"/>
      <c r="IN1160"/>
      <c r="IO1160"/>
      <c r="IP1160"/>
      <c r="IQ1160"/>
      <c r="IR1160"/>
      <c r="IS1160"/>
      <c r="IT1160"/>
      <c r="IU1160"/>
      <c r="IV1160"/>
      <c r="IW1160"/>
      <c r="IX1160"/>
      <c r="IY1160"/>
      <c r="IZ1160"/>
      <c r="JA1160"/>
      <c r="JB1160"/>
      <c r="JC1160"/>
      <c r="JD1160"/>
      <c r="JE1160"/>
      <c r="JF1160"/>
      <c r="JG1160"/>
      <c r="JH1160"/>
      <c r="JI1160"/>
      <c r="JJ1160"/>
      <c r="JK1160"/>
      <c r="JL1160"/>
      <c r="JM1160"/>
      <c r="JN1160"/>
      <c r="JO1160"/>
      <c r="JP1160"/>
      <c r="JQ1160"/>
      <c r="JR1160"/>
      <c r="JS1160"/>
      <c r="JT1160"/>
      <c r="JU1160"/>
      <c r="JV1160"/>
      <c r="JW1160"/>
      <c r="JX1160"/>
      <c r="JY1160"/>
      <c r="JZ1160"/>
      <c r="KA1160"/>
      <c r="KB1160"/>
      <c r="KC1160"/>
      <c r="KD1160"/>
      <c r="KE1160"/>
      <c r="KF1160"/>
      <c r="KG1160"/>
      <c r="KH1160"/>
      <c r="KI1160"/>
      <c r="KJ1160"/>
      <c r="KK1160"/>
      <c r="KL1160"/>
      <c r="KM1160"/>
      <c r="KN1160"/>
    </row>
    <row r="1161" spans="1:300" x14ac:dyDescent="0.3">
      <c r="A1161" s="1" t="s">
        <v>464</v>
      </c>
      <c r="C1161" s="1" t="s">
        <v>735</v>
      </c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>
        <v>12</v>
      </c>
      <c r="X1161"/>
      <c r="Y1161"/>
      <c r="Z1161"/>
      <c r="AA1161">
        <v>3</v>
      </c>
      <c r="AB1161"/>
      <c r="AC1161"/>
      <c r="AD1161">
        <v>0</v>
      </c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>
        <v>0</v>
      </c>
      <c r="AS1161"/>
      <c r="AT1161"/>
      <c r="AU1161">
        <v>0</v>
      </c>
      <c r="AV1161"/>
      <c r="AW1161"/>
      <c r="AX1161">
        <v>0</v>
      </c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  <c r="EQ1161"/>
      <c r="ER1161"/>
      <c r="ES1161"/>
      <c r="ET1161"/>
      <c r="EU1161"/>
      <c r="EV1161"/>
      <c r="EW1161"/>
      <c r="EX1161"/>
      <c r="EY1161"/>
      <c r="EZ1161"/>
      <c r="FA1161"/>
      <c r="FB1161"/>
      <c r="FC1161"/>
      <c r="FD1161"/>
      <c r="FE1161"/>
      <c r="FF1161"/>
      <c r="FG1161"/>
      <c r="FH1161"/>
      <c r="FI1161"/>
      <c r="FJ1161"/>
      <c r="FK1161"/>
      <c r="FL1161"/>
      <c r="FM1161"/>
      <c r="FN1161"/>
      <c r="FO1161"/>
      <c r="FP1161"/>
      <c r="FQ1161"/>
      <c r="FR1161"/>
      <c r="FS1161"/>
      <c r="FT1161"/>
      <c r="FU1161"/>
      <c r="FV1161"/>
      <c r="FW1161"/>
      <c r="FX1161"/>
      <c r="FY1161"/>
      <c r="FZ1161"/>
      <c r="GA1161"/>
      <c r="GB1161"/>
      <c r="GC1161"/>
      <c r="GD1161"/>
      <c r="GE1161"/>
      <c r="GF1161"/>
      <c r="GG1161"/>
      <c r="GH1161"/>
      <c r="GI1161"/>
      <c r="GJ1161"/>
      <c r="GK1161"/>
      <c r="GL1161"/>
      <c r="GM1161"/>
      <c r="GN1161"/>
      <c r="GO1161"/>
      <c r="GP1161"/>
      <c r="GQ1161"/>
      <c r="GR1161"/>
      <c r="GS1161"/>
      <c r="GT1161"/>
      <c r="GU1161"/>
      <c r="GV1161"/>
      <c r="GW1161"/>
      <c r="GX1161"/>
      <c r="GY1161"/>
      <c r="GZ1161"/>
      <c r="HA1161"/>
      <c r="HB1161"/>
      <c r="HC1161"/>
      <c r="HD1161"/>
      <c r="HE1161"/>
      <c r="HF1161"/>
      <c r="HG1161"/>
      <c r="HH1161"/>
      <c r="HI1161"/>
      <c r="HJ1161"/>
      <c r="HK1161"/>
      <c r="HL1161"/>
      <c r="HM1161"/>
      <c r="HN1161"/>
      <c r="HO1161"/>
      <c r="HP1161"/>
      <c r="HQ1161"/>
      <c r="HR1161"/>
      <c r="HS1161"/>
      <c r="HT1161"/>
      <c r="HU1161"/>
      <c r="HV1161"/>
      <c r="HW1161"/>
      <c r="HX1161"/>
      <c r="HY1161"/>
      <c r="HZ1161"/>
      <c r="IA1161"/>
      <c r="IB1161"/>
      <c r="IC1161"/>
      <c r="ID1161"/>
      <c r="IE1161"/>
      <c r="IF1161"/>
      <c r="IG1161"/>
      <c r="IH1161"/>
      <c r="II1161"/>
      <c r="IJ1161"/>
      <c r="IK1161"/>
      <c r="IL1161"/>
      <c r="IM1161"/>
      <c r="IN1161"/>
      <c r="IO1161"/>
      <c r="IP1161"/>
      <c r="IQ1161"/>
      <c r="IR1161"/>
      <c r="IS1161"/>
      <c r="IT1161"/>
      <c r="IU1161"/>
      <c r="IV1161"/>
      <c r="IW1161"/>
      <c r="IX1161"/>
      <c r="IY1161"/>
      <c r="IZ1161"/>
      <c r="JA1161"/>
      <c r="JB1161"/>
      <c r="JC1161"/>
      <c r="JD1161"/>
      <c r="JE1161"/>
      <c r="JF1161"/>
      <c r="JG1161"/>
      <c r="JH1161"/>
      <c r="JI1161"/>
      <c r="JJ1161"/>
      <c r="JK1161"/>
      <c r="JL1161"/>
      <c r="JM1161"/>
      <c r="JN1161"/>
      <c r="JO1161"/>
      <c r="JP1161"/>
      <c r="JQ1161"/>
      <c r="JR1161"/>
      <c r="JS1161"/>
      <c r="JT1161"/>
      <c r="JU1161"/>
      <c r="JV1161"/>
      <c r="JW1161"/>
      <c r="JX1161"/>
      <c r="JY1161"/>
      <c r="JZ1161"/>
      <c r="KA1161"/>
      <c r="KB1161"/>
      <c r="KC1161"/>
      <c r="KD1161"/>
      <c r="KE1161"/>
      <c r="KF1161"/>
      <c r="KG1161"/>
      <c r="KH1161"/>
      <c r="KI1161"/>
      <c r="KJ1161"/>
      <c r="KK1161"/>
      <c r="KL1161"/>
      <c r="KM1161"/>
      <c r="KN1161"/>
    </row>
    <row r="1162" spans="1:300" x14ac:dyDescent="0.3">
      <c r="A1162" s="1" t="s">
        <v>465</v>
      </c>
      <c r="C1162" s="1" t="s">
        <v>735</v>
      </c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>
        <v>15</v>
      </c>
      <c r="X1162"/>
      <c r="Y1162"/>
      <c r="Z1162">
        <v>15</v>
      </c>
      <c r="AA1162"/>
      <c r="AB1162"/>
      <c r="AC1162">
        <v>12</v>
      </c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>
        <v>9</v>
      </c>
      <c r="AS1162"/>
      <c r="AT1162"/>
      <c r="AU1162">
        <v>7</v>
      </c>
      <c r="AV1162"/>
      <c r="AW1162"/>
      <c r="AX1162">
        <v>3</v>
      </c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  <c r="EQ1162"/>
      <c r="ER1162"/>
      <c r="ES1162"/>
      <c r="ET1162"/>
      <c r="EU1162"/>
      <c r="EV1162"/>
      <c r="EW1162"/>
      <c r="EX1162"/>
      <c r="EY1162"/>
      <c r="EZ1162"/>
      <c r="FA1162"/>
      <c r="FB1162"/>
      <c r="FC1162"/>
      <c r="FD1162"/>
      <c r="FE1162"/>
      <c r="FF1162"/>
      <c r="FG1162"/>
      <c r="FH1162"/>
      <c r="FI1162"/>
      <c r="FJ1162"/>
      <c r="FK1162"/>
      <c r="FL1162"/>
      <c r="FM1162"/>
      <c r="FN1162"/>
      <c r="FO1162"/>
      <c r="FP1162"/>
      <c r="FQ1162"/>
      <c r="FR1162"/>
      <c r="FS1162"/>
      <c r="FT1162"/>
      <c r="FU1162"/>
      <c r="FV1162"/>
      <c r="FW1162"/>
      <c r="FX1162"/>
      <c r="FY1162"/>
      <c r="FZ1162"/>
      <c r="GA1162"/>
      <c r="GB1162"/>
      <c r="GC1162"/>
      <c r="GD1162"/>
      <c r="GE1162"/>
      <c r="GF1162"/>
      <c r="GG1162"/>
      <c r="GH1162"/>
      <c r="GI1162"/>
      <c r="GJ1162"/>
      <c r="GK1162"/>
      <c r="GL1162"/>
      <c r="GM1162"/>
      <c r="GN1162"/>
      <c r="GO1162"/>
      <c r="GP1162"/>
      <c r="GQ1162"/>
      <c r="GR1162"/>
      <c r="GS1162"/>
      <c r="GT1162"/>
      <c r="GU1162"/>
      <c r="GV1162"/>
      <c r="GW1162"/>
      <c r="GX1162"/>
      <c r="GY1162"/>
      <c r="GZ1162"/>
      <c r="HA1162"/>
      <c r="HB1162"/>
      <c r="HC1162"/>
      <c r="HD1162"/>
      <c r="HE1162"/>
      <c r="HF1162"/>
      <c r="HG1162"/>
      <c r="HH1162"/>
      <c r="HI1162"/>
      <c r="HJ1162"/>
      <c r="HK1162"/>
      <c r="HL1162"/>
      <c r="HM1162"/>
      <c r="HN1162"/>
      <c r="HO1162"/>
      <c r="HP1162"/>
      <c r="HQ1162"/>
      <c r="HR1162"/>
      <c r="HS1162"/>
      <c r="HT1162"/>
      <c r="HU1162"/>
      <c r="HV1162"/>
      <c r="HW1162"/>
      <c r="HX1162"/>
      <c r="HY1162"/>
      <c r="HZ1162"/>
      <c r="IA1162"/>
      <c r="IB1162"/>
      <c r="IC1162"/>
      <c r="ID1162"/>
      <c r="IE1162"/>
      <c r="IF1162"/>
      <c r="IG1162"/>
      <c r="IH1162"/>
      <c r="II1162"/>
      <c r="IJ1162"/>
      <c r="IK1162"/>
      <c r="IL1162"/>
      <c r="IM1162"/>
      <c r="IN1162"/>
      <c r="IO1162"/>
      <c r="IP1162"/>
      <c r="IQ1162"/>
      <c r="IR1162"/>
      <c r="IS1162"/>
      <c r="IT1162"/>
      <c r="IU1162"/>
      <c r="IV1162"/>
      <c r="IW1162"/>
      <c r="IX1162"/>
      <c r="IY1162"/>
      <c r="IZ1162"/>
      <c r="JA1162"/>
      <c r="JB1162"/>
      <c r="JC1162"/>
      <c r="JD1162"/>
      <c r="JE1162"/>
      <c r="JF1162"/>
      <c r="JG1162"/>
      <c r="JH1162"/>
      <c r="JI1162"/>
      <c r="JJ1162"/>
      <c r="JK1162"/>
      <c r="JL1162"/>
      <c r="JM1162"/>
      <c r="JN1162"/>
      <c r="JO1162"/>
      <c r="JP1162"/>
      <c r="JQ1162"/>
      <c r="JR1162"/>
      <c r="JS1162"/>
      <c r="JT1162"/>
      <c r="JU1162"/>
      <c r="JV1162"/>
      <c r="JW1162"/>
      <c r="JX1162"/>
      <c r="JY1162"/>
      <c r="JZ1162"/>
      <c r="KA1162"/>
      <c r="KB1162"/>
      <c r="KC1162"/>
      <c r="KD1162"/>
      <c r="KE1162"/>
      <c r="KF1162"/>
      <c r="KG1162"/>
      <c r="KH1162"/>
      <c r="KI1162"/>
      <c r="KJ1162"/>
      <c r="KK1162"/>
      <c r="KL1162"/>
      <c r="KM1162"/>
      <c r="KN1162"/>
    </row>
    <row r="1163" spans="1:300" x14ac:dyDescent="0.3"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  <c r="EQ1163"/>
      <c r="ER1163"/>
      <c r="ES1163"/>
      <c r="ET1163"/>
      <c r="EU1163"/>
      <c r="EV1163"/>
      <c r="EW1163"/>
      <c r="EX1163"/>
      <c r="EY1163"/>
      <c r="EZ1163"/>
      <c r="FA1163"/>
      <c r="FB1163"/>
      <c r="FC1163"/>
      <c r="FD1163"/>
      <c r="FE1163"/>
      <c r="FF1163"/>
      <c r="FG1163"/>
      <c r="FH1163"/>
      <c r="FI1163"/>
      <c r="FJ1163"/>
      <c r="FK1163"/>
      <c r="FL1163"/>
      <c r="FM1163"/>
      <c r="FN1163"/>
      <c r="FO1163"/>
      <c r="FP1163"/>
      <c r="FQ1163"/>
      <c r="FR1163"/>
      <c r="FS1163"/>
      <c r="FT1163"/>
      <c r="FU1163"/>
      <c r="FV1163"/>
      <c r="FW1163"/>
      <c r="FX1163"/>
      <c r="FY1163"/>
      <c r="FZ1163"/>
      <c r="GA1163"/>
      <c r="GB1163"/>
      <c r="GC1163"/>
      <c r="GD1163"/>
      <c r="GE1163"/>
      <c r="GF1163"/>
      <c r="GG1163"/>
      <c r="GH1163"/>
      <c r="GI1163"/>
      <c r="GJ1163"/>
      <c r="GK1163"/>
      <c r="GL1163"/>
      <c r="GM1163"/>
      <c r="GN1163"/>
      <c r="GO1163"/>
      <c r="GP1163"/>
      <c r="GQ1163"/>
      <c r="GR1163"/>
      <c r="GS1163"/>
      <c r="GT1163"/>
      <c r="GU1163"/>
      <c r="GV1163"/>
      <c r="GW1163"/>
      <c r="GX1163"/>
      <c r="GY1163"/>
      <c r="GZ1163"/>
      <c r="HA1163"/>
      <c r="HB1163"/>
      <c r="HC1163"/>
      <c r="HD1163"/>
      <c r="HE1163"/>
      <c r="HF1163"/>
      <c r="HG1163"/>
      <c r="HH1163"/>
      <c r="HI1163"/>
      <c r="HJ1163"/>
      <c r="HK1163"/>
      <c r="HL1163"/>
      <c r="HM1163"/>
      <c r="HN1163"/>
      <c r="HO1163"/>
      <c r="HP1163"/>
      <c r="HQ1163"/>
      <c r="HR1163"/>
      <c r="HS1163"/>
      <c r="HT1163"/>
      <c r="HU1163"/>
      <c r="HV1163"/>
      <c r="HW1163"/>
      <c r="HX1163"/>
      <c r="HY1163"/>
      <c r="HZ1163"/>
      <c r="IA1163"/>
      <c r="IB1163"/>
      <c r="IC1163"/>
      <c r="ID1163"/>
      <c r="IE1163"/>
      <c r="IF1163"/>
      <c r="IG1163"/>
      <c r="IH1163"/>
      <c r="II1163"/>
      <c r="IJ1163"/>
      <c r="IK1163"/>
      <c r="IL1163"/>
      <c r="IM1163"/>
      <c r="IN1163"/>
      <c r="IO1163"/>
      <c r="IP1163"/>
      <c r="IQ1163"/>
      <c r="IR1163"/>
      <c r="IS1163"/>
      <c r="IT1163"/>
      <c r="IU1163"/>
      <c r="IV1163"/>
      <c r="IW1163"/>
      <c r="IX1163"/>
      <c r="IY1163"/>
      <c r="IZ1163"/>
      <c r="JA1163"/>
      <c r="JB1163"/>
      <c r="JC1163"/>
      <c r="JD1163"/>
      <c r="JE1163"/>
      <c r="JF1163"/>
      <c r="JG1163"/>
      <c r="JH1163"/>
      <c r="JI1163"/>
      <c r="JJ1163"/>
      <c r="JK1163"/>
      <c r="JL1163"/>
      <c r="JM1163"/>
      <c r="JN1163"/>
      <c r="JO1163"/>
      <c r="JP1163"/>
      <c r="JQ1163"/>
      <c r="JR1163"/>
      <c r="JS1163"/>
      <c r="JT1163"/>
      <c r="JU1163"/>
      <c r="JV1163"/>
      <c r="JW1163"/>
      <c r="JX1163"/>
      <c r="JY1163"/>
      <c r="JZ1163"/>
      <c r="KA1163"/>
      <c r="KB1163"/>
      <c r="KC1163"/>
      <c r="KD1163"/>
      <c r="KE1163"/>
      <c r="KF1163"/>
      <c r="KG1163"/>
      <c r="KH1163"/>
      <c r="KI1163"/>
      <c r="KJ1163"/>
      <c r="KK1163"/>
      <c r="KL1163"/>
      <c r="KM1163"/>
      <c r="KN1163"/>
    </row>
    <row r="1164" spans="1:300" x14ac:dyDescent="0.3">
      <c r="A1164" s="1" t="s">
        <v>466</v>
      </c>
      <c r="D1164"/>
      <c r="E1164"/>
      <c r="F1164"/>
      <c r="G1164"/>
      <c r="H1164"/>
      <c r="I1164"/>
      <c r="J1164"/>
      <c r="K1164"/>
      <c r="L1164"/>
      <c r="M1164"/>
      <c r="N1164"/>
      <c r="O1164"/>
      <c r="P1164" t="s">
        <v>478</v>
      </c>
      <c r="Q1164"/>
      <c r="R1164" t="s">
        <v>478</v>
      </c>
      <c r="S1164"/>
      <c r="T1164" t="s">
        <v>478</v>
      </c>
      <c r="U1164"/>
      <c r="V1164"/>
      <c r="W1164"/>
      <c r="X1164" t="s">
        <v>478</v>
      </c>
      <c r="Y1164"/>
      <c r="Z1164" t="s">
        <v>478</v>
      </c>
      <c r="AA1164"/>
      <c r="AB1164" t="s">
        <v>478</v>
      </c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  <c r="EQ1164"/>
      <c r="ER1164"/>
      <c r="ES1164"/>
      <c r="ET1164"/>
      <c r="EU1164"/>
      <c r="EV1164"/>
      <c r="EW1164"/>
      <c r="EX1164"/>
      <c r="EY1164"/>
      <c r="EZ1164"/>
      <c r="FA1164"/>
      <c r="FB1164"/>
      <c r="FC1164"/>
      <c r="FD1164"/>
      <c r="FE1164"/>
      <c r="FF1164"/>
      <c r="FG1164"/>
      <c r="FH1164"/>
      <c r="FI1164"/>
      <c r="FJ1164"/>
      <c r="FK1164"/>
      <c r="FL1164"/>
      <c r="FM1164"/>
      <c r="FN1164"/>
      <c r="FO1164"/>
      <c r="FP1164"/>
      <c r="FQ1164"/>
      <c r="FR1164"/>
      <c r="FS1164"/>
      <c r="FT1164"/>
      <c r="FU1164"/>
      <c r="FV1164"/>
      <c r="FW1164"/>
      <c r="FX1164"/>
      <c r="FY1164"/>
      <c r="FZ1164"/>
      <c r="GA1164"/>
      <c r="GB1164"/>
      <c r="GC1164"/>
      <c r="GD1164"/>
      <c r="GE1164"/>
      <c r="GF1164"/>
      <c r="GG1164"/>
      <c r="GH1164"/>
      <c r="GI1164"/>
      <c r="GJ1164"/>
      <c r="GK1164"/>
      <c r="GL1164"/>
      <c r="GM1164"/>
      <c r="GN1164"/>
      <c r="GO1164"/>
      <c r="GP1164"/>
      <c r="GQ1164"/>
      <c r="GR1164"/>
      <c r="GS1164"/>
      <c r="GT1164"/>
      <c r="GU1164"/>
      <c r="GV1164"/>
      <c r="GW1164"/>
      <c r="GX1164"/>
      <c r="GY1164"/>
      <c r="GZ1164"/>
      <c r="HA1164"/>
      <c r="HB1164"/>
      <c r="HC1164"/>
      <c r="HD1164"/>
      <c r="HE1164"/>
      <c r="HF1164"/>
      <c r="HG1164"/>
      <c r="HH1164"/>
      <c r="HI1164"/>
      <c r="HJ1164"/>
      <c r="HK1164"/>
      <c r="HL1164"/>
      <c r="HM1164"/>
      <c r="HN1164"/>
      <c r="HO1164"/>
      <c r="HP1164"/>
      <c r="HQ1164"/>
      <c r="HR1164"/>
      <c r="HS1164"/>
      <c r="HT1164"/>
      <c r="HU1164"/>
      <c r="HV1164"/>
      <c r="HW1164"/>
      <c r="HX1164"/>
      <c r="HY1164"/>
      <c r="HZ1164"/>
      <c r="IA1164"/>
      <c r="IB1164"/>
      <c r="IC1164"/>
      <c r="ID1164"/>
      <c r="IE1164"/>
      <c r="IF1164"/>
      <c r="IG1164"/>
      <c r="IH1164"/>
      <c r="II1164"/>
      <c r="IJ1164"/>
      <c r="IK1164"/>
      <c r="IL1164"/>
      <c r="IM1164"/>
      <c r="IN1164"/>
      <c r="IO1164"/>
      <c r="IP1164"/>
      <c r="IQ1164"/>
      <c r="IR1164"/>
      <c r="IS1164"/>
      <c r="IT1164"/>
      <c r="IU1164"/>
      <c r="IV1164"/>
      <c r="IW1164"/>
      <c r="IX1164"/>
      <c r="IY1164"/>
      <c r="IZ1164"/>
      <c r="JA1164"/>
      <c r="JB1164"/>
      <c r="JC1164"/>
      <c r="JD1164"/>
      <c r="JE1164"/>
      <c r="JF1164"/>
      <c r="JG1164"/>
      <c r="JH1164"/>
      <c r="JI1164"/>
      <c r="JJ1164"/>
      <c r="JK1164"/>
      <c r="JL1164"/>
      <c r="JM1164"/>
      <c r="JN1164"/>
      <c r="JO1164"/>
      <c r="JP1164"/>
      <c r="JQ1164"/>
      <c r="JR1164"/>
      <c r="JS1164"/>
      <c r="JT1164"/>
      <c r="JU1164"/>
      <c r="JV1164"/>
      <c r="JW1164"/>
      <c r="JX1164"/>
      <c r="JY1164"/>
      <c r="JZ1164"/>
      <c r="KA1164"/>
      <c r="KB1164"/>
      <c r="KC1164"/>
      <c r="KD1164"/>
      <c r="KE1164"/>
      <c r="KF1164"/>
      <c r="KG1164"/>
      <c r="KH1164"/>
      <c r="KI1164"/>
      <c r="KJ1164"/>
      <c r="KK1164"/>
      <c r="KL1164"/>
      <c r="KM1164"/>
      <c r="KN1164"/>
    </row>
    <row r="1165" spans="1:300" x14ac:dyDescent="0.3">
      <c r="A1165" s="1" t="s">
        <v>470</v>
      </c>
      <c r="D1165"/>
      <c r="E1165"/>
      <c r="F1165"/>
      <c r="G1165"/>
      <c r="H1165"/>
      <c r="I1165"/>
      <c r="J1165"/>
      <c r="K1165"/>
      <c r="L1165"/>
      <c r="M1165"/>
      <c r="N1165"/>
      <c r="O1165"/>
      <c r="P1165" t="s">
        <v>721</v>
      </c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 t="s">
        <v>721</v>
      </c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  <c r="EQ1165"/>
      <c r="ER1165"/>
      <c r="ES1165"/>
      <c r="ET1165"/>
      <c r="EU1165"/>
      <c r="EV1165"/>
      <c r="EW1165"/>
      <c r="EX1165"/>
      <c r="EY1165"/>
      <c r="EZ1165"/>
      <c r="FA1165"/>
      <c r="FB1165"/>
      <c r="FC1165"/>
      <c r="FD1165"/>
      <c r="FE1165"/>
      <c r="FF1165"/>
      <c r="FG1165"/>
      <c r="FH1165"/>
      <c r="FI1165"/>
      <c r="FJ1165"/>
      <c r="FK1165"/>
      <c r="FL1165"/>
      <c r="FM1165"/>
      <c r="FN1165"/>
      <c r="FO1165"/>
      <c r="FP1165"/>
      <c r="FQ1165"/>
      <c r="FR1165"/>
      <c r="FS1165"/>
      <c r="FT1165"/>
      <c r="FU1165"/>
      <c r="FV1165"/>
      <c r="FW1165"/>
      <c r="FX1165"/>
      <c r="FY1165"/>
      <c r="FZ1165"/>
      <c r="GA1165"/>
      <c r="GB1165"/>
      <c r="GC1165"/>
      <c r="GD1165"/>
      <c r="GE1165"/>
      <c r="GF1165"/>
      <c r="GG1165"/>
      <c r="GH1165"/>
      <c r="GI1165"/>
      <c r="GJ1165"/>
      <c r="GK1165"/>
      <c r="GL1165"/>
      <c r="GM1165"/>
      <c r="GN1165"/>
      <c r="GO1165"/>
      <c r="GP1165"/>
      <c r="GQ1165"/>
      <c r="GR1165"/>
      <c r="GS1165"/>
      <c r="GT1165"/>
      <c r="GU1165"/>
      <c r="GV1165"/>
      <c r="GW1165"/>
      <c r="GX1165"/>
      <c r="GY1165"/>
      <c r="GZ1165"/>
      <c r="HA1165"/>
      <c r="HB1165"/>
      <c r="HC1165"/>
      <c r="HD1165"/>
      <c r="HE1165"/>
      <c r="HF1165"/>
      <c r="HG1165"/>
      <c r="HH1165"/>
      <c r="HI1165"/>
      <c r="HJ1165"/>
      <c r="HK1165"/>
      <c r="HL1165"/>
      <c r="HM1165"/>
      <c r="HN1165"/>
      <c r="HO1165"/>
      <c r="HP1165"/>
      <c r="HQ1165"/>
      <c r="HR1165"/>
      <c r="HS1165"/>
      <c r="HT1165"/>
      <c r="HU1165"/>
      <c r="HV1165"/>
      <c r="HW1165"/>
      <c r="HX1165"/>
      <c r="HY1165"/>
      <c r="HZ1165"/>
      <c r="IA1165"/>
      <c r="IB1165"/>
      <c r="IC1165"/>
      <c r="ID1165"/>
      <c r="IE1165"/>
      <c r="IF1165"/>
      <c r="IG1165"/>
      <c r="IH1165"/>
      <c r="II1165"/>
      <c r="IJ1165"/>
      <c r="IK1165"/>
      <c r="IL1165"/>
      <c r="IM1165"/>
      <c r="IN1165"/>
      <c r="IO1165"/>
      <c r="IP1165"/>
      <c r="IQ1165"/>
      <c r="IR1165"/>
      <c r="IS1165"/>
      <c r="IT1165"/>
      <c r="IU1165"/>
      <c r="IV1165"/>
      <c r="IW1165"/>
      <c r="IX1165"/>
      <c r="IY1165"/>
      <c r="IZ1165"/>
      <c r="JA1165"/>
      <c r="JB1165"/>
      <c r="JC1165"/>
      <c r="JD1165"/>
      <c r="JE1165"/>
      <c r="JF1165"/>
      <c r="JG1165"/>
      <c r="JH1165"/>
      <c r="JI1165"/>
      <c r="JJ1165"/>
      <c r="JK1165"/>
      <c r="JL1165"/>
      <c r="JM1165"/>
      <c r="JN1165"/>
      <c r="JO1165"/>
      <c r="JP1165"/>
      <c r="JQ1165"/>
      <c r="JR1165"/>
      <c r="JS1165"/>
      <c r="JT1165"/>
      <c r="JU1165"/>
      <c r="JV1165"/>
      <c r="JW1165"/>
      <c r="JX1165"/>
      <c r="JY1165"/>
      <c r="JZ1165"/>
      <c r="KA1165"/>
      <c r="KB1165"/>
      <c r="KC1165"/>
      <c r="KD1165"/>
      <c r="KE1165"/>
      <c r="KF1165"/>
      <c r="KG1165"/>
      <c r="KH1165"/>
      <c r="KI1165"/>
      <c r="KJ1165"/>
      <c r="KK1165"/>
      <c r="KL1165"/>
      <c r="KM1165"/>
      <c r="KN1165"/>
    </row>
    <row r="1166" spans="1:300" x14ac:dyDescent="0.3">
      <c r="A1166" s="1" t="s">
        <v>471</v>
      </c>
      <c r="P1166" s="1">
        <v>0</v>
      </c>
      <c r="AL1166" s="1">
        <v>0</v>
      </c>
      <c r="BH1166" s="1">
        <v>0</v>
      </c>
    </row>
    <row r="1167" spans="1:300" x14ac:dyDescent="0.3">
      <c r="A1167" s="1" t="s">
        <v>472</v>
      </c>
      <c r="B1167" s="1" t="s">
        <v>473</v>
      </c>
      <c r="F1167" s="1">
        <v>280</v>
      </c>
      <c r="BC1167" s="1">
        <v>280</v>
      </c>
    </row>
    <row r="1168" spans="1:300" x14ac:dyDescent="0.3">
      <c r="A1168" s="1" t="s">
        <v>474</v>
      </c>
      <c r="G1168" s="1">
        <v>477</v>
      </c>
      <c r="J1168" s="1">
        <v>564</v>
      </c>
      <c r="AD1168" s="1">
        <v>564</v>
      </c>
      <c r="AX1168" s="1">
        <v>564</v>
      </c>
    </row>
    <row r="1169" spans="1:300" x14ac:dyDescent="0.3">
      <c r="A1169" s="1" t="s">
        <v>475</v>
      </c>
      <c r="O1169" s="1">
        <v>0</v>
      </c>
      <c r="AK1169" s="1">
        <v>0</v>
      </c>
      <c r="BG1169" s="1">
        <v>0</v>
      </c>
    </row>
    <row r="1170" spans="1:300" x14ac:dyDescent="0.3">
      <c r="A1170" s="1" t="s">
        <v>476</v>
      </c>
      <c r="L1170" s="1">
        <v>-120</v>
      </c>
      <c r="AE1170" s="1">
        <v>-120</v>
      </c>
      <c r="AX1170" s="1">
        <v>-120</v>
      </c>
    </row>
    <row r="1171" spans="1:300" x14ac:dyDescent="0.3">
      <c r="A1171" s="1" t="s">
        <v>477</v>
      </c>
      <c r="L1171" s="1">
        <v>-280</v>
      </c>
      <c r="AE1171" s="1">
        <v>-280</v>
      </c>
      <c r="AX1171" s="1">
        <v>-280</v>
      </c>
    </row>
    <row r="1174" spans="1:300" x14ac:dyDescent="0.3">
      <c r="A1174" s="1" t="s">
        <v>606</v>
      </c>
      <c r="B1174" s="1" t="s">
        <v>459</v>
      </c>
      <c r="I1174" s="1" t="s">
        <v>607</v>
      </c>
      <c r="J1174" s="1" t="s">
        <v>541</v>
      </c>
      <c r="N1174" s="1" t="s">
        <v>608</v>
      </c>
      <c r="O1174" s="1" t="s">
        <v>541</v>
      </c>
    </row>
    <row r="1175" spans="1:300" x14ac:dyDescent="0.3">
      <c r="A1175" s="1" t="s">
        <v>461</v>
      </c>
      <c r="C1175" s="1" t="s">
        <v>462</v>
      </c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>
        <v>7</v>
      </c>
      <c r="Y1175"/>
      <c r="Z1175"/>
      <c r="AA1175">
        <v>7</v>
      </c>
      <c r="AB1175"/>
      <c r="AC1175"/>
      <c r="AD1175">
        <v>4</v>
      </c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>
        <v>3</v>
      </c>
      <c r="AS1175"/>
      <c r="AT1175"/>
      <c r="AU1175">
        <v>7</v>
      </c>
      <c r="AV1175"/>
      <c r="AW1175"/>
      <c r="AX1175">
        <v>3</v>
      </c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  <c r="EQ1175"/>
      <c r="ER1175"/>
      <c r="ES1175"/>
      <c r="ET1175"/>
      <c r="EU1175"/>
      <c r="EV1175"/>
      <c r="EW1175"/>
      <c r="EX1175"/>
      <c r="EY1175"/>
      <c r="EZ1175"/>
      <c r="FA1175"/>
      <c r="FB1175"/>
      <c r="FC1175"/>
      <c r="FD1175"/>
      <c r="FE1175"/>
      <c r="FF1175"/>
      <c r="FG1175"/>
      <c r="FH1175"/>
      <c r="FI1175"/>
      <c r="FJ1175"/>
      <c r="FK1175"/>
      <c r="FL1175"/>
      <c r="FM1175"/>
      <c r="FN1175"/>
      <c r="FO1175"/>
      <c r="FP1175"/>
      <c r="FQ1175"/>
      <c r="FR1175"/>
      <c r="FS1175"/>
      <c r="FT1175"/>
      <c r="FU1175"/>
      <c r="FV1175"/>
      <c r="FW1175"/>
      <c r="FX1175"/>
      <c r="FY1175"/>
      <c r="FZ1175"/>
      <c r="GA1175"/>
      <c r="GB1175"/>
      <c r="GC1175"/>
      <c r="GD1175"/>
      <c r="GE1175"/>
      <c r="GF1175"/>
      <c r="GG1175"/>
      <c r="GH1175"/>
      <c r="GI1175"/>
      <c r="GJ1175"/>
      <c r="GK1175"/>
      <c r="GL1175"/>
      <c r="GM1175"/>
      <c r="GN1175"/>
      <c r="GO1175"/>
      <c r="GP1175"/>
      <c r="GQ1175"/>
      <c r="GR1175"/>
      <c r="GS1175"/>
      <c r="GT1175"/>
      <c r="GU1175"/>
      <c r="GV1175"/>
      <c r="GW1175"/>
      <c r="GX1175"/>
      <c r="GY1175"/>
      <c r="GZ1175"/>
      <c r="HA1175"/>
      <c r="HB1175"/>
      <c r="HC1175"/>
      <c r="HD1175"/>
      <c r="HE1175"/>
      <c r="HF1175"/>
      <c r="HG1175"/>
      <c r="HH1175"/>
      <c r="HI1175"/>
      <c r="HJ1175"/>
      <c r="HK1175"/>
      <c r="HL1175"/>
      <c r="HM1175"/>
      <c r="HN1175"/>
      <c r="HO1175"/>
      <c r="HP1175"/>
      <c r="HQ1175"/>
      <c r="HR1175"/>
      <c r="HS1175"/>
      <c r="HT1175"/>
      <c r="HU1175"/>
      <c r="HV1175"/>
      <c r="HW1175"/>
      <c r="HX1175"/>
      <c r="HY1175"/>
      <c r="HZ1175"/>
      <c r="IA1175"/>
      <c r="IB1175"/>
      <c r="IC1175"/>
      <c r="ID1175"/>
      <c r="IE1175"/>
      <c r="IF1175"/>
      <c r="IG1175"/>
      <c r="IH1175"/>
      <c r="II1175"/>
      <c r="IJ1175"/>
      <c r="IK1175"/>
      <c r="IL1175"/>
      <c r="IM1175"/>
      <c r="IN1175"/>
      <c r="IO1175"/>
      <c r="IP1175"/>
      <c r="IQ1175"/>
      <c r="IR1175"/>
      <c r="IS1175"/>
      <c r="IT1175"/>
      <c r="IU1175"/>
      <c r="IV1175"/>
      <c r="IW1175"/>
      <c r="IX1175"/>
      <c r="IY1175"/>
      <c r="IZ1175"/>
      <c r="JA1175"/>
      <c r="JB1175"/>
      <c r="JC1175"/>
      <c r="JD1175"/>
      <c r="JE1175"/>
      <c r="JF1175"/>
      <c r="JG1175"/>
      <c r="JH1175"/>
      <c r="JI1175"/>
      <c r="JJ1175"/>
      <c r="JK1175"/>
      <c r="JL1175"/>
      <c r="JM1175"/>
      <c r="JN1175"/>
      <c r="JO1175"/>
      <c r="JP1175"/>
      <c r="JQ1175"/>
      <c r="JR1175"/>
      <c r="JS1175"/>
      <c r="JT1175"/>
      <c r="JU1175"/>
      <c r="JV1175"/>
      <c r="JW1175"/>
      <c r="JX1175"/>
      <c r="JY1175"/>
      <c r="JZ1175"/>
      <c r="KA1175"/>
      <c r="KB1175"/>
      <c r="KC1175"/>
      <c r="KD1175"/>
      <c r="KE1175"/>
      <c r="KF1175"/>
      <c r="KG1175"/>
      <c r="KH1175"/>
      <c r="KI1175"/>
      <c r="KJ1175"/>
      <c r="KK1175"/>
      <c r="KL1175"/>
      <c r="KM1175"/>
      <c r="KN1175"/>
    </row>
    <row r="1176" spans="1:300" x14ac:dyDescent="0.3">
      <c r="A1176" s="1" t="s">
        <v>463</v>
      </c>
      <c r="C1176" s="1" t="s">
        <v>462</v>
      </c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>
        <v>9</v>
      </c>
      <c r="Y1176"/>
      <c r="Z1176"/>
      <c r="AA1176">
        <v>6</v>
      </c>
      <c r="AB1176"/>
      <c r="AC1176"/>
      <c r="AD1176">
        <v>0</v>
      </c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>
        <v>0</v>
      </c>
      <c r="AS1176"/>
      <c r="AT1176"/>
      <c r="AU1176">
        <v>5</v>
      </c>
      <c r="AV1176"/>
      <c r="AW1176"/>
      <c r="AX1176">
        <v>0</v>
      </c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  <c r="EQ1176"/>
      <c r="ER1176"/>
      <c r="ES1176"/>
      <c r="ET1176"/>
      <c r="EU1176"/>
      <c r="EV1176"/>
      <c r="EW1176"/>
      <c r="EX1176"/>
      <c r="EY1176"/>
      <c r="EZ1176"/>
      <c r="FA1176"/>
      <c r="FB1176"/>
      <c r="FC1176"/>
      <c r="FD1176"/>
      <c r="FE1176"/>
      <c r="FF1176"/>
      <c r="FG1176"/>
      <c r="FH1176"/>
      <c r="FI1176"/>
      <c r="FJ1176"/>
      <c r="FK1176"/>
      <c r="FL1176"/>
      <c r="FM1176"/>
      <c r="FN1176"/>
      <c r="FO1176"/>
      <c r="FP1176"/>
      <c r="FQ1176"/>
      <c r="FR1176"/>
      <c r="FS1176"/>
      <c r="FT1176"/>
      <c r="FU1176"/>
      <c r="FV1176"/>
      <c r="FW1176"/>
      <c r="FX1176"/>
      <c r="FY1176"/>
      <c r="FZ1176"/>
      <c r="GA1176"/>
      <c r="GB1176"/>
      <c r="GC1176"/>
      <c r="GD1176"/>
      <c r="GE1176"/>
      <c r="GF1176"/>
      <c r="GG1176"/>
      <c r="GH1176"/>
      <c r="GI1176"/>
      <c r="GJ1176"/>
      <c r="GK1176"/>
      <c r="GL1176"/>
      <c r="GM1176"/>
      <c r="GN1176"/>
      <c r="GO1176"/>
      <c r="GP1176"/>
      <c r="GQ1176"/>
      <c r="GR1176"/>
      <c r="GS1176"/>
      <c r="GT1176"/>
      <c r="GU1176"/>
      <c r="GV1176"/>
      <c r="GW1176"/>
      <c r="GX1176"/>
      <c r="GY1176"/>
      <c r="GZ1176"/>
      <c r="HA1176"/>
      <c r="HB1176"/>
      <c r="HC1176"/>
      <c r="HD1176"/>
      <c r="HE1176"/>
      <c r="HF1176"/>
      <c r="HG1176"/>
      <c r="HH1176"/>
      <c r="HI1176"/>
      <c r="HJ1176"/>
      <c r="HK1176"/>
      <c r="HL1176"/>
      <c r="HM1176"/>
      <c r="HN1176"/>
      <c r="HO1176"/>
      <c r="HP1176"/>
      <c r="HQ1176"/>
      <c r="HR1176"/>
      <c r="HS1176"/>
      <c r="HT1176"/>
      <c r="HU1176"/>
      <c r="HV1176"/>
      <c r="HW1176"/>
      <c r="HX1176"/>
      <c r="HY1176"/>
      <c r="HZ1176"/>
      <c r="IA1176"/>
      <c r="IB1176"/>
      <c r="IC1176"/>
      <c r="ID1176"/>
      <c r="IE1176"/>
      <c r="IF1176"/>
      <c r="IG1176"/>
      <c r="IH1176"/>
      <c r="II1176"/>
      <c r="IJ1176"/>
      <c r="IK1176"/>
      <c r="IL1176"/>
      <c r="IM1176"/>
      <c r="IN1176"/>
      <c r="IO1176"/>
      <c r="IP1176"/>
      <c r="IQ1176"/>
      <c r="IR1176"/>
      <c r="IS1176"/>
      <c r="IT1176"/>
      <c r="IU1176"/>
      <c r="IV1176"/>
      <c r="IW1176"/>
      <c r="IX1176"/>
      <c r="IY1176"/>
      <c r="IZ1176"/>
      <c r="JA1176"/>
      <c r="JB1176"/>
      <c r="JC1176"/>
      <c r="JD1176"/>
      <c r="JE1176"/>
      <c r="JF1176"/>
      <c r="JG1176"/>
      <c r="JH1176"/>
      <c r="JI1176"/>
      <c r="JJ1176"/>
      <c r="JK1176"/>
      <c r="JL1176"/>
      <c r="JM1176"/>
      <c r="JN1176"/>
      <c r="JO1176"/>
      <c r="JP1176"/>
      <c r="JQ1176"/>
      <c r="JR1176"/>
      <c r="JS1176"/>
      <c r="JT1176"/>
      <c r="JU1176"/>
      <c r="JV1176"/>
      <c r="JW1176"/>
      <c r="JX1176"/>
      <c r="JY1176"/>
      <c r="JZ1176"/>
      <c r="KA1176"/>
      <c r="KB1176"/>
      <c r="KC1176"/>
      <c r="KD1176"/>
      <c r="KE1176"/>
      <c r="KF1176"/>
      <c r="KG1176"/>
      <c r="KH1176"/>
      <c r="KI1176"/>
      <c r="KJ1176"/>
      <c r="KK1176"/>
      <c r="KL1176"/>
      <c r="KM1176"/>
      <c r="KN1176"/>
    </row>
    <row r="1177" spans="1:300" x14ac:dyDescent="0.3"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  <c r="EQ1177"/>
      <c r="ER1177"/>
      <c r="ES1177"/>
      <c r="ET1177"/>
      <c r="EU1177"/>
      <c r="EV1177"/>
      <c r="EW1177"/>
      <c r="EX1177"/>
      <c r="EY1177"/>
      <c r="EZ1177"/>
      <c r="FA1177"/>
      <c r="FB1177"/>
      <c r="FC1177"/>
      <c r="FD1177"/>
      <c r="FE1177"/>
      <c r="FF1177"/>
      <c r="FG1177"/>
      <c r="FH1177"/>
      <c r="FI1177"/>
      <c r="FJ1177"/>
      <c r="FK1177"/>
      <c r="FL1177"/>
      <c r="FM1177"/>
      <c r="FN1177"/>
      <c r="FO1177"/>
      <c r="FP1177"/>
      <c r="FQ1177"/>
      <c r="FR1177"/>
      <c r="FS1177"/>
      <c r="FT1177"/>
      <c r="FU1177"/>
      <c r="FV1177"/>
      <c r="FW1177"/>
      <c r="FX1177"/>
      <c r="FY1177"/>
      <c r="FZ1177"/>
      <c r="GA1177"/>
      <c r="GB1177"/>
      <c r="GC1177"/>
      <c r="GD1177"/>
      <c r="GE1177"/>
      <c r="GF1177"/>
      <c r="GG1177"/>
      <c r="GH1177"/>
      <c r="GI1177"/>
      <c r="GJ1177"/>
      <c r="GK1177"/>
      <c r="GL1177"/>
      <c r="GM1177"/>
      <c r="GN1177"/>
      <c r="GO1177"/>
      <c r="GP1177"/>
      <c r="GQ1177"/>
      <c r="GR1177"/>
      <c r="GS1177"/>
      <c r="GT1177"/>
      <c r="GU1177"/>
      <c r="GV1177"/>
      <c r="GW1177"/>
      <c r="GX1177"/>
      <c r="GY1177"/>
      <c r="GZ1177"/>
      <c r="HA1177"/>
      <c r="HB1177"/>
      <c r="HC1177"/>
      <c r="HD1177"/>
      <c r="HE1177"/>
      <c r="HF1177"/>
      <c r="HG1177"/>
      <c r="HH1177"/>
      <c r="HI1177"/>
      <c r="HJ1177"/>
      <c r="HK1177"/>
      <c r="HL1177"/>
      <c r="HM1177"/>
      <c r="HN1177"/>
      <c r="HO1177"/>
      <c r="HP1177"/>
      <c r="HQ1177"/>
      <c r="HR1177"/>
      <c r="HS1177"/>
      <c r="HT1177"/>
      <c r="HU1177"/>
      <c r="HV1177"/>
      <c r="HW1177"/>
      <c r="HX1177"/>
      <c r="HY1177"/>
      <c r="HZ1177"/>
      <c r="IA1177"/>
      <c r="IB1177"/>
      <c r="IC1177"/>
      <c r="ID1177"/>
      <c r="IE1177"/>
      <c r="IF1177"/>
      <c r="IG1177"/>
      <c r="IH1177"/>
      <c r="II1177"/>
      <c r="IJ1177"/>
      <c r="IK1177"/>
      <c r="IL1177"/>
      <c r="IM1177"/>
      <c r="IN1177"/>
      <c r="IO1177"/>
      <c r="IP1177"/>
      <c r="IQ1177"/>
      <c r="IR1177"/>
      <c r="IS1177"/>
      <c r="IT1177"/>
      <c r="IU1177"/>
      <c r="IV1177"/>
      <c r="IW1177"/>
      <c r="IX1177"/>
      <c r="IY1177"/>
      <c r="IZ1177"/>
      <c r="JA1177"/>
      <c r="JB1177"/>
      <c r="JC1177"/>
      <c r="JD1177"/>
      <c r="JE1177"/>
      <c r="JF1177"/>
      <c r="JG1177"/>
      <c r="JH1177"/>
      <c r="JI1177"/>
      <c r="JJ1177"/>
      <c r="JK1177"/>
      <c r="JL1177"/>
      <c r="JM1177"/>
      <c r="JN1177"/>
      <c r="JO1177"/>
      <c r="JP1177"/>
      <c r="JQ1177"/>
      <c r="JR1177"/>
      <c r="JS1177"/>
      <c r="JT1177"/>
      <c r="JU1177"/>
      <c r="JV1177"/>
      <c r="JW1177"/>
      <c r="JX1177"/>
      <c r="JY1177"/>
      <c r="JZ1177"/>
      <c r="KA1177"/>
      <c r="KB1177"/>
      <c r="KC1177"/>
      <c r="KD1177"/>
      <c r="KE1177"/>
      <c r="KF1177"/>
      <c r="KG1177"/>
      <c r="KH1177"/>
      <c r="KI1177"/>
      <c r="KJ1177"/>
      <c r="KK1177"/>
      <c r="KL1177"/>
      <c r="KM1177"/>
      <c r="KN1177"/>
    </row>
    <row r="1178" spans="1:300" x14ac:dyDescent="0.3">
      <c r="A1178" s="1" t="s">
        <v>464</v>
      </c>
      <c r="C1178" s="1" t="s">
        <v>735</v>
      </c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>
        <v>0</v>
      </c>
      <c r="Y1178"/>
      <c r="Z1178"/>
      <c r="AA1178">
        <v>0</v>
      </c>
      <c r="AB1178"/>
      <c r="AC1178"/>
      <c r="AD1178">
        <v>5</v>
      </c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>
        <v>12</v>
      </c>
      <c r="AR1178"/>
      <c r="AS1178"/>
      <c r="AT1178"/>
      <c r="AU1178">
        <v>0</v>
      </c>
      <c r="AV1178"/>
      <c r="AW1178">
        <v>21</v>
      </c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  <c r="EQ1178"/>
      <c r="ER1178"/>
      <c r="ES1178"/>
      <c r="ET1178"/>
      <c r="EU1178"/>
      <c r="EV1178"/>
      <c r="EW1178"/>
      <c r="EX1178"/>
      <c r="EY1178"/>
      <c r="EZ1178"/>
      <c r="FA1178"/>
      <c r="FB1178"/>
      <c r="FC1178"/>
      <c r="FD1178"/>
      <c r="FE1178"/>
      <c r="FF1178"/>
      <c r="FG1178"/>
      <c r="FH1178"/>
      <c r="FI1178"/>
      <c r="FJ1178"/>
      <c r="FK1178"/>
      <c r="FL1178"/>
      <c r="FM1178"/>
      <c r="FN1178"/>
      <c r="FO1178"/>
      <c r="FP1178"/>
      <c r="FQ1178"/>
      <c r="FR1178"/>
      <c r="FS1178"/>
      <c r="FT1178"/>
      <c r="FU1178"/>
      <c r="FV1178"/>
      <c r="FW1178"/>
      <c r="FX1178"/>
      <c r="FY1178"/>
      <c r="FZ1178"/>
      <c r="GA1178"/>
      <c r="GB1178"/>
      <c r="GC1178"/>
      <c r="GD1178"/>
      <c r="GE1178"/>
      <c r="GF1178"/>
      <c r="GG1178"/>
      <c r="GH1178"/>
      <c r="GI1178"/>
      <c r="GJ1178"/>
      <c r="GK1178"/>
      <c r="GL1178"/>
      <c r="GM1178"/>
      <c r="GN1178"/>
      <c r="GO1178"/>
      <c r="GP1178"/>
      <c r="GQ1178"/>
      <c r="GR1178"/>
      <c r="GS1178"/>
      <c r="GT1178"/>
      <c r="GU1178"/>
      <c r="GV1178"/>
      <c r="GW1178"/>
      <c r="GX1178"/>
      <c r="GY1178"/>
      <c r="GZ1178"/>
      <c r="HA1178"/>
      <c r="HB1178"/>
      <c r="HC1178"/>
      <c r="HD1178"/>
      <c r="HE1178"/>
      <c r="HF1178"/>
      <c r="HG1178"/>
      <c r="HH1178"/>
      <c r="HI1178"/>
      <c r="HJ1178"/>
      <c r="HK1178"/>
      <c r="HL1178"/>
      <c r="HM1178"/>
      <c r="HN1178"/>
      <c r="HO1178"/>
      <c r="HP1178"/>
      <c r="HQ1178"/>
      <c r="HR1178"/>
      <c r="HS1178"/>
      <c r="HT1178"/>
      <c r="HU1178"/>
      <c r="HV1178"/>
      <c r="HW1178"/>
      <c r="HX1178"/>
      <c r="HY1178"/>
      <c r="HZ1178"/>
      <c r="IA1178"/>
      <c r="IB1178"/>
      <c r="IC1178"/>
      <c r="ID1178"/>
      <c r="IE1178"/>
      <c r="IF1178"/>
      <c r="IG1178"/>
      <c r="IH1178"/>
      <c r="II1178"/>
      <c r="IJ1178"/>
      <c r="IK1178"/>
      <c r="IL1178"/>
      <c r="IM1178"/>
      <c r="IN1178"/>
      <c r="IO1178"/>
      <c r="IP1178"/>
      <c r="IQ1178"/>
      <c r="IR1178"/>
      <c r="IS1178"/>
      <c r="IT1178"/>
      <c r="IU1178"/>
      <c r="IV1178"/>
      <c r="IW1178"/>
      <c r="IX1178"/>
      <c r="IY1178"/>
      <c r="IZ1178"/>
      <c r="JA1178"/>
      <c r="JB1178"/>
      <c r="JC1178"/>
      <c r="JD1178"/>
      <c r="JE1178"/>
      <c r="JF1178"/>
      <c r="JG1178"/>
      <c r="JH1178"/>
      <c r="JI1178"/>
      <c r="JJ1178"/>
      <c r="JK1178"/>
      <c r="JL1178"/>
      <c r="JM1178"/>
      <c r="JN1178"/>
      <c r="JO1178"/>
      <c r="JP1178"/>
      <c r="JQ1178"/>
      <c r="JR1178"/>
      <c r="JS1178"/>
      <c r="JT1178"/>
      <c r="JU1178"/>
      <c r="JV1178"/>
      <c r="JW1178"/>
      <c r="JX1178"/>
      <c r="JY1178"/>
      <c r="JZ1178"/>
      <c r="KA1178"/>
      <c r="KB1178"/>
      <c r="KC1178"/>
      <c r="KD1178"/>
      <c r="KE1178"/>
      <c r="KF1178"/>
      <c r="KG1178"/>
      <c r="KH1178"/>
      <c r="KI1178"/>
      <c r="KJ1178"/>
      <c r="KK1178"/>
      <c r="KL1178"/>
      <c r="KM1178"/>
      <c r="KN1178"/>
    </row>
    <row r="1179" spans="1:300" x14ac:dyDescent="0.3">
      <c r="A1179" s="1" t="s">
        <v>465</v>
      </c>
      <c r="C1179" s="1" t="s">
        <v>735</v>
      </c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>
        <v>3</v>
      </c>
      <c r="Y1179"/>
      <c r="Z1179"/>
      <c r="AA1179">
        <v>3</v>
      </c>
      <c r="AB1179"/>
      <c r="AC1179"/>
      <c r="AD1179">
        <v>8</v>
      </c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>
        <v>8</v>
      </c>
      <c r="AS1179"/>
      <c r="AT1179"/>
      <c r="AU1179">
        <v>3</v>
      </c>
      <c r="AV1179"/>
      <c r="AW1179"/>
      <c r="AX1179">
        <v>8</v>
      </c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  <c r="EQ1179"/>
      <c r="ER1179"/>
      <c r="ES1179"/>
      <c r="ET1179"/>
      <c r="EU1179"/>
      <c r="EV1179"/>
      <c r="EW1179"/>
      <c r="EX1179"/>
      <c r="EY1179"/>
      <c r="EZ1179"/>
      <c r="FA1179"/>
      <c r="FB1179"/>
      <c r="FC1179"/>
      <c r="FD1179"/>
      <c r="FE1179"/>
      <c r="FF1179"/>
      <c r="FG1179"/>
      <c r="FH1179"/>
      <c r="FI1179"/>
      <c r="FJ1179"/>
      <c r="FK1179"/>
      <c r="FL1179"/>
      <c r="FM1179"/>
      <c r="FN1179"/>
      <c r="FO1179"/>
      <c r="FP1179"/>
      <c r="FQ1179"/>
      <c r="FR1179"/>
      <c r="FS1179"/>
      <c r="FT1179"/>
      <c r="FU1179"/>
      <c r="FV1179"/>
      <c r="FW1179"/>
      <c r="FX1179"/>
      <c r="FY1179"/>
      <c r="FZ1179"/>
      <c r="GA1179"/>
      <c r="GB1179"/>
      <c r="GC1179"/>
      <c r="GD1179"/>
      <c r="GE1179"/>
      <c r="GF1179"/>
      <c r="GG1179"/>
      <c r="GH1179"/>
      <c r="GI1179"/>
      <c r="GJ1179"/>
      <c r="GK1179"/>
      <c r="GL1179"/>
      <c r="GM1179"/>
      <c r="GN1179"/>
      <c r="GO1179"/>
      <c r="GP1179"/>
      <c r="GQ1179"/>
      <c r="GR1179"/>
      <c r="GS1179"/>
      <c r="GT1179"/>
      <c r="GU1179"/>
      <c r="GV1179"/>
      <c r="GW1179"/>
      <c r="GX1179"/>
      <c r="GY1179"/>
      <c r="GZ1179"/>
      <c r="HA1179"/>
      <c r="HB1179"/>
      <c r="HC1179"/>
      <c r="HD1179"/>
      <c r="HE1179"/>
      <c r="HF1179"/>
      <c r="HG1179"/>
      <c r="HH1179"/>
      <c r="HI1179"/>
      <c r="HJ1179"/>
      <c r="HK1179"/>
      <c r="HL1179"/>
      <c r="HM1179"/>
      <c r="HN1179"/>
      <c r="HO1179"/>
      <c r="HP1179"/>
      <c r="HQ1179"/>
      <c r="HR1179"/>
      <c r="HS1179"/>
      <c r="HT1179"/>
      <c r="HU1179"/>
      <c r="HV1179"/>
      <c r="HW1179"/>
      <c r="HX1179"/>
      <c r="HY1179"/>
      <c r="HZ1179"/>
      <c r="IA1179"/>
      <c r="IB1179"/>
      <c r="IC1179"/>
      <c r="ID1179"/>
      <c r="IE1179"/>
      <c r="IF1179"/>
      <c r="IG1179"/>
      <c r="IH1179"/>
      <c r="II1179"/>
      <c r="IJ1179"/>
      <c r="IK1179"/>
      <c r="IL1179"/>
      <c r="IM1179"/>
      <c r="IN1179"/>
      <c r="IO1179"/>
      <c r="IP1179"/>
      <c r="IQ1179"/>
      <c r="IR1179"/>
      <c r="IS1179"/>
      <c r="IT1179"/>
      <c r="IU1179"/>
      <c r="IV1179"/>
      <c r="IW1179"/>
      <c r="IX1179"/>
      <c r="IY1179"/>
      <c r="IZ1179"/>
      <c r="JA1179"/>
      <c r="JB1179"/>
      <c r="JC1179"/>
      <c r="JD1179"/>
      <c r="JE1179"/>
      <c r="JF1179"/>
      <c r="JG1179"/>
      <c r="JH1179"/>
      <c r="JI1179"/>
      <c r="JJ1179"/>
      <c r="JK1179"/>
      <c r="JL1179"/>
      <c r="JM1179"/>
      <c r="JN1179"/>
      <c r="JO1179"/>
      <c r="JP1179"/>
      <c r="JQ1179"/>
      <c r="JR1179"/>
      <c r="JS1179"/>
      <c r="JT1179"/>
      <c r="JU1179"/>
      <c r="JV1179"/>
      <c r="JW1179"/>
      <c r="JX1179"/>
      <c r="JY1179"/>
      <c r="JZ1179"/>
      <c r="KA1179"/>
      <c r="KB1179"/>
      <c r="KC1179"/>
      <c r="KD1179"/>
      <c r="KE1179"/>
      <c r="KF1179"/>
      <c r="KG1179"/>
      <c r="KH1179"/>
      <c r="KI1179"/>
      <c r="KJ1179"/>
      <c r="KK1179"/>
      <c r="KL1179"/>
      <c r="KM1179"/>
      <c r="KN1179"/>
    </row>
    <row r="1180" spans="1:300" x14ac:dyDescent="0.3"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  <c r="EQ1180"/>
      <c r="ER1180"/>
      <c r="ES1180"/>
      <c r="ET1180"/>
      <c r="EU1180"/>
      <c r="EV1180"/>
      <c r="EW1180"/>
      <c r="EX1180"/>
      <c r="EY1180"/>
      <c r="EZ1180"/>
      <c r="FA1180"/>
      <c r="FB1180"/>
      <c r="FC1180"/>
      <c r="FD1180"/>
      <c r="FE1180"/>
      <c r="FF1180"/>
      <c r="FG1180"/>
      <c r="FH1180"/>
      <c r="FI1180"/>
      <c r="FJ1180"/>
      <c r="FK1180"/>
      <c r="FL1180"/>
      <c r="FM1180"/>
      <c r="FN1180"/>
      <c r="FO1180"/>
      <c r="FP1180"/>
      <c r="FQ1180"/>
      <c r="FR1180"/>
      <c r="FS1180"/>
      <c r="FT1180"/>
      <c r="FU1180"/>
      <c r="FV1180"/>
      <c r="FW1180"/>
      <c r="FX1180"/>
      <c r="FY1180"/>
      <c r="FZ1180"/>
      <c r="GA1180"/>
      <c r="GB1180"/>
      <c r="GC1180"/>
      <c r="GD1180"/>
      <c r="GE1180"/>
      <c r="GF1180"/>
      <c r="GG1180"/>
      <c r="GH1180"/>
      <c r="GI1180"/>
      <c r="GJ1180"/>
      <c r="GK1180"/>
      <c r="GL1180"/>
      <c r="GM1180"/>
      <c r="GN1180"/>
      <c r="GO1180"/>
      <c r="GP1180"/>
      <c r="GQ1180"/>
      <c r="GR1180"/>
      <c r="GS1180"/>
      <c r="GT1180"/>
      <c r="GU1180"/>
      <c r="GV1180"/>
      <c r="GW1180"/>
      <c r="GX1180"/>
      <c r="GY1180"/>
      <c r="GZ1180"/>
      <c r="HA1180"/>
      <c r="HB1180"/>
      <c r="HC1180"/>
      <c r="HD1180"/>
      <c r="HE1180"/>
      <c r="HF1180"/>
      <c r="HG1180"/>
      <c r="HH1180"/>
      <c r="HI1180"/>
      <c r="HJ1180"/>
      <c r="HK1180"/>
      <c r="HL1180"/>
      <c r="HM1180"/>
      <c r="HN1180"/>
      <c r="HO1180"/>
      <c r="HP1180"/>
      <c r="HQ1180"/>
      <c r="HR1180"/>
      <c r="HS1180"/>
      <c r="HT1180"/>
      <c r="HU1180"/>
      <c r="HV1180"/>
      <c r="HW1180"/>
      <c r="HX1180"/>
      <c r="HY1180"/>
      <c r="HZ1180"/>
      <c r="IA1180"/>
      <c r="IB1180"/>
      <c r="IC1180"/>
      <c r="ID1180"/>
      <c r="IE1180"/>
      <c r="IF1180"/>
      <c r="IG1180"/>
      <c r="IH1180"/>
      <c r="II1180"/>
      <c r="IJ1180"/>
      <c r="IK1180"/>
      <c r="IL1180"/>
      <c r="IM1180"/>
      <c r="IN1180"/>
      <c r="IO1180"/>
      <c r="IP1180"/>
      <c r="IQ1180"/>
      <c r="IR1180"/>
      <c r="IS1180"/>
      <c r="IT1180"/>
      <c r="IU1180"/>
      <c r="IV1180"/>
      <c r="IW1180"/>
      <c r="IX1180"/>
      <c r="IY1180"/>
      <c r="IZ1180"/>
      <c r="JA1180"/>
      <c r="JB1180"/>
      <c r="JC1180"/>
      <c r="JD1180"/>
      <c r="JE1180"/>
      <c r="JF1180"/>
      <c r="JG1180"/>
      <c r="JH1180"/>
      <c r="JI1180"/>
      <c r="JJ1180"/>
      <c r="JK1180"/>
      <c r="JL1180"/>
      <c r="JM1180"/>
      <c r="JN1180"/>
      <c r="JO1180"/>
      <c r="JP1180"/>
      <c r="JQ1180"/>
      <c r="JR1180"/>
      <c r="JS1180"/>
      <c r="JT1180"/>
      <c r="JU1180"/>
      <c r="JV1180"/>
      <c r="JW1180"/>
      <c r="JX1180"/>
      <c r="JY1180"/>
      <c r="JZ1180"/>
      <c r="KA1180"/>
      <c r="KB1180"/>
      <c r="KC1180"/>
      <c r="KD1180"/>
      <c r="KE1180"/>
      <c r="KF1180"/>
      <c r="KG1180"/>
      <c r="KH1180"/>
      <c r="KI1180"/>
      <c r="KJ1180"/>
      <c r="KK1180"/>
      <c r="KL1180"/>
      <c r="KM1180"/>
      <c r="KN1180"/>
    </row>
    <row r="1181" spans="1:300" x14ac:dyDescent="0.3">
      <c r="A1181" s="1" t="s">
        <v>466</v>
      </c>
      <c r="D1181"/>
      <c r="E1181"/>
      <c r="F1181"/>
      <c r="G1181"/>
      <c r="H1181"/>
      <c r="I1181"/>
      <c r="J1181"/>
      <c r="K1181"/>
      <c r="L1181"/>
      <c r="M1181"/>
      <c r="N1181"/>
      <c r="O1181"/>
      <c r="P1181" t="s">
        <v>543</v>
      </c>
      <c r="Q1181"/>
      <c r="R1181" t="s">
        <v>543</v>
      </c>
      <c r="S1181"/>
      <c r="T1181" t="s">
        <v>543</v>
      </c>
      <c r="U1181"/>
      <c r="V1181"/>
      <c r="W1181"/>
      <c r="X1181" t="s">
        <v>482</v>
      </c>
      <c r="Y1181"/>
      <c r="Z1181" t="s">
        <v>482</v>
      </c>
      <c r="AA1181"/>
      <c r="AB1181" t="s">
        <v>482</v>
      </c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  <c r="EQ1181"/>
      <c r="ER1181"/>
      <c r="ES1181"/>
      <c r="ET1181"/>
      <c r="EU1181"/>
      <c r="EV1181"/>
      <c r="EW1181"/>
      <c r="EX1181"/>
      <c r="EY1181"/>
      <c r="EZ1181"/>
      <c r="FA1181"/>
      <c r="FB1181"/>
      <c r="FC1181"/>
      <c r="FD1181"/>
      <c r="FE1181"/>
      <c r="FF1181"/>
      <c r="FG1181"/>
      <c r="FH1181"/>
      <c r="FI1181"/>
      <c r="FJ1181"/>
      <c r="FK1181"/>
      <c r="FL1181"/>
      <c r="FM1181"/>
      <c r="FN1181"/>
      <c r="FO1181"/>
      <c r="FP1181"/>
      <c r="FQ1181"/>
      <c r="FR1181"/>
      <c r="FS1181"/>
      <c r="FT1181"/>
      <c r="FU1181"/>
      <c r="FV1181"/>
      <c r="FW1181"/>
      <c r="FX1181"/>
      <c r="FY1181"/>
      <c r="FZ1181"/>
      <c r="GA1181"/>
      <c r="GB1181"/>
      <c r="GC1181"/>
      <c r="GD1181"/>
      <c r="GE1181"/>
      <c r="GF1181"/>
      <c r="GG1181"/>
      <c r="GH1181"/>
      <c r="GI1181"/>
      <c r="GJ1181"/>
      <c r="GK1181"/>
      <c r="GL1181"/>
      <c r="GM1181"/>
      <c r="GN1181"/>
      <c r="GO1181"/>
      <c r="GP1181"/>
      <c r="GQ1181"/>
      <c r="GR1181"/>
      <c r="GS1181"/>
      <c r="GT1181"/>
      <c r="GU1181"/>
      <c r="GV1181"/>
      <c r="GW1181"/>
      <c r="GX1181"/>
      <c r="GY1181"/>
      <c r="GZ1181"/>
      <c r="HA1181"/>
      <c r="HB1181"/>
      <c r="HC1181"/>
      <c r="HD1181"/>
      <c r="HE1181"/>
      <c r="HF1181"/>
      <c r="HG1181"/>
      <c r="HH1181"/>
      <c r="HI1181"/>
      <c r="HJ1181"/>
      <c r="HK1181"/>
      <c r="HL1181"/>
      <c r="HM1181"/>
      <c r="HN1181"/>
      <c r="HO1181"/>
      <c r="HP1181"/>
      <c r="HQ1181"/>
      <c r="HR1181"/>
      <c r="HS1181"/>
      <c r="HT1181"/>
      <c r="HU1181"/>
      <c r="HV1181"/>
      <c r="HW1181"/>
      <c r="HX1181"/>
      <c r="HY1181"/>
      <c r="HZ1181"/>
      <c r="IA1181"/>
      <c r="IB1181"/>
      <c r="IC1181"/>
      <c r="ID1181"/>
      <c r="IE1181"/>
      <c r="IF1181"/>
      <c r="IG1181"/>
      <c r="IH1181"/>
      <c r="II1181"/>
      <c r="IJ1181"/>
      <c r="IK1181"/>
      <c r="IL1181"/>
      <c r="IM1181"/>
      <c r="IN1181"/>
      <c r="IO1181"/>
      <c r="IP1181"/>
      <c r="IQ1181"/>
      <c r="IR1181"/>
      <c r="IS1181"/>
      <c r="IT1181"/>
      <c r="IU1181"/>
      <c r="IV1181"/>
      <c r="IW1181"/>
      <c r="IX1181"/>
      <c r="IY1181"/>
      <c r="IZ1181"/>
      <c r="JA1181"/>
      <c r="JB1181"/>
      <c r="JC1181"/>
      <c r="JD1181"/>
      <c r="JE1181"/>
      <c r="JF1181"/>
      <c r="JG1181"/>
      <c r="JH1181"/>
      <c r="JI1181"/>
      <c r="JJ1181"/>
      <c r="JK1181"/>
      <c r="JL1181"/>
      <c r="JM1181"/>
      <c r="JN1181"/>
      <c r="JO1181"/>
      <c r="JP1181"/>
      <c r="JQ1181"/>
      <c r="JR1181"/>
      <c r="JS1181"/>
      <c r="JT1181"/>
      <c r="JU1181"/>
      <c r="JV1181"/>
      <c r="JW1181"/>
      <c r="JX1181"/>
      <c r="JY1181"/>
      <c r="JZ1181"/>
      <c r="KA1181"/>
      <c r="KB1181"/>
      <c r="KC1181"/>
      <c r="KD1181"/>
      <c r="KE1181"/>
      <c r="KF1181"/>
      <c r="KG1181"/>
      <c r="KH1181"/>
      <c r="KI1181"/>
      <c r="KJ1181"/>
      <c r="KK1181"/>
      <c r="KL1181"/>
      <c r="KM1181"/>
      <c r="KN1181"/>
    </row>
    <row r="1182" spans="1:300" x14ac:dyDescent="0.3">
      <c r="A1182" s="1" t="s">
        <v>470</v>
      </c>
      <c r="D1182"/>
      <c r="E1182"/>
      <c r="F1182"/>
      <c r="G1182"/>
      <c r="H1182"/>
      <c r="I1182"/>
      <c r="J1182"/>
      <c r="K1182"/>
      <c r="L1182"/>
      <c r="M1182"/>
      <c r="N1182"/>
      <c r="O1182"/>
      <c r="P1182" t="s">
        <v>721</v>
      </c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 t="s">
        <v>721</v>
      </c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  <c r="EQ1182"/>
      <c r="ER1182"/>
      <c r="ES1182"/>
      <c r="ET1182"/>
      <c r="EU1182"/>
      <c r="EV1182"/>
      <c r="EW1182"/>
      <c r="EX1182"/>
      <c r="EY1182"/>
      <c r="EZ1182"/>
      <c r="FA1182"/>
      <c r="FB1182"/>
      <c r="FC1182"/>
      <c r="FD1182"/>
      <c r="FE1182"/>
      <c r="FF1182"/>
      <c r="FG1182"/>
      <c r="FH1182"/>
      <c r="FI1182"/>
      <c r="FJ1182"/>
      <c r="FK1182"/>
      <c r="FL1182"/>
      <c r="FM1182"/>
      <c r="FN1182"/>
      <c r="FO1182"/>
      <c r="FP1182"/>
      <c r="FQ1182"/>
      <c r="FR1182"/>
      <c r="FS1182"/>
      <c r="FT1182"/>
      <c r="FU1182"/>
      <c r="FV1182"/>
      <c r="FW1182"/>
      <c r="FX1182"/>
      <c r="FY1182"/>
      <c r="FZ1182"/>
      <c r="GA1182"/>
      <c r="GB1182"/>
      <c r="GC1182"/>
      <c r="GD1182"/>
      <c r="GE1182"/>
      <c r="GF1182"/>
      <c r="GG1182"/>
      <c r="GH1182"/>
      <c r="GI1182"/>
      <c r="GJ1182"/>
      <c r="GK1182"/>
      <c r="GL1182"/>
      <c r="GM1182"/>
      <c r="GN1182"/>
      <c r="GO1182"/>
      <c r="GP1182"/>
      <c r="GQ1182"/>
      <c r="GR1182"/>
      <c r="GS1182"/>
      <c r="GT1182"/>
      <c r="GU1182"/>
      <c r="GV1182"/>
      <c r="GW1182"/>
      <c r="GX1182"/>
      <c r="GY1182"/>
      <c r="GZ1182"/>
      <c r="HA1182"/>
      <c r="HB1182"/>
      <c r="HC1182"/>
      <c r="HD1182"/>
      <c r="HE1182"/>
      <c r="HF1182"/>
      <c r="HG1182"/>
      <c r="HH1182"/>
      <c r="HI1182"/>
      <c r="HJ1182"/>
      <c r="HK1182"/>
      <c r="HL1182"/>
      <c r="HM1182"/>
      <c r="HN1182"/>
      <c r="HO1182"/>
      <c r="HP1182"/>
      <c r="HQ1182"/>
      <c r="HR1182"/>
      <c r="HS1182"/>
      <c r="HT1182"/>
      <c r="HU1182"/>
      <c r="HV1182"/>
      <c r="HW1182"/>
      <c r="HX1182"/>
      <c r="HY1182"/>
      <c r="HZ1182"/>
      <c r="IA1182"/>
      <c r="IB1182"/>
      <c r="IC1182"/>
      <c r="ID1182"/>
      <c r="IE1182"/>
      <c r="IF1182"/>
      <c r="IG1182"/>
      <c r="IH1182"/>
      <c r="II1182"/>
      <c r="IJ1182"/>
      <c r="IK1182"/>
      <c r="IL1182"/>
      <c r="IM1182"/>
      <c r="IN1182"/>
      <c r="IO1182"/>
      <c r="IP1182"/>
      <c r="IQ1182"/>
      <c r="IR1182"/>
      <c r="IS1182"/>
      <c r="IT1182"/>
      <c r="IU1182"/>
      <c r="IV1182"/>
      <c r="IW1182"/>
      <c r="IX1182"/>
      <c r="IY1182"/>
      <c r="IZ1182"/>
      <c r="JA1182"/>
      <c r="JB1182"/>
      <c r="JC1182"/>
      <c r="JD1182"/>
      <c r="JE1182"/>
      <c r="JF1182"/>
      <c r="JG1182"/>
      <c r="JH1182"/>
      <c r="JI1182"/>
      <c r="JJ1182"/>
      <c r="JK1182"/>
      <c r="JL1182"/>
      <c r="JM1182"/>
      <c r="JN1182"/>
      <c r="JO1182"/>
      <c r="JP1182"/>
      <c r="JQ1182"/>
      <c r="JR1182"/>
      <c r="JS1182"/>
      <c r="JT1182"/>
      <c r="JU1182"/>
      <c r="JV1182"/>
      <c r="JW1182"/>
      <c r="JX1182"/>
      <c r="JY1182"/>
      <c r="JZ1182"/>
      <c r="KA1182"/>
      <c r="KB1182"/>
      <c r="KC1182"/>
      <c r="KD1182"/>
      <c r="KE1182"/>
      <c r="KF1182"/>
      <c r="KG1182"/>
      <c r="KH1182"/>
      <c r="KI1182"/>
      <c r="KJ1182"/>
      <c r="KK1182"/>
      <c r="KL1182"/>
      <c r="KM1182"/>
      <c r="KN1182"/>
    </row>
    <row r="1183" spans="1:300" x14ac:dyDescent="0.3">
      <c r="A1183" s="1" t="s">
        <v>471</v>
      </c>
      <c r="P1183" s="1">
        <v>0</v>
      </c>
      <c r="AL1183" s="1">
        <v>0</v>
      </c>
      <c r="BH1183" s="1">
        <v>0</v>
      </c>
    </row>
    <row r="1184" spans="1:300" x14ac:dyDescent="0.3">
      <c r="A1184" s="1" t="s">
        <v>472</v>
      </c>
      <c r="B1184" s="1" t="s">
        <v>473</v>
      </c>
      <c r="H1184" s="1">
        <v>0</v>
      </c>
      <c r="BG1184" s="1">
        <v>0</v>
      </c>
    </row>
    <row r="1185" spans="1:300" x14ac:dyDescent="0.3">
      <c r="A1185" s="1" t="s">
        <v>474</v>
      </c>
      <c r="I1185" s="1">
        <v>0</v>
      </c>
      <c r="L1185" s="1">
        <v>724</v>
      </c>
      <c r="AF1185" s="1">
        <v>797</v>
      </c>
      <c r="BB1185" s="1">
        <v>0</v>
      </c>
    </row>
    <row r="1186" spans="1:300" x14ac:dyDescent="0.3">
      <c r="A1186" s="1" t="s">
        <v>475</v>
      </c>
      <c r="O1186" s="1">
        <v>0</v>
      </c>
      <c r="AK1186" s="1">
        <v>0</v>
      </c>
      <c r="BG1186" s="1">
        <v>0</v>
      </c>
    </row>
    <row r="1187" spans="1:300" x14ac:dyDescent="0.3">
      <c r="A1187" s="1" t="s">
        <v>476</v>
      </c>
      <c r="M1187" s="1">
        <v>-60</v>
      </c>
      <c r="AG1187" s="1">
        <v>-80</v>
      </c>
      <c r="BA1187" s="1">
        <v>-80</v>
      </c>
    </row>
    <row r="1188" spans="1:300" x14ac:dyDescent="0.3">
      <c r="A1188" s="1" t="s">
        <v>477</v>
      </c>
      <c r="L1188" s="1">
        <v>-200</v>
      </c>
      <c r="AE1188" s="1">
        <v>-200</v>
      </c>
      <c r="AX1188" s="1">
        <v>-200</v>
      </c>
    </row>
    <row r="1191" spans="1:300" x14ac:dyDescent="0.3">
      <c r="A1191" s="1" t="s">
        <v>609</v>
      </c>
      <c r="B1191" s="1" t="s">
        <v>459</v>
      </c>
      <c r="I1191" s="1" t="s">
        <v>610</v>
      </c>
      <c r="J1191" s="1" t="s">
        <v>460</v>
      </c>
      <c r="M1191" s="1" t="s">
        <v>611</v>
      </c>
      <c r="N1191" s="1" t="s">
        <v>460</v>
      </c>
    </row>
    <row r="1192" spans="1:300" x14ac:dyDescent="0.3">
      <c r="A1192" s="1" t="s">
        <v>461</v>
      </c>
      <c r="C1192" s="1" t="s">
        <v>462</v>
      </c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>
        <v>3</v>
      </c>
      <c r="Y1192"/>
      <c r="Z1192"/>
      <c r="AA1192">
        <v>8</v>
      </c>
      <c r="AB1192"/>
      <c r="AC1192"/>
      <c r="AD1192">
        <v>10</v>
      </c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>
        <v>10</v>
      </c>
      <c r="AS1192"/>
      <c r="AT1192"/>
      <c r="AU1192">
        <v>10</v>
      </c>
      <c r="AV1192"/>
      <c r="AW1192"/>
      <c r="AX1192">
        <v>10</v>
      </c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  <c r="EQ1192"/>
      <c r="ER1192"/>
      <c r="ES1192"/>
      <c r="ET1192"/>
      <c r="EU1192"/>
      <c r="EV1192"/>
      <c r="EW1192"/>
      <c r="EX1192"/>
      <c r="EY1192"/>
      <c r="EZ1192"/>
      <c r="FA1192"/>
      <c r="FB1192"/>
      <c r="FC1192"/>
      <c r="FD1192"/>
      <c r="FE1192"/>
      <c r="FF1192"/>
      <c r="FG1192"/>
      <c r="FH1192"/>
      <c r="FI1192"/>
      <c r="FJ1192"/>
      <c r="FK1192"/>
      <c r="FL1192"/>
      <c r="FM1192"/>
      <c r="FN1192"/>
      <c r="FO1192"/>
      <c r="FP1192"/>
      <c r="FQ1192"/>
      <c r="FR1192"/>
      <c r="FS1192"/>
      <c r="FT1192"/>
      <c r="FU1192"/>
      <c r="FV1192"/>
      <c r="FW1192"/>
      <c r="FX1192"/>
      <c r="FY1192"/>
      <c r="FZ1192"/>
      <c r="GA1192"/>
      <c r="GB1192"/>
      <c r="GC1192"/>
      <c r="GD1192"/>
      <c r="GE1192"/>
      <c r="GF1192"/>
      <c r="GG1192"/>
      <c r="GH1192"/>
      <c r="GI1192"/>
      <c r="GJ1192"/>
      <c r="GK1192"/>
      <c r="GL1192"/>
      <c r="GM1192"/>
      <c r="GN1192"/>
      <c r="GO1192"/>
      <c r="GP1192"/>
      <c r="GQ1192"/>
      <c r="GR1192"/>
      <c r="GS1192"/>
      <c r="GT1192"/>
      <c r="GU1192"/>
      <c r="GV1192"/>
      <c r="GW1192"/>
      <c r="GX1192"/>
      <c r="GY1192"/>
      <c r="GZ1192"/>
      <c r="HA1192"/>
      <c r="HB1192"/>
      <c r="HC1192"/>
      <c r="HD1192"/>
      <c r="HE1192"/>
      <c r="HF1192"/>
      <c r="HG1192"/>
      <c r="HH1192"/>
      <c r="HI1192"/>
      <c r="HJ1192"/>
      <c r="HK1192"/>
      <c r="HL1192"/>
      <c r="HM1192"/>
      <c r="HN1192"/>
      <c r="HO1192"/>
      <c r="HP1192"/>
      <c r="HQ1192"/>
      <c r="HR1192"/>
      <c r="HS1192"/>
      <c r="HT1192"/>
      <c r="HU1192"/>
      <c r="HV1192"/>
      <c r="HW1192"/>
      <c r="HX1192"/>
      <c r="HY1192"/>
      <c r="HZ1192"/>
      <c r="IA1192"/>
      <c r="IB1192"/>
      <c r="IC1192"/>
      <c r="ID1192"/>
      <c r="IE1192"/>
      <c r="IF1192"/>
      <c r="IG1192"/>
      <c r="IH1192"/>
      <c r="II1192"/>
      <c r="IJ1192"/>
      <c r="IK1192"/>
      <c r="IL1192"/>
      <c r="IM1192"/>
      <c r="IN1192"/>
      <c r="IO1192"/>
      <c r="IP1192"/>
      <c r="IQ1192"/>
      <c r="IR1192"/>
      <c r="IS1192"/>
      <c r="IT1192"/>
      <c r="IU1192"/>
      <c r="IV1192"/>
      <c r="IW1192"/>
      <c r="IX1192"/>
      <c r="IY1192"/>
      <c r="IZ1192"/>
      <c r="JA1192"/>
      <c r="JB1192"/>
      <c r="JC1192"/>
      <c r="JD1192"/>
      <c r="JE1192"/>
      <c r="JF1192"/>
      <c r="JG1192"/>
      <c r="JH1192"/>
      <c r="JI1192"/>
      <c r="JJ1192"/>
      <c r="JK1192"/>
      <c r="JL1192"/>
      <c r="JM1192"/>
      <c r="JN1192"/>
      <c r="JO1192"/>
      <c r="JP1192"/>
      <c r="JQ1192"/>
      <c r="JR1192"/>
      <c r="JS1192"/>
      <c r="JT1192"/>
      <c r="JU1192"/>
      <c r="JV1192"/>
      <c r="JW1192"/>
      <c r="JX1192"/>
      <c r="JY1192"/>
      <c r="JZ1192"/>
      <c r="KA1192"/>
      <c r="KB1192"/>
      <c r="KC1192"/>
      <c r="KD1192"/>
      <c r="KE1192"/>
      <c r="KF1192"/>
      <c r="KG1192"/>
      <c r="KH1192"/>
      <c r="KI1192"/>
      <c r="KJ1192"/>
      <c r="KK1192"/>
      <c r="KL1192"/>
      <c r="KM1192"/>
      <c r="KN1192"/>
    </row>
    <row r="1193" spans="1:300" x14ac:dyDescent="0.3">
      <c r="A1193" s="1" t="s">
        <v>463</v>
      </c>
      <c r="C1193" s="1" t="s">
        <v>462</v>
      </c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>
        <v>0</v>
      </c>
      <c r="Y1193"/>
      <c r="Z1193"/>
      <c r="AA1193">
        <v>0</v>
      </c>
      <c r="AB1193"/>
      <c r="AC1193"/>
      <c r="AD1193">
        <v>3</v>
      </c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>
        <v>13</v>
      </c>
      <c r="AR1193"/>
      <c r="AS1193"/>
      <c r="AT1193">
        <v>17</v>
      </c>
      <c r="AU1193"/>
      <c r="AV1193"/>
      <c r="AW1193"/>
      <c r="AX1193">
        <v>0</v>
      </c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  <c r="EQ1193"/>
      <c r="ER1193"/>
      <c r="ES1193"/>
      <c r="ET1193"/>
      <c r="EU1193"/>
      <c r="EV1193"/>
      <c r="EW1193"/>
      <c r="EX1193"/>
      <c r="EY1193"/>
      <c r="EZ1193"/>
      <c r="FA1193"/>
      <c r="FB1193"/>
      <c r="FC1193"/>
      <c r="FD1193"/>
      <c r="FE1193"/>
      <c r="FF1193"/>
      <c r="FG1193"/>
      <c r="FH1193"/>
      <c r="FI1193"/>
      <c r="FJ1193"/>
      <c r="FK1193"/>
      <c r="FL1193"/>
      <c r="FM1193"/>
      <c r="FN1193"/>
      <c r="FO1193"/>
      <c r="FP1193"/>
      <c r="FQ1193"/>
      <c r="FR1193"/>
      <c r="FS1193"/>
      <c r="FT1193"/>
      <c r="FU1193"/>
      <c r="FV1193"/>
      <c r="FW1193"/>
      <c r="FX1193"/>
      <c r="FY1193"/>
      <c r="FZ1193"/>
      <c r="GA1193"/>
      <c r="GB1193"/>
      <c r="GC1193"/>
      <c r="GD1193"/>
      <c r="GE1193"/>
      <c r="GF1193"/>
      <c r="GG1193"/>
      <c r="GH1193"/>
      <c r="GI1193"/>
      <c r="GJ1193"/>
      <c r="GK1193"/>
      <c r="GL1193"/>
      <c r="GM1193"/>
      <c r="GN1193"/>
      <c r="GO1193"/>
      <c r="GP1193"/>
      <c r="GQ1193"/>
      <c r="GR1193"/>
      <c r="GS1193"/>
      <c r="GT1193"/>
      <c r="GU1193"/>
      <c r="GV1193"/>
      <c r="GW1193"/>
      <c r="GX1193"/>
      <c r="GY1193"/>
      <c r="GZ1193"/>
      <c r="HA1193"/>
      <c r="HB1193"/>
      <c r="HC1193"/>
      <c r="HD1193"/>
      <c r="HE1193"/>
      <c r="HF1193"/>
      <c r="HG1193"/>
      <c r="HH1193"/>
      <c r="HI1193"/>
      <c r="HJ1193"/>
      <c r="HK1193"/>
      <c r="HL1193"/>
      <c r="HM1193"/>
      <c r="HN1193"/>
      <c r="HO1193"/>
      <c r="HP1193"/>
      <c r="HQ1193"/>
      <c r="HR1193"/>
      <c r="HS1193"/>
      <c r="HT1193"/>
      <c r="HU1193"/>
      <c r="HV1193"/>
      <c r="HW1193"/>
      <c r="HX1193"/>
      <c r="HY1193"/>
      <c r="HZ1193"/>
      <c r="IA1193"/>
      <c r="IB1193"/>
      <c r="IC1193"/>
      <c r="ID1193"/>
      <c r="IE1193"/>
      <c r="IF1193"/>
      <c r="IG1193"/>
      <c r="IH1193"/>
      <c r="II1193"/>
      <c r="IJ1193"/>
      <c r="IK1193"/>
      <c r="IL1193"/>
      <c r="IM1193"/>
      <c r="IN1193"/>
      <c r="IO1193"/>
      <c r="IP1193"/>
      <c r="IQ1193"/>
      <c r="IR1193"/>
      <c r="IS1193"/>
      <c r="IT1193"/>
      <c r="IU1193"/>
      <c r="IV1193"/>
      <c r="IW1193"/>
      <c r="IX1193"/>
      <c r="IY1193"/>
      <c r="IZ1193"/>
      <c r="JA1193"/>
      <c r="JB1193"/>
      <c r="JC1193"/>
      <c r="JD1193"/>
      <c r="JE1193"/>
      <c r="JF1193"/>
      <c r="JG1193"/>
      <c r="JH1193"/>
      <c r="JI1193"/>
      <c r="JJ1193"/>
      <c r="JK1193"/>
      <c r="JL1193"/>
      <c r="JM1193"/>
      <c r="JN1193"/>
      <c r="JO1193"/>
      <c r="JP1193"/>
      <c r="JQ1193"/>
      <c r="JR1193"/>
      <c r="JS1193"/>
      <c r="JT1193"/>
      <c r="JU1193"/>
      <c r="JV1193"/>
      <c r="JW1193"/>
      <c r="JX1193"/>
      <c r="JY1193"/>
      <c r="JZ1193"/>
      <c r="KA1193"/>
      <c r="KB1193"/>
      <c r="KC1193"/>
      <c r="KD1193"/>
      <c r="KE1193"/>
      <c r="KF1193"/>
      <c r="KG1193"/>
      <c r="KH1193"/>
      <c r="KI1193"/>
      <c r="KJ1193"/>
      <c r="KK1193"/>
      <c r="KL1193"/>
      <c r="KM1193"/>
      <c r="KN1193"/>
    </row>
    <row r="1194" spans="1:300" x14ac:dyDescent="0.3"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  <c r="EQ1194"/>
      <c r="ER1194"/>
      <c r="ES1194"/>
      <c r="ET1194"/>
      <c r="EU1194"/>
      <c r="EV1194"/>
      <c r="EW1194"/>
      <c r="EX1194"/>
      <c r="EY1194"/>
      <c r="EZ1194"/>
      <c r="FA1194"/>
      <c r="FB1194"/>
      <c r="FC1194"/>
      <c r="FD1194"/>
      <c r="FE1194"/>
      <c r="FF1194"/>
      <c r="FG1194"/>
      <c r="FH1194"/>
      <c r="FI1194"/>
      <c r="FJ1194"/>
      <c r="FK1194"/>
      <c r="FL1194"/>
      <c r="FM1194"/>
      <c r="FN1194"/>
      <c r="FO1194"/>
      <c r="FP1194"/>
      <c r="FQ1194"/>
      <c r="FR1194"/>
      <c r="FS1194"/>
      <c r="FT1194"/>
      <c r="FU1194"/>
      <c r="FV1194"/>
      <c r="FW1194"/>
      <c r="FX1194"/>
      <c r="FY1194"/>
      <c r="FZ1194"/>
      <c r="GA1194"/>
      <c r="GB1194"/>
      <c r="GC1194"/>
      <c r="GD1194"/>
      <c r="GE1194"/>
      <c r="GF1194"/>
      <c r="GG1194"/>
      <c r="GH1194"/>
      <c r="GI1194"/>
      <c r="GJ1194"/>
      <c r="GK1194"/>
      <c r="GL1194"/>
      <c r="GM1194"/>
      <c r="GN1194"/>
      <c r="GO1194"/>
      <c r="GP1194"/>
      <c r="GQ1194"/>
      <c r="GR1194"/>
      <c r="GS1194"/>
      <c r="GT1194"/>
      <c r="GU1194"/>
      <c r="GV1194"/>
      <c r="GW1194"/>
      <c r="GX1194"/>
      <c r="GY1194"/>
      <c r="GZ1194"/>
      <c r="HA1194"/>
      <c r="HB1194"/>
      <c r="HC1194"/>
      <c r="HD1194"/>
      <c r="HE1194"/>
      <c r="HF1194"/>
      <c r="HG1194"/>
      <c r="HH1194"/>
      <c r="HI1194"/>
      <c r="HJ1194"/>
      <c r="HK1194"/>
      <c r="HL1194"/>
      <c r="HM1194"/>
      <c r="HN1194"/>
      <c r="HO1194"/>
      <c r="HP1194"/>
      <c r="HQ1194"/>
      <c r="HR1194"/>
      <c r="HS1194"/>
      <c r="HT1194"/>
      <c r="HU1194"/>
      <c r="HV1194"/>
      <c r="HW1194"/>
      <c r="HX1194"/>
      <c r="HY1194"/>
      <c r="HZ1194"/>
      <c r="IA1194"/>
      <c r="IB1194"/>
      <c r="IC1194"/>
      <c r="ID1194"/>
      <c r="IE1194"/>
      <c r="IF1194"/>
      <c r="IG1194"/>
      <c r="IH1194"/>
      <c r="II1194"/>
      <c r="IJ1194"/>
      <c r="IK1194"/>
      <c r="IL1194"/>
      <c r="IM1194"/>
      <c r="IN1194"/>
      <c r="IO1194"/>
      <c r="IP1194"/>
      <c r="IQ1194"/>
      <c r="IR1194"/>
      <c r="IS1194"/>
      <c r="IT1194"/>
      <c r="IU1194"/>
      <c r="IV1194"/>
      <c r="IW1194"/>
      <c r="IX1194"/>
      <c r="IY1194"/>
      <c r="IZ1194"/>
      <c r="JA1194"/>
      <c r="JB1194"/>
      <c r="JC1194"/>
      <c r="JD1194"/>
      <c r="JE1194"/>
      <c r="JF1194"/>
      <c r="JG1194"/>
      <c r="JH1194"/>
      <c r="JI1194"/>
      <c r="JJ1194"/>
      <c r="JK1194"/>
      <c r="JL1194"/>
      <c r="JM1194"/>
      <c r="JN1194"/>
      <c r="JO1194"/>
      <c r="JP1194"/>
      <c r="JQ1194"/>
      <c r="JR1194"/>
      <c r="JS1194"/>
      <c r="JT1194"/>
      <c r="JU1194"/>
      <c r="JV1194"/>
      <c r="JW1194"/>
      <c r="JX1194"/>
      <c r="JY1194"/>
      <c r="JZ1194"/>
      <c r="KA1194"/>
      <c r="KB1194"/>
      <c r="KC1194"/>
      <c r="KD1194"/>
      <c r="KE1194"/>
      <c r="KF1194"/>
      <c r="KG1194"/>
      <c r="KH1194"/>
      <c r="KI1194"/>
      <c r="KJ1194"/>
      <c r="KK1194"/>
      <c r="KL1194"/>
      <c r="KM1194"/>
      <c r="KN1194"/>
    </row>
    <row r="1195" spans="1:300" x14ac:dyDescent="0.3">
      <c r="A1195" s="1" t="s">
        <v>464</v>
      </c>
      <c r="C1195" s="1" t="s">
        <v>735</v>
      </c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>
        <v>24</v>
      </c>
      <c r="X1195"/>
      <c r="Y1195"/>
      <c r="Z1195"/>
      <c r="AA1195">
        <v>0</v>
      </c>
      <c r="AB1195"/>
      <c r="AC1195"/>
      <c r="AD1195">
        <v>0</v>
      </c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>
        <v>0</v>
      </c>
      <c r="AS1195"/>
      <c r="AT1195"/>
      <c r="AU1195">
        <v>0</v>
      </c>
      <c r="AV1195"/>
      <c r="AW1195">
        <v>22</v>
      </c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  <c r="EQ1195"/>
      <c r="ER1195"/>
      <c r="ES1195"/>
      <c r="ET1195"/>
      <c r="EU1195"/>
      <c r="EV1195"/>
      <c r="EW1195"/>
      <c r="EX1195"/>
      <c r="EY1195"/>
      <c r="EZ1195"/>
      <c r="FA1195"/>
      <c r="FB1195"/>
      <c r="FC1195"/>
      <c r="FD1195"/>
      <c r="FE1195"/>
      <c r="FF1195"/>
      <c r="FG1195"/>
      <c r="FH1195"/>
      <c r="FI1195"/>
      <c r="FJ1195"/>
      <c r="FK1195"/>
      <c r="FL1195"/>
      <c r="FM1195"/>
      <c r="FN1195"/>
      <c r="FO1195"/>
      <c r="FP1195"/>
      <c r="FQ1195"/>
      <c r="FR1195"/>
      <c r="FS1195"/>
      <c r="FT1195"/>
      <c r="FU1195"/>
      <c r="FV1195"/>
      <c r="FW1195"/>
      <c r="FX1195"/>
      <c r="FY1195"/>
      <c r="FZ1195"/>
      <c r="GA1195"/>
      <c r="GB1195"/>
      <c r="GC1195"/>
      <c r="GD1195"/>
      <c r="GE1195"/>
      <c r="GF1195"/>
      <c r="GG1195"/>
      <c r="GH1195"/>
      <c r="GI1195"/>
      <c r="GJ1195"/>
      <c r="GK1195"/>
      <c r="GL1195"/>
      <c r="GM1195"/>
      <c r="GN1195"/>
      <c r="GO1195"/>
      <c r="GP1195"/>
      <c r="GQ1195"/>
      <c r="GR1195"/>
      <c r="GS1195"/>
      <c r="GT1195"/>
      <c r="GU1195"/>
      <c r="GV1195"/>
      <c r="GW1195"/>
      <c r="GX1195"/>
      <c r="GY1195"/>
      <c r="GZ1195"/>
      <c r="HA1195"/>
      <c r="HB1195"/>
      <c r="HC1195"/>
      <c r="HD1195"/>
      <c r="HE1195"/>
      <c r="HF1195"/>
      <c r="HG1195"/>
      <c r="HH1195"/>
      <c r="HI1195"/>
      <c r="HJ1195"/>
      <c r="HK1195"/>
      <c r="HL1195"/>
      <c r="HM1195"/>
      <c r="HN1195"/>
      <c r="HO1195"/>
      <c r="HP1195"/>
      <c r="HQ1195"/>
      <c r="HR1195"/>
      <c r="HS1195"/>
      <c r="HT1195"/>
      <c r="HU1195"/>
      <c r="HV1195"/>
      <c r="HW1195"/>
      <c r="HX1195"/>
      <c r="HY1195"/>
      <c r="HZ1195"/>
      <c r="IA1195"/>
      <c r="IB1195"/>
      <c r="IC1195"/>
      <c r="ID1195"/>
      <c r="IE1195"/>
      <c r="IF1195"/>
      <c r="IG1195"/>
      <c r="IH1195"/>
      <c r="II1195"/>
      <c r="IJ1195"/>
      <c r="IK1195"/>
      <c r="IL1195"/>
      <c r="IM1195"/>
      <c r="IN1195"/>
      <c r="IO1195"/>
      <c r="IP1195"/>
      <c r="IQ1195"/>
      <c r="IR1195"/>
      <c r="IS1195"/>
      <c r="IT1195"/>
      <c r="IU1195"/>
      <c r="IV1195"/>
      <c r="IW1195"/>
      <c r="IX1195"/>
      <c r="IY1195"/>
      <c r="IZ1195"/>
      <c r="JA1195"/>
      <c r="JB1195"/>
      <c r="JC1195"/>
      <c r="JD1195"/>
      <c r="JE1195"/>
      <c r="JF1195"/>
      <c r="JG1195"/>
      <c r="JH1195"/>
      <c r="JI1195"/>
      <c r="JJ1195"/>
      <c r="JK1195"/>
      <c r="JL1195"/>
      <c r="JM1195"/>
      <c r="JN1195"/>
      <c r="JO1195"/>
      <c r="JP1195"/>
      <c r="JQ1195"/>
      <c r="JR1195"/>
      <c r="JS1195"/>
      <c r="JT1195"/>
      <c r="JU1195"/>
      <c r="JV1195"/>
      <c r="JW1195"/>
      <c r="JX1195"/>
      <c r="JY1195"/>
      <c r="JZ1195"/>
      <c r="KA1195"/>
      <c r="KB1195"/>
      <c r="KC1195"/>
      <c r="KD1195"/>
      <c r="KE1195"/>
      <c r="KF1195"/>
      <c r="KG1195"/>
      <c r="KH1195"/>
      <c r="KI1195"/>
      <c r="KJ1195"/>
      <c r="KK1195"/>
      <c r="KL1195"/>
      <c r="KM1195"/>
      <c r="KN1195"/>
    </row>
    <row r="1196" spans="1:300" x14ac:dyDescent="0.3">
      <c r="A1196" s="1" t="s">
        <v>465</v>
      </c>
      <c r="C1196" s="1" t="s">
        <v>735</v>
      </c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>
        <v>11</v>
      </c>
      <c r="X1196"/>
      <c r="Y1196"/>
      <c r="Z1196"/>
      <c r="AA1196">
        <v>8</v>
      </c>
      <c r="AB1196"/>
      <c r="AC1196"/>
      <c r="AD1196">
        <v>3</v>
      </c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>
        <v>3</v>
      </c>
      <c r="AS1196"/>
      <c r="AT1196"/>
      <c r="AU1196">
        <v>3</v>
      </c>
      <c r="AV1196"/>
      <c r="AW1196">
        <v>11</v>
      </c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  <c r="EQ1196"/>
      <c r="ER1196"/>
      <c r="ES1196"/>
      <c r="ET1196"/>
      <c r="EU1196"/>
      <c r="EV1196"/>
      <c r="EW1196"/>
      <c r="EX1196"/>
      <c r="EY1196"/>
      <c r="EZ1196"/>
      <c r="FA1196"/>
      <c r="FB1196"/>
      <c r="FC1196"/>
      <c r="FD1196"/>
      <c r="FE1196"/>
      <c r="FF1196"/>
      <c r="FG1196"/>
      <c r="FH1196"/>
      <c r="FI1196"/>
      <c r="FJ1196"/>
      <c r="FK1196"/>
      <c r="FL1196"/>
      <c r="FM1196"/>
      <c r="FN1196"/>
      <c r="FO1196"/>
      <c r="FP1196"/>
      <c r="FQ1196"/>
      <c r="FR1196"/>
      <c r="FS1196"/>
      <c r="FT1196"/>
      <c r="FU1196"/>
      <c r="FV1196"/>
      <c r="FW1196"/>
      <c r="FX1196"/>
      <c r="FY1196"/>
      <c r="FZ1196"/>
      <c r="GA1196"/>
      <c r="GB1196"/>
      <c r="GC1196"/>
      <c r="GD1196"/>
      <c r="GE1196"/>
      <c r="GF1196"/>
      <c r="GG1196"/>
      <c r="GH1196"/>
      <c r="GI1196"/>
      <c r="GJ1196"/>
      <c r="GK1196"/>
      <c r="GL1196"/>
      <c r="GM1196"/>
      <c r="GN1196"/>
      <c r="GO1196"/>
      <c r="GP1196"/>
      <c r="GQ1196"/>
      <c r="GR1196"/>
      <c r="GS1196"/>
      <c r="GT1196"/>
      <c r="GU1196"/>
      <c r="GV1196"/>
      <c r="GW1196"/>
      <c r="GX1196"/>
      <c r="GY1196"/>
      <c r="GZ1196"/>
      <c r="HA1196"/>
      <c r="HB1196"/>
      <c r="HC1196"/>
      <c r="HD1196"/>
      <c r="HE1196"/>
      <c r="HF1196"/>
      <c r="HG1196"/>
      <c r="HH1196"/>
      <c r="HI1196"/>
      <c r="HJ1196"/>
      <c r="HK1196"/>
      <c r="HL1196"/>
      <c r="HM1196"/>
      <c r="HN1196"/>
      <c r="HO1196"/>
      <c r="HP1196"/>
      <c r="HQ1196"/>
      <c r="HR1196"/>
      <c r="HS1196"/>
      <c r="HT1196"/>
      <c r="HU1196"/>
      <c r="HV1196"/>
      <c r="HW1196"/>
      <c r="HX1196"/>
      <c r="HY1196"/>
      <c r="HZ1196"/>
      <c r="IA1196"/>
      <c r="IB1196"/>
      <c r="IC1196"/>
      <c r="ID1196"/>
      <c r="IE1196"/>
      <c r="IF1196"/>
      <c r="IG1196"/>
      <c r="IH1196"/>
      <c r="II1196"/>
      <c r="IJ1196"/>
      <c r="IK1196"/>
      <c r="IL1196"/>
      <c r="IM1196"/>
      <c r="IN1196"/>
      <c r="IO1196"/>
      <c r="IP1196"/>
      <c r="IQ1196"/>
      <c r="IR1196"/>
      <c r="IS1196"/>
      <c r="IT1196"/>
      <c r="IU1196"/>
      <c r="IV1196"/>
      <c r="IW1196"/>
      <c r="IX1196"/>
      <c r="IY1196"/>
      <c r="IZ1196"/>
      <c r="JA1196"/>
      <c r="JB1196"/>
      <c r="JC1196"/>
      <c r="JD1196"/>
      <c r="JE1196"/>
      <c r="JF1196"/>
      <c r="JG1196"/>
      <c r="JH1196"/>
      <c r="JI1196"/>
      <c r="JJ1196"/>
      <c r="JK1196"/>
      <c r="JL1196"/>
      <c r="JM1196"/>
      <c r="JN1196"/>
      <c r="JO1196"/>
      <c r="JP1196"/>
      <c r="JQ1196"/>
      <c r="JR1196"/>
      <c r="JS1196"/>
      <c r="JT1196"/>
      <c r="JU1196"/>
      <c r="JV1196"/>
      <c r="JW1196"/>
      <c r="JX1196"/>
      <c r="JY1196"/>
      <c r="JZ1196"/>
      <c r="KA1196"/>
      <c r="KB1196"/>
      <c r="KC1196"/>
      <c r="KD1196"/>
      <c r="KE1196"/>
      <c r="KF1196"/>
      <c r="KG1196"/>
      <c r="KH1196"/>
      <c r="KI1196"/>
      <c r="KJ1196"/>
      <c r="KK1196"/>
      <c r="KL1196"/>
      <c r="KM1196"/>
      <c r="KN1196"/>
    </row>
    <row r="1197" spans="1:300" x14ac:dyDescent="0.3"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  <c r="EQ1197"/>
      <c r="ER1197"/>
      <c r="ES1197"/>
      <c r="ET1197"/>
      <c r="EU1197"/>
      <c r="EV1197"/>
      <c r="EW1197"/>
      <c r="EX1197"/>
      <c r="EY1197"/>
      <c r="EZ1197"/>
      <c r="FA1197"/>
      <c r="FB1197"/>
      <c r="FC1197"/>
      <c r="FD1197"/>
      <c r="FE1197"/>
      <c r="FF1197"/>
      <c r="FG1197"/>
      <c r="FH1197"/>
      <c r="FI1197"/>
      <c r="FJ1197"/>
      <c r="FK1197"/>
      <c r="FL1197"/>
      <c r="FM1197"/>
      <c r="FN1197"/>
      <c r="FO1197"/>
      <c r="FP1197"/>
      <c r="FQ1197"/>
      <c r="FR1197"/>
      <c r="FS1197"/>
      <c r="FT1197"/>
      <c r="FU1197"/>
      <c r="FV1197"/>
      <c r="FW1197"/>
      <c r="FX1197"/>
      <c r="FY1197"/>
      <c r="FZ1197"/>
      <c r="GA1197"/>
      <c r="GB1197"/>
      <c r="GC1197"/>
      <c r="GD1197"/>
      <c r="GE1197"/>
      <c r="GF1197"/>
      <c r="GG1197"/>
      <c r="GH1197"/>
      <c r="GI1197"/>
      <c r="GJ1197"/>
      <c r="GK1197"/>
      <c r="GL1197"/>
      <c r="GM1197"/>
      <c r="GN1197"/>
      <c r="GO1197"/>
      <c r="GP1197"/>
      <c r="GQ1197"/>
      <c r="GR1197"/>
      <c r="GS1197"/>
      <c r="GT1197"/>
      <c r="GU1197"/>
      <c r="GV1197"/>
      <c r="GW1197"/>
      <c r="GX1197"/>
      <c r="GY1197"/>
      <c r="GZ1197"/>
      <c r="HA1197"/>
      <c r="HB1197"/>
      <c r="HC1197"/>
      <c r="HD1197"/>
      <c r="HE1197"/>
      <c r="HF1197"/>
      <c r="HG1197"/>
      <c r="HH1197"/>
      <c r="HI1197"/>
      <c r="HJ1197"/>
      <c r="HK1197"/>
      <c r="HL1197"/>
      <c r="HM1197"/>
      <c r="HN1197"/>
      <c r="HO1197"/>
      <c r="HP1197"/>
      <c r="HQ1197"/>
      <c r="HR1197"/>
      <c r="HS1197"/>
      <c r="HT1197"/>
      <c r="HU1197"/>
      <c r="HV1197"/>
      <c r="HW1197"/>
      <c r="HX1197"/>
      <c r="HY1197"/>
      <c r="HZ1197"/>
      <c r="IA1197"/>
      <c r="IB1197"/>
      <c r="IC1197"/>
      <c r="ID1197"/>
      <c r="IE1197"/>
      <c r="IF1197"/>
      <c r="IG1197"/>
      <c r="IH1197"/>
      <c r="II1197"/>
      <c r="IJ1197"/>
      <c r="IK1197"/>
      <c r="IL1197"/>
      <c r="IM1197"/>
      <c r="IN1197"/>
      <c r="IO1197"/>
      <c r="IP1197"/>
      <c r="IQ1197"/>
      <c r="IR1197"/>
      <c r="IS1197"/>
      <c r="IT1197"/>
      <c r="IU1197"/>
      <c r="IV1197"/>
      <c r="IW1197"/>
      <c r="IX1197"/>
      <c r="IY1197"/>
      <c r="IZ1197"/>
      <c r="JA1197"/>
      <c r="JB1197"/>
      <c r="JC1197"/>
      <c r="JD1197"/>
      <c r="JE1197"/>
      <c r="JF1197"/>
      <c r="JG1197"/>
      <c r="JH1197"/>
      <c r="JI1197"/>
      <c r="JJ1197"/>
      <c r="JK1197"/>
      <c r="JL1197"/>
      <c r="JM1197"/>
      <c r="JN1197"/>
      <c r="JO1197"/>
      <c r="JP1197"/>
      <c r="JQ1197"/>
      <c r="JR1197"/>
      <c r="JS1197"/>
      <c r="JT1197"/>
      <c r="JU1197"/>
      <c r="JV1197"/>
      <c r="JW1197"/>
      <c r="JX1197"/>
      <c r="JY1197"/>
      <c r="JZ1197"/>
      <c r="KA1197"/>
      <c r="KB1197"/>
      <c r="KC1197"/>
      <c r="KD1197"/>
      <c r="KE1197"/>
      <c r="KF1197"/>
      <c r="KG1197"/>
      <c r="KH1197"/>
      <c r="KI1197"/>
      <c r="KJ1197"/>
      <c r="KK1197"/>
      <c r="KL1197"/>
      <c r="KM1197"/>
      <c r="KN1197"/>
    </row>
    <row r="1198" spans="1:300" x14ac:dyDescent="0.3">
      <c r="A1198" s="1" t="s">
        <v>466</v>
      </c>
      <c r="D1198"/>
      <c r="E1198"/>
      <c r="F1198"/>
      <c r="G1198"/>
      <c r="H1198"/>
      <c r="I1198"/>
      <c r="J1198"/>
      <c r="K1198"/>
      <c r="L1198"/>
      <c r="M1198"/>
      <c r="N1198"/>
      <c r="O1198"/>
      <c r="P1198" t="s">
        <v>482</v>
      </c>
      <c r="Q1198"/>
      <c r="R1198" t="s">
        <v>482</v>
      </c>
      <c r="S1198"/>
      <c r="T1198" t="s">
        <v>467</v>
      </c>
      <c r="U1198"/>
      <c r="V1198"/>
      <c r="W1198"/>
      <c r="X1198" t="s">
        <v>467</v>
      </c>
      <c r="Y1198"/>
      <c r="Z1198" t="s">
        <v>467</v>
      </c>
      <c r="AA1198"/>
      <c r="AB1198" t="s">
        <v>469</v>
      </c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  <c r="EQ1198"/>
      <c r="ER1198"/>
      <c r="ES1198"/>
      <c r="ET1198"/>
      <c r="EU1198"/>
      <c r="EV1198"/>
      <c r="EW1198"/>
      <c r="EX1198"/>
      <c r="EY1198"/>
      <c r="EZ1198"/>
      <c r="FA1198"/>
      <c r="FB1198"/>
      <c r="FC1198"/>
      <c r="FD1198"/>
      <c r="FE1198"/>
      <c r="FF1198"/>
      <c r="FG1198"/>
      <c r="FH1198"/>
      <c r="FI1198"/>
      <c r="FJ1198"/>
      <c r="FK1198"/>
      <c r="FL1198"/>
      <c r="FM1198"/>
      <c r="FN1198"/>
      <c r="FO1198"/>
      <c r="FP1198"/>
      <c r="FQ1198"/>
      <c r="FR1198"/>
      <c r="FS1198"/>
      <c r="FT1198"/>
      <c r="FU1198"/>
      <c r="FV1198"/>
      <c r="FW1198"/>
      <c r="FX1198"/>
      <c r="FY1198"/>
      <c r="FZ1198"/>
      <c r="GA1198"/>
      <c r="GB1198"/>
      <c r="GC1198"/>
      <c r="GD1198"/>
      <c r="GE1198"/>
      <c r="GF1198"/>
      <c r="GG1198"/>
      <c r="GH1198"/>
      <c r="GI1198"/>
      <c r="GJ1198"/>
      <c r="GK1198"/>
      <c r="GL1198"/>
      <c r="GM1198"/>
      <c r="GN1198"/>
      <c r="GO1198"/>
      <c r="GP1198"/>
      <c r="GQ1198"/>
      <c r="GR1198"/>
      <c r="GS1198"/>
      <c r="GT1198"/>
      <c r="GU1198"/>
      <c r="GV1198"/>
      <c r="GW1198"/>
      <c r="GX1198"/>
      <c r="GY1198"/>
      <c r="GZ1198"/>
      <c r="HA1198"/>
      <c r="HB1198"/>
      <c r="HC1198"/>
      <c r="HD1198"/>
      <c r="HE1198"/>
      <c r="HF1198"/>
      <c r="HG1198"/>
      <c r="HH1198"/>
      <c r="HI1198"/>
      <c r="HJ1198"/>
      <c r="HK1198"/>
      <c r="HL1198"/>
      <c r="HM1198"/>
      <c r="HN1198"/>
      <c r="HO1198"/>
      <c r="HP1198"/>
      <c r="HQ1198"/>
      <c r="HR1198"/>
      <c r="HS1198"/>
      <c r="HT1198"/>
      <c r="HU1198"/>
      <c r="HV1198"/>
      <c r="HW1198"/>
      <c r="HX1198"/>
      <c r="HY1198"/>
      <c r="HZ1198"/>
      <c r="IA1198"/>
      <c r="IB1198"/>
      <c r="IC1198"/>
      <c r="ID1198"/>
      <c r="IE1198"/>
      <c r="IF1198"/>
      <c r="IG1198"/>
      <c r="IH1198"/>
      <c r="II1198"/>
      <c r="IJ1198"/>
      <c r="IK1198"/>
      <c r="IL1198"/>
      <c r="IM1198"/>
      <c r="IN1198"/>
      <c r="IO1198"/>
      <c r="IP1198"/>
      <c r="IQ1198"/>
      <c r="IR1198"/>
      <c r="IS1198"/>
      <c r="IT1198"/>
      <c r="IU1198"/>
      <c r="IV1198"/>
      <c r="IW1198"/>
      <c r="IX1198"/>
      <c r="IY1198"/>
      <c r="IZ1198"/>
      <c r="JA1198"/>
      <c r="JB1198"/>
      <c r="JC1198"/>
      <c r="JD1198"/>
      <c r="JE1198"/>
      <c r="JF1198"/>
      <c r="JG1198"/>
      <c r="JH1198"/>
      <c r="JI1198"/>
      <c r="JJ1198"/>
      <c r="JK1198"/>
      <c r="JL1198"/>
      <c r="JM1198"/>
      <c r="JN1198"/>
      <c r="JO1198"/>
      <c r="JP1198"/>
      <c r="JQ1198"/>
      <c r="JR1198"/>
      <c r="JS1198"/>
      <c r="JT1198"/>
      <c r="JU1198"/>
      <c r="JV1198"/>
      <c r="JW1198"/>
      <c r="JX1198"/>
      <c r="JY1198"/>
      <c r="JZ1198"/>
      <c r="KA1198"/>
      <c r="KB1198"/>
      <c r="KC1198"/>
      <c r="KD1198"/>
      <c r="KE1198"/>
      <c r="KF1198"/>
      <c r="KG1198"/>
      <c r="KH1198"/>
      <c r="KI1198"/>
      <c r="KJ1198"/>
      <c r="KK1198"/>
      <c r="KL1198"/>
      <c r="KM1198"/>
      <c r="KN1198"/>
    </row>
    <row r="1199" spans="1:300" x14ac:dyDescent="0.3">
      <c r="A1199" s="1" t="s">
        <v>470</v>
      </c>
      <c r="D1199"/>
      <c r="E1199"/>
      <c r="F1199"/>
      <c r="G1199"/>
      <c r="H1199"/>
      <c r="I1199"/>
      <c r="J1199"/>
      <c r="K1199"/>
      <c r="L1199"/>
      <c r="M1199"/>
      <c r="N1199"/>
      <c r="O1199"/>
      <c r="P1199" t="s">
        <v>721</v>
      </c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 t="s">
        <v>721</v>
      </c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  <c r="EQ1199"/>
      <c r="ER1199"/>
      <c r="ES1199"/>
      <c r="ET1199"/>
      <c r="EU1199"/>
      <c r="EV1199"/>
      <c r="EW1199"/>
      <c r="EX1199"/>
      <c r="EY1199"/>
      <c r="EZ1199"/>
      <c r="FA1199"/>
      <c r="FB1199"/>
      <c r="FC1199"/>
      <c r="FD1199"/>
      <c r="FE1199"/>
      <c r="FF1199"/>
      <c r="FG1199"/>
      <c r="FH1199"/>
      <c r="FI1199"/>
      <c r="FJ1199"/>
      <c r="FK1199"/>
      <c r="FL1199"/>
      <c r="FM1199"/>
      <c r="FN1199"/>
      <c r="FO1199"/>
      <c r="FP1199"/>
      <c r="FQ1199"/>
      <c r="FR1199"/>
      <c r="FS1199"/>
      <c r="FT1199"/>
      <c r="FU1199"/>
      <c r="FV1199"/>
      <c r="FW1199"/>
      <c r="FX1199"/>
      <c r="FY1199"/>
      <c r="FZ1199"/>
      <c r="GA1199"/>
      <c r="GB1199"/>
      <c r="GC1199"/>
      <c r="GD1199"/>
      <c r="GE1199"/>
      <c r="GF1199"/>
      <c r="GG1199"/>
      <c r="GH1199"/>
      <c r="GI1199"/>
      <c r="GJ1199"/>
      <c r="GK1199"/>
      <c r="GL1199"/>
      <c r="GM1199"/>
      <c r="GN1199"/>
      <c r="GO1199"/>
      <c r="GP1199"/>
      <c r="GQ1199"/>
      <c r="GR1199"/>
      <c r="GS1199"/>
      <c r="GT1199"/>
      <c r="GU1199"/>
      <c r="GV1199"/>
      <c r="GW1199"/>
      <c r="GX1199"/>
      <c r="GY1199"/>
      <c r="GZ1199"/>
      <c r="HA1199"/>
      <c r="HB1199"/>
      <c r="HC1199"/>
      <c r="HD1199"/>
      <c r="HE1199"/>
      <c r="HF1199"/>
      <c r="HG1199"/>
      <c r="HH1199"/>
      <c r="HI1199"/>
      <c r="HJ1199"/>
      <c r="HK1199"/>
      <c r="HL1199"/>
      <c r="HM1199"/>
      <c r="HN1199"/>
      <c r="HO1199"/>
      <c r="HP1199"/>
      <c r="HQ1199"/>
      <c r="HR1199"/>
      <c r="HS1199"/>
      <c r="HT1199"/>
      <c r="HU1199"/>
      <c r="HV1199"/>
      <c r="HW1199"/>
      <c r="HX1199"/>
      <c r="HY1199"/>
      <c r="HZ1199"/>
      <c r="IA1199"/>
      <c r="IB1199"/>
      <c r="IC1199"/>
      <c r="ID1199"/>
      <c r="IE1199"/>
      <c r="IF1199"/>
      <c r="IG1199"/>
      <c r="IH1199"/>
      <c r="II1199"/>
      <c r="IJ1199"/>
      <c r="IK1199"/>
      <c r="IL1199"/>
      <c r="IM1199"/>
      <c r="IN1199"/>
      <c r="IO1199"/>
      <c r="IP1199"/>
      <c r="IQ1199"/>
      <c r="IR1199"/>
      <c r="IS1199"/>
      <c r="IT1199"/>
      <c r="IU1199"/>
      <c r="IV1199"/>
      <c r="IW1199"/>
      <c r="IX1199"/>
      <c r="IY1199"/>
      <c r="IZ1199"/>
      <c r="JA1199"/>
      <c r="JB1199"/>
      <c r="JC1199"/>
      <c r="JD1199"/>
      <c r="JE1199"/>
      <c r="JF1199"/>
      <c r="JG1199"/>
      <c r="JH1199"/>
      <c r="JI1199"/>
      <c r="JJ1199"/>
      <c r="JK1199"/>
      <c r="JL1199"/>
      <c r="JM1199"/>
      <c r="JN1199"/>
      <c r="JO1199"/>
      <c r="JP1199"/>
      <c r="JQ1199"/>
      <c r="JR1199"/>
      <c r="JS1199"/>
      <c r="JT1199"/>
      <c r="JU1199"/>
      <c r="JV1199"/>
      <c r="JW1199"/>
      <c r="JX1199"/>
      <c r="JY1199"/>
      <c r="JZ1199"/>
      <c r="KA1199"/>
      <c r="KB1199"/>
      <c r="KC1199"/>
      <c r="KD1199"/>
      <c r="KE1199"/>
      <c r="KF1199"/>
      <c r="KG1199"/>
      <c r="KH1199"/>
      <c r="KI1199"/>
      <c r="KJ1199"/>
      <c r="KK1199"/>
      <c r="KL1199"/>
      <c r="KM1199"/>
      <c r="KN1199"/>
    </row>
    <row r="1200" spans="1:300" x14ac:dyDescent="0.3">
      <c r="A1200" s="1" t="s">
        <v>471</v>
      </c>
      <c r="P1200" s="1">
        <v>0</v>
      </c>
      <c r="AL1200" s="1">
        <v>0</v>
      </c>
      <c r="BH1200" s="1">
        <v>0</v>
      </c>
    </row>
    <row r="1201" spans="1:300" x14ac:dyDescent="0.3">
      <c r="A1201" s="1" t="s">
        <v>472</v>
      </c>
      <c r="B1201" s="1" t="s">
        <v>473</v>
      </c>
      <c r="H1201" s="1">
        <v>0</v>
      </c>
      <c r="BG1201" s="1">
        <v>0</v>
      </c>
    </row>
    <row r="1202" spans="1:300" x14ac:dyDescent="0.3">
      <c r="A1202" s="1" t="s">
        <v>474</v>
      </c>
      <c r="I1202" s="1">
        <v>0</v>
      </c>
      <c r="K1202" s="1">
        <v>1065</v>
      </c>
      <c r="AE1202" s="1">
        <v>665</v>
      </c>
      <c r="BA1202" s="1">
        <v>0</v>
      </c>
    </row>
    <row r="1203" spans="1:300" x14ac:dyDescent="0.3">
      <c r="A1203" s="1" t="s">
        <v>475</v>
      </c>
      <c r="O1203" s="1">
        <v>0</v>
      </c>
      <c r="AK1203" s="1">
        <v>0</v>
      </c>
      <c r="BG1203" s="1">
        <v>0</v>
      </c>
    </row>
    <row r="1204" spans="1:300" x14ac:dyDescent="0.3">
      <c r="A1204" s="1" t="s">
        <v>476</v>
      </c>
      <c r="M1204" s="1">
        <v>-60</v>
      </c>
      <c r="AG1204" s="1">
        <v>-80</v>
      </c>
      <c r="BA1204" s="1">
        <v>-80</v>
      </c>
    </row>
    <row r="1205" spans="1:300" x14ac:dyDescent="0.3">
      <c r="A1205" s="1" t="s">
        <v>477</v>
      </c>
      <c r="L1205" s="1">
        <v>-200</v>
      </c>
      <c r="AE1205" s="1">
        <v>-200</v>
      </c>
      <c r="AX1205" s="1">
        <v>-200</v>
      </c>
    </row>
    <row r="1209" spans="1:300" x14ac:dyDescent="0.3"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  <c r="EQ1209"/>
      <c r="ER1209"/>
      <c r="ES1209"/>
      <c r="ET1209"/>
      <c r="EU1209"/>
      <c r="EV1209"/>
      <c r="EW1209"/>
      <c r="EX1209"/>
      <c r="EY1209"/>
      <c r="EZ1209"/>
      <c r="FA1209"/>
      <c r="FB1209"/>
      <c r="FC1209"/>
      <c r="FD1209"/>
      <c r="FE1209"/>
      <c r="FF1209"/>
      <c r="FG1209"/>
      <c r="FH1209"/>
      <c r="FI1209"/>
      <c r="FJ1209"/>
      <c r="FK1209"/>
      <c r="FL1209"/>
      <c r="FM1209"/>
      <c r="FN1209"/>
      <c r="FO1209"/>
      <c r="FP1209"/>
      <c r="FQ1209"/>
      <c r="FR1209"/>
      <c r="FS1209"/>
      <c r="FT1209"/>
      <c r="FU1209"/>
      <c r="FV1209"/>
      <c r="FW1209"/>
      <c r="FX1209"/>
      <c r="FY1209"/>
      <c r="FZ1209"/>
      <c r="GA1209"/>
      <c r="GB1209"/>
      <c r="GC1209"/>
      <c r="GD1209"/>
      <c r="GE1209"/>
      <c r="GF1209"/>
      <c r="GG1209"/>
      <c r="GH1209"/>
      <c r="GI1209"/>
      <c r="GJ1209"/>
      <c r="GK1209"/>
      <c r="GL1209"/>
      <c r="GM1209"/>
      <c r="GN1209"/>
      <c r="GO1209"/>
      <c r="GP1209"/>
      <c r="GQ1209"/>
      <c r="GR1209"/>
      <c r="GS1209"/>
      <c r="GT1209"/>
      <c r="GU1209"/>
      <c r="GV1209"/>
      <c r="GW1209"/>
      <c r="GX1209"/>
      <c r="GY1209"/>
      <c r="GZ1209"/>
      <c r="HA1209"/>
      <c r="HB1209"/>
      <c r="HC1209"/>
      <c r="HD1209"/>
      <c r="HE1209"/>
      <c r="HF1209"/>
      <c r="HG1209"/>
      <c r="HH1209"/>
      <c r="HI1209"/>
      <c r="HJ1209"/>
      <c r="HK1209"/>
      <c r="HL1209"/>
      <c r="HM1209"/>
      <c r="HN1209"/>
      <c r="HO1209"/>
      <c r="HP1209"/>
      <c r="HQ1209"/>
      <c r="HR1209"/>
      <c r="HS1209"/>
      <c r="HT1209"/>
      <c r="HU1209"/>
      <c r="HV1209"/>
      <c r="HW1209"/>
      <c r="HX1209"/>
      <c r="HY1209"/>
      <c r="HZ1209"/>
      <c r="IA1209"/>
      <c r="IB1209"/>
      <c r="IC1209"/>
      <c r="ID1209"/>
      <c r="IE1209"/>
      <c r="IF1209"/>
      <c r="IG1209"/>
      <c r="IH1209"/>
      <c r="II1209"/>
      <c r="IJ1209"/>
      <c r="IK1209"/>
      <c r="IL1209"/>
      <c r="IM1209"/>
      <c r="IN1209"/>
      <c r="IO1209"/>
      <c r="IP1209"/>
      <c r="IQ1209"/>
      <c r="IR1209"/>
      <c r="IS1209"/>
      <c r="IT1209"/>
      <c r="IU1209"/>
      <c r="IV1209"/>
      <c r="IW1209"/>
      <c r="IX1209"/>
      <c r="IY1209"/>
      <c r="IZ1209"/>
      <c r="JA1209"/>
      <c r="JB1209"/>
      <c r="JC1209"/>
      <c r="JD1209"/>
      <c r="JE1209"/>
      <c r="JF1209"/>
      <c r="JG1209"/>
      <c r="JH1209"/>
      <c r="JI1209"/>
      <c r="JJ1209"/>
      <c r="JK1209"/>
      <c r="JL1209"/>
      <c r="JM1209"/>
      <c r="JN1209"/>
      <c r="JO1209"/>
      <c r="JP1209"/>
      <c r="JQ1209"/>
      <c r="JR1209"/>
      <c r="JS1209"/>
      <c r="JT1209"/>
      <c r="JU1209"/>
      <c r="JV1209"/>
      <c r="JW1209"/>
      <c r="JX1209"/>
      <c r="JY1209"/>
      <c r="JZ1209"/>
      <c r="KA1209"/>
      <c r="KB1209"/>
      <c r="KC1209"/>
      <c r="KD1209"/>
      <c r="KE1209"/>
      <c r="KF1209"/>
      <c r="KG1209"/>
      <c r="KH1209"/>
      <c r="KI1209"/>
      <c r="KJ1209"/>
      <c r="KK1209"/>
      <c r="KL1209"/>
      <c r="KM1209"/>
      <c r="KN1209"/>
    </row>
    <row r="1210" spans="1:300" x14ac:dyDescent="0.3"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DR1210"/>
      <c r="DS1210"/>
      <c r="DT1210"/>
      <c r="DU1210"/>
      <c r="DV1210"/>
      <c r="DW1210"/>
      <c r="DX1210"/>
      <c r="DY1210"/>
      <c r="DZ1210"/>
      <c r="EA1210"/>
      <c r="EB1210"/>
      <c r="EC1210"/>
      <c r="ED1210"/>
      <c r="EE1210"/>
      <c r="EF1210"/>
      <c r="EG1210"/>
      <c r="EH1210"/>
      <c r="EI1210"/>
      <c r="EJ1210"/>
      <c r="EK1210"/>
      <c r="EL1210"/>
      <c r="EM1210"/>
      <c r="EN1210"/>
      <c r="EO1210"/>
      <c r="EP1210"/>
      <c r="EQ1210"/>
      <c r="ER1210"/>
      <c r="ES1210"/>
      <c r="ET1210"/>
      <c r="EU1210"/>
      <c r="EV1210"/>
      <c r="EW1210"/>
      <c r="EX1210"/>
      <c r="EY1210"/>
      <c r="EZ1210"/>
      <c r="FA1210"/>
      <c r="FB1210"/>
      <c r="FC1210"/>
      <c r="FD1210"/>
      <c r="FE1210"/>
      <c r="FF1210"/>
      <c r="FG1210"/>
      <c r="FH1210"/>
      <c r="FI1210"/>
      <c r="FJ1210"/>
      <c r="FK1210"/>
      <c r="FL1210"/>
      <c r="FM1210"/>
      <c r="FN1210"/>
      <c r="FO1210"/>
      <c r="FP1210"/>
      <c r="FQ1210"/>
      <c r="FR1210"/>
      <c r="FS1210"/>
      <c r="FT1210"/>
      <c r="FU1210"/>
      <c r="FV1210"/>
      <c r="FW1210"/>
      <c r="FX1210"/>
      <c r="FY1210"/>
      <c r="FZ1210"/>
      <c r="GA1210"/>
      <c r="GB1210"/>
      <c r="GC1210"/>
      <c r="GD1210"/>
      <c r="GE1210"/>
      <c r="GF1210"/>
      <c r="GG1210"/>
      <c r="GH1210"/>
      <c r="GI1210"/>
      <c r="GJ1210"/>
      <c r="GK1210"/>
      <c r="GL1210"/>
      <c r="GM1210"/>
      <c r="GN1210"/>
      <c r="GO1210"/>
      <c r="GP1210"/>
      <c r="GQ1210"/>
      <c r="GR1210"/>
      <c r="GS1210"/>
      <c r="GT1210"/>
      <c r="GU1210"/>
      <c r="GV1210"/>
      <c r="GW1210"/>
      <c r="GX1210"/>
      <c r="GY1210"/>
      <c r="GZ1210"/>
      <c r="HA1210"/>
      <c r="HB1210"/>
      <c r="HC1210"/>
      <c r="HD1210"/>
      <c r="HE1210"/>
      <c r="HF1210"/>
      <c r="HG1210"/>
      <c r="HH1210"/>
      <c r="HI1210"/>
      <c r="HJ1210"/>
      <c r="HK1210"/>
      <c r="HL1210"/>
      <c r="HM1210"/>
      <c r="HN1210"/>
      <c r="HO1210"/>
      <c r="HP1210"/>
      <c r="HQ1210"/>
      <c r="HR1210"/>
      <c r="HS1210"/>
      <c r="HT1210"/>
      <c r="HU1210"/>
      <c r="HV1210"/>
      <c r="HW1210"/>
      <c r="HX1210"/>
      <c r="HY1210"/>
      <c r="HZ1210"/>
      <c r="IA1210"/>
      <c r="IB1210"/>
      <c r="IC1210"/>
      <c r="ID1210"/>
      <c r="IE1210"/>
      <c r="IF1210"/>
      <c r="IG1210"/>
      <c r="IH1210"/>
      <c r="II1210"/>
      <c r="IJ1210"/>
      <c r="IK1210"/>
      <c r="IL1210"/>
      <c r="IM1210"/>
      <c r="IN1210"/>
      <c r="IO1210"/>
      <c r="IP1210"/>
      <c r="IQ1210"/>
      <c r="IR1210"/>
      <c r="IS1210"/>
      <c r="IT1210"/>
      <c r="IU1210"/>
      <c r="IV1210"/>
      <c r="IW1210"/>
      <c r="IX1210"/>
      <c r="IY1210"/>
      <c r="IZ1210"/>
      <c r="JA1210"/>
      <c r="JB1210"/>
      <c r="JC1210"/>
      <c r="JD1210"/>
      <c r="JE1210"/>
      <c r="JF1210"/>
      <c r="JG1210"/>
      <c r="JH1210"/>
      <c r="JI1210"/>
      <c r="JJ1210"/>
      <c r="JK1210"/>
      <c r="JL1210"/>
      <c r="JM1210"/>
      <c r="JN1210"/>
      <c r="JO1210"/>
      <c r="JP1210"/>
      <c r="JQ1210"/>
      <c r="JR1210"/>
      <c r="JS1210"/>
      <c r="JT1210"/>
      <c r="JU1210"/>
      <c r="JV1210"/>
      <c r="JW1210"/>
      <c r="JX1210"/>
      <c r="JY1210"/>
      <c r="JZ1210"/>
      <c r="KA1210"/>
      <c r="KB1210"/>
      <c r="KC1210"/>
      <c r="KD1210"/>
      <c r="KE1210"/>
      <c r="KF1210"/>
      <c r="KG1210"/>
      <c r="KH1210"/>
      <c r="KI1210"/>
      <c r="KJ1210"/>
      <c r="KK1210"/>
      <c r="KL1210"/>
      <c r="KM1210"/>
      <c r="KN1210"/>
    </row>
    <row r="1211" spans="1:300" x14ac:dyDescent="0.3"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DR1211"/>
      <c r="DS1211"/>
      <c r="DT1211"/>
      <c r="DU1211"/>
      <c r="DV1211"/>
      <c r="DW1211"/>
      <c r="DX1211"/>
      <c r="DY1211"/>
      <c r="DZ1211"/>
      <c r="EA1211"/>
      <c r="EB1211"/>
      <c r="EC1211"/>
      <c r="ED1211"/>
      <c r="EE1211"/>
      <c r="EF1211"/>
      <c r="EG1211"/>
      <c r="EH1211"/>
      <c r="EI1211"/>
      <c r="EJ1211"/>
      <c r="EK1211"/>
      <c r="EL1211"/>
      <c r="EM1211"/>
      <c r="EN1211"/>
      <c r="EO1211"/>
      <c r="EP1211"/>
      <c r="EQ1211"/>
      <c r="ER1211"/>
      <c r="ES1211"/>
      <c r="ET1211"/>
      <c r="EU1211"/>
      <c r="EV1211"/>
      <c r="EW1211"/>
      <c r="EX1211"/>
      <c r="EY1211"/>
      <c r="EZ1211"/>
      <c r="FA1211"/>
      <c r="FB1211"/>
      <c r="FC1211"/>
      <c r="FD1211"/>
      <c r="FE1211"/>
      <c r="FF1211"/>
      <c r="FG1211"/>
      <c r="FH1211"/>
      <c r="FI1211"/>
      <c r="FJ1211"/>
      <c r="FK1211"/>
      <c r="FL1211"/>
      <c r="FM1211"/>
      <c r="FN1211"/>
      <c r="FO1211"/>
      <c r="FP1211"/>
      <c r="FQ1211"/>
      <c r="FR1211"/>
      <c r="FS1211"/>
      <c r="FT1211"/>
      <c r="FU1211"/>
      <c r="FV1211"/>
      <c r="FW1211"/>
      <c r="FX1211"/>
      <c r="FY1211"/>
      <c r="FZ1211"/>
      <c r="GA1211"/>
      <c r="GB1211"/>
      <c r="GC1211"/>
      <c r="GD1211"/>
      <c r="GE1211"/>
      <c r="GF1211"/>
      <c r="GG1211"/>
      <c r="GH1211"/>
      <c r="GI1211"/>
      <c r="GJ1211"/>
      <c r="GK1211"/>
      <c r="GL1211"/>
      <c r="GM1211"/>
      <c r="GN1211"/>
      <c r="GO1211"/>
      <c r="GP1211"/>
      <c r="GQ1211"/>
      <c r="GR1211"/>
      <c r="GS1211"/>
      <c r="GT1211"/>
      <c r="GU1211"/>
      <c r="GV1211"/>
      <c r="GW1211"/>
      <c r="GX1211"/>
      <c r="GY1211"/>
      <c r="GZ1211"/>
      <c r="HA1211"/>
      <c r="HB1211"/>
      <c r="HC1211"/>
      <c r="HD1211"/>
      <c r="HE1211"/>
      <c r="HF1211"/>
      <c r="HG1211"/>
      <c r="HH1211"/>
      <c r="HI1211"/>
      <c r="HJ1211"/>
      <c r="HK1211"/>
      <c r="HL1211"/>
      <c r="HM1211"/>
      <c r="HN1211"/>
      <c r="HO1211"/>
      <c r="HP1211"/>
      <c r="HQ1211"/>
      <c r="HR1211"/>
      <c r="HS1211"/>
      <c r="HT1211"/>
      <c r="HU1211"/>
      <c r="HV1211"/>
      <c r="HW1211"/>
      <c r="HX1211"/>
      <c r="HY1211"/>
      <c r="HZ1211"/>
      <c r="IA1211"/>
      <c r="IB1211"/>
      <c r="IC1211"/>
      <c r="ID1211"/>
      <c r="IE1211"/>
      <c r="IF1211"/>
      <c r="IG1211"/>
      <c r="IH1211"/>
      <c r="II1211"/>
      <c r="IJ1211"/>
      <c r="IK1211"/>
      <c r="IL1211"/>
      <c r="IM1211"/>
      <c r="IN1211"/>
      <c r="IO1211"/>
      <c r="IP1211"/>
      <c r="IQ1211"/>
      <c r="IR1211"/>
      <c r="IS1211"/>
      <c r="IT1211"/>
      <c r="IU1211"/>
      <c r="IV1211"/>
      <c r="IW1211"/>
      <c r="IX1211"/>
      <c r="IY1211"/>
      <c r="IZ1211"/>
      <c r="JA1211"/>
      <c r="JB1211"/>
      <c r="JC1211"/>
      <c r="JD1211"/>
      <c r="JE1211"/>
      <c r="JF1211"/>
      <c r="JG1211"/>
      <c r="JH1211"/>
      <c r="JI1211"/>
      <c r="JJ1211"/>
      <c r="JK1211"/>
      <c r="JL1211"/>
      <c r="JM1211"/>
      <c r="JN1211"/>
      <c r="JO1211"/>
      <c r="JP1211"/>
      <c r="JQ1211"/>
      <c r="JR1211"/>
      <c r="JS1211"/>
      <c r="JT1211"/>
      <c r="JU1211"/>
      <c r="JV1211"/>
      <c r="JW1211"/>
      <c r="JX1211"/>
      <c r="JY1211"/>
      <c r="JZ1211"/>
      <c r="KA1211"/>
      <c r="KB1211"/>
      <c r="KC1211"/>
      <c r="KD1211"/>
      <c r="KE1211"/>
      <c r="KF1211"/>
      <c r="KG1211"/>
      <c r="KH1211"/>
      <c r="KI1211"/>
      <c r="KJ1211"/>
      <c r="KK1211"/>
      <c r="KL1211"/>
      <c r="KM1211"/>
      <c r="KN1211"/>
    </row>
    <row r="1212" spans="1:300" x14ac:dyDescent="0.3"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DR1212"/>
      <c r="DS1212"/>
      <c r="DT1212"/>
      <c r="DU1212"/>
      <c r="DV1212"/>
      <c r="DW1212"/>
      <c r="DX1212"/>
      <c r="DY1212"/>
      <c r="DZ1212"/>
      <c r="EA1212"/>
      <c r="EB1212"/>
      <c r="EC1212"/>
      <c r="ED1212"/>
      <c r="EE1212"/>
      <c r="EF1212"/>
      <c r="EG1212"/>
      <c r="EH1212"/>
      <c r="EI1212"/>
      <c r="EJ1212"/>
      <c r="EK1212"/>
      <c r="EL1212"/>
      <c r="EM1212"/>
      <c r="EN1212"/>
      <c r="EO1212"/>
      <c r="EP1212"/>
      <c r="EQ1212"/>
      <c r="ER1212"/>
      <c r="ES1212"/>
      <c r="ET1212"/>
      <c r="EU1212"/>
      <c r="EV1212"/>
      <c r="EW1212"/>
      <c r="EX1212"/>
      <c r="EY1212"/>
      <c r="EZ1212"/>
      <c r="FA1212"/>
      <c r="FB1212"/>
      <c r="FC1212"/>
      <c r="FD1212"/>
      <c r="FE1212"/>
      <c r="FF1212"/>
      <c r="FG1212"/>
      <c r="FH1212"/>
      <c r="FI1212"/>
      <c r="FJ1212"/>
      <c r="FK1212"/>
      <c r="FL1212"/>
      <c r="FM1212"/>
      <c r="FN1212"/>
      <c r="FO1212"/>
      <c r="FP1212"/>
      <c r="FQ1212"/>
      <c r="FR1212"/>
      <c r="FS1212"/>
      <c r="FT1212"/>
      <c r="FU1212"/>
      <c r="FV1212"/>
      <c r="FW1212"/>
      <c r="FX1212"/>
      <c r="FY1212"/>
      <c r="FZ1212"/>
      <c r="GA1212"/>
      <c r="GB1212"/>
      <c r="GC1212"/>
      <c r="GD1212"/>
      <c r="GE1212"/>
      <c r="GF1212"/>
      <c r="GG1212"/>
      <c r="GH1212"/>
      <c r="GI1212"/>
      <c r="GJ1212"/>
      <c r="GK1212"/>
      <c r="GL1212"/>
      <c r="GM1212"/>
      <c r="GN1212"/>
      <c r="GO1212"/>
      <c r="GP1212"/>
      <c r="GQ1212"/>
      <c r="GR1212"/>
      <c r="GS1212"/>
      <c r="GT1212"/>
      <c r="GU1212"/>
      <c r="GV1212"/>
      <c r="GW1212"/>
      <c r="GX1212"/>
      <c r="GY1212"/>
      <c r="GZ1212"/>
      <c r="HA1212"/>
      <c r="HB1212"/>
      <c r="HC1212"/>
      <c r="HD1212"/>
      <c r="HE1212"/>
      <c r="HF1212"/>
      <c r="HG1212"/>
      <c r="HH1212"/>
      <c r="HI1212"/>
      <c r="HJ1212"/>
      <c r="HK1212"/>
      <c r="HL1212"/>
      <c r="HM1212"/>
      <c r="HN1212"/>
      <c r="HO1212"/>
      <c r="HP1212"/>
      <c r="HQ1212"/>
      <c r="HR1212"/>
      <c r="HS1212"/>
      <c r="HT1212"/>
      <c r="HU1212"/>
      <c r="HV1212"/>
      <c r="HW1212"/>
      <c r="HX1212"/>
      <c r="HY1212"/>
      <c r="HZ1212"/>
      <c r="IA1212"/>
      <c r="IB1212"/>
      <c r="IC1212"/>
      <c r="ID1212"/>
      <c r="IE1212"/>
      <c r="IF1212"/>
      <c r="IG1212"/>
      <c r="IH1212"/>
      <c r="II1212"/>
      <c r="IJ1212"/>
      <c r="IK1212"/>
      <c r="IL1212"/>
      <c r="IM1212"/>
      <c r="IN1212"/>
      <c r="IO1212"/>
      <c r="IP1212"/>
      <c r="IQ1212"/>
      <c r="IR1212"/>
      <c r="IS1212"/>
      <c r="IT1212"/>
      <c r="IU1212"/>
      <c r="IV1212"/>
      <c r="IW1212"/>
      <c r="IX1212"/>
      <c r="IY1212"/>
      <c r="IZ1212"/>
      <c r="JA1212"/>
      <c r="JB1212"/>
      <c r="JC1212"/>
      <c r="JD1212"/>
      <c r="JE1212"/>
      <c r="JF1212"/>
      <c r="JG1212"/>
      <c r="JH1212"/>
      <c r="JI1212"/>
      <c r="JJ1212"/>
      <c r="JK1212"/>
      <c r="JL1212"/>
      <c r="JM1212"/>
      <c r="JN1212"/>
      <c r="JO1212"/>
      <c r="JP1212"/>
      <c r="JQ1212"/>
      <c r="JR1212"/>
      <c r="JS1212"/>
      <c r="JT1212"/>
      <c r="JU1212"/>
      <c r="JV1212"/>
      <c r="JW1212"/>
      <c r="JX1212"/>
      <c r="JY1212"/>
      <c r="JZ1212"/>
      <c r="KA1212"/>
      <c r="KB1212"/>
      <c r="KC1212"/>
      <c r="KD1212"/>
      <c r="KE1212"/>
      <c r="KF1212"/>
      <c r="KG1212"/>
      <c r="KH1212"/>
      <c r="KI1212"/>
      <c r="KJ1212"/>
      <c r="KK1212"/>
      <c r="KL1212"/>
      <c r="KM1212"/>
      <c r="KN1212"/>
    </row>
    <row r="1213" spans="1:300" x14ac:dyDescent="0.3"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DR1213"/>
      <c r="DS1213"/>
      <c r="DT1213"/>
      <c r="DU1213"/>
      <c r="DV1213"/>
      <c r="DW1213"/>
      <c r="DX1213"/>
      <c r="DY1213"/>
      <c r="DZ1213"/>
      <c r="EA1213"/>
      <c r="EB1213"/>
      <c r="EC1213"/>
      <c r="ED1213"/>
      <c r="EE1213"/>
      <c r="EF1213"/>
      <c r="EG1213"/>
      <c r="EH1213"/>
      <c r="EI1213"/>
      <c r="EJ1213"/>
      <c r="EK1213"/>
      <c r="EL1213"/>
      <c r="EM1213"/>
      <c r="EN1213"/>
      <c r="EO1213"/>
      <c r="EP1213"/>
      <c r="EQ1213"/>
      <c r="ER1213"/>
      <c r="ES1213"/>
      <c r="ET1213"/>
      <c r="EU1213"/>
      <c r="EV1213"/>
      <c r="EW1213"/>
      <c r="EX1213"/>
      <c r="EY1213"/>
      <c r="EZ1213"/>
      <c r="FA1213"/>
      <c r="FB1213"/>
      <c r="FC1213"/>
      <c r="FD1213"/>
      <c r="FE1213"/>
      <c r="FF1213"/>
      <c r="FG1213"/>
      <c r="FH1213"/>
      <c r="FI1213"/>
      <c r="FJ1213"/>
      <c r="FK1213"/>
      <c r="FL1213"/>
      <c r="FM1213"/>
      <c r="FN1213"/>
      <c r="FO1213"/>
      <c r="FP1213"/>
      <c r="FQ1213"/>
      <c r="FR1213"/>
      <c r="FS1213"/>
      <c r="FT1213"/>
      <c r="FU1213"/>
      <c r="FV1213"/>
      <c r="FW1213"/>
      <c r="FX1213"/>
      <c r="FY1213"/>
      <c r="FZ1213"/>
      <c r="GA1213"/>
      <c r="GB1213"/>
      <c r="GC1213"/>
      <c r="GD1213"/>
      <c r="GE1213"/>
      <c r="GF1213"/>
      <c r="GG1213"/>
      <c r="GH1213"/>
      <c r="GI1213"/>
      <c r="GJ1213"/>
      <c r="GK1213"/>
      <c r="GL1213"/>
      <c r="GM1213"/>
      <c r="GN1213"/>
      <c r="GO1213"/>
      <c r="GP1213"/>
      <c r="GQ1213"/>
      <c r="GR1213"/>
      <c r="GS1213"/>
      <c r="GT1213"/>
      <c r="GU1213"/>
      <c r="GV1213"/>
      <c r="GW1213"/>
      <c r="GX1213"/>
      <c r="GY1213"/>
      <c r="GZ1213"/>
      <c r="HA1213"/>
      <c r="HB1213"/>
      <c r="HC1213"/>
      <c r="HD1213"/>
      <c r="HE1213"/>
      <c r="HF1213"/>
      <c r="HG1213"/>
      <c r="HH1213"/>
      <c r="HI1213"/>
      <c r="HJ1213"/>
      <c r="HK1213"/>
      <c r="HL1213"/>
      <c r="HM1213"/>
      <c r="HN1213"/>
      <c r="HO1213"/>
      <c r="HP1213"/>
      <c r="HQ1213"/>
      <c r="HR1213"/>
      <c r="HS1213"/>
      <c r="HT1213"/>
      <c r="HU1213"/>
      <c r="HV1213"/>
      <c r="HW1213"/>
      <c r="HX1213"/>
      <c r="HY1213"/>
      <c r="HZ1213"/>
      <c r="IA1213"/>
      <c r="IB1213"/>
      <c r="IC1213"/>
      <c r="ID1213"/>
      <c r="IE1213"/>
      <c r="IF1213"/>
      <c r="IG1213"/>
      <c r="IH1213"/>
      <c r="II1213"/>
      <c r="IJ1213"/>
      <c r="IK1213"/>
      <c r="IL1213"/>
      <c r="IM1213"/>
      <c r="IN1213"/>
      <c r="IO1213"/>
      <c r="IP1213"/>
      <c r="IQ1213"/>
      <c r="IR1213"/>
      <c r="IS1213"/>
      <c r="IT1213"/>
      <c r="IU1213"/>
      <c r="IV1213"/>
      <c r="IW1213"/>
      <c r="IX1213"/>
      <c r="IY1213"/>
      <c r="IZ1213"/>
      <c r="JA1213"/>
      <c r="JB1213"/>
      <c r="JC1213"/>
      <c r="JD1213"/>
      <c r="JE1213"/>
      <c r="JF1213"/>
      <c r="JG1213"/>
      <c r="JH1213"/>
      <c r="JI1213"/>
      <c r="JJ1213"/>
      <c r="JK1213"/>
      <c r="JL1213"/>
      <c r="JM1213"/>
      <c r="JN1213"/>
      <c r="JO1213"/>
      <c r="JP1213"/>
      <c r="JQ1213"/>
      <c r="JR1213"/>
      <c r="JS1213"/>
      <c r="JT1213"/>
      <c r="JU1213"/>
      <c r="JV1213"/>
      <c r="JW1213"/>
      <c r="JX1213"/>
      <c r="JY1213"/>
      <c r="JZ1213"/>
      <c r="KA1213"/>
      <c r="KB1213"/>
      <c r="KC1213"/>
      <c r="KD1213"/>
      <c r="KE1213"/>
      <c r="KF1213"/>
      <c r="KG1213"/>
      <c r="KH1213"/>
      <c r="KI1213"/>
      <c r="KJ1213"/>
      <c r="KK1213"/>
      <c r="KL1213"/>
      <c r="KM1213"/>
      <c r="KN1213"/>
    </row>
    <row r="1214" spans="1:300" x14ac:dyDescent="0.3"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DR1214"/>
      <c r="DS1214"/>
      <c r="DT1214"/>
      <c r="DU1214"/>
      <c r="DV1214"/>
      <c r="DW1214"/>
      <c r="DX1214"/>
      <c r="DY1214"/>
      <c r="DZ1214"/>
      <c r="EA1214"/>
      <c r="EB1214"/>
      <c r="EC1214"/>
      <c r="ED1214"/>
      <c r="EE1214"/>
      <c r="EF1214"/>
      <c r="EG1214"/>
      <c r="EH1214"/>
      <c r="EI1214"/>
      <c r="EJ1214"/>
      <c r="EK1214"/>
      <c r="EL1214"/>
      <c r="EM1214"/>
      <c r="EN1214"/>
      <c r="EO1214"/>
      <c r="EP1214"/>
      <c r="EQ1214"/>
      <c r="ER1214"/>
      <c r="ES1214"/>
      <c r="ET1214"/>
      <c r="EU1214"/>
      <c r="EV1214"/>
      <c r="EW1214"/>
      <c r="EX1214"/>
      <c r="EY1214"/>
      <c r="EZ1214"/>
      <c r="FA1214"/>
      <c r="FB1214"/>
      <c r="FC1214"/>
      <c r="FD1214"/>
      <c r="FE1214"/>
      <c r="FF1214"/>
      <c r="FG1214"/>
      <c r="FH1214"/>
      <c r="FI1214"/>
      <c r="FJ1214"/>
      <c r="FK1214"/>
      <c r="FL1214"/>
      <c r="FM1214"/>
      <c r="FN1214"/>
      <c r="FO1214"/>
      <c r="FP1214"/>
      <c r="FQ1214"/>
      <c r="FR1214"/>
      <c r="FS1214"/>
      <c r="FT1214"/>
      <c r="FU1214"/>
      <c r="FV1214"/>
      <c r="FW1214"/>
      <c r="FX1214"/>
      <c r="FY1214"/>
      <c r="FZ1214"/>
      <c r="GA1214"/>
      <c r="GB1214"/>
      <c r="GC1214"/>
      <c r="GD1214"/>
      <c r="GE1214"/>
      <c r="GF1214"/>
      <c r="GG1214"/>
      <c r="GH1214"/>
      <c r="GI1214"/>
      <c r="GJ1214"/>
      <c r="GK1214"/>
      <c r="GL1214"/>
      <c r="GM1214"/>
      <c r="GN1214"/>
      <c r="GO1214"/>
      <c r="GP1214"/>
      <c r="GQ1214"/>
      <c r="GR1214"/>
      <c r="GS1214"/>
      <c r="GT1214"/>
      <c r="GU1214"/>
      <c r="GV1214"/>
      <c r="GW1214"/>
      <c r="GX1214"/>
      <c r="GY1214"/>
      <c r="GZ1214"/>
      <c r="HA1214"/>
      <c r="HB1214"/>
      <c r="HC1214"/>
      <c r="HD1214"/>
      <c r="HE1214"/>
      <c r="HF1214"/>
      <c r="HG1214"/>
      <c r="HH1214"/>
      <c r="HI1214"/>
      <c r="HJ1214"/>
      <c r="HK1214"/>
      <c r="HL1214"/>
      <c r="HM1214"/>
      <c r="HN1214"/>
      <c r="HO1214"/>
      <c r="HP1214"/>
      <c r="HQ1214"/>
      <c r="HR1214"/>
      <c r="HS1214"/>
      <c r="HT1214"/>
      <c r="HU1214"/>
      <c r="HV1214"/>
      <c r="HW1214"/>
      <c r="HX1214"/>
      <c r="HY1214"/>
      <c r="HZ1214"/>
      <c r="IA1214"/>
      <c r="IB1214"/>
      <c r="IC1214"/>
      <c r="ID1214"/>
      <c r="IE1214"/>
      <c r="IF1214"/>
      <c r="IG1214"/>
      <c r="IH1214"/>
      <c r="II1214"/>
      <c r="IJ1214"/>
      <c r="IK1214"/>
      <c r="IL1214"/>
      <c r="IM1214"/>
      <c r="IN1214"/>
      <c r="IO1214"/>
      <c r="IP1214"/>
      <c r="IQ1214"/>
      <c r="IR1214"/>
      <c r="IS1214"/>
      <c r="IT1214"/>
      <c r="IU1214"/>
      <c r="IV1214"/>
      <c r="IW1214"/>
      <c r="IX1214"/>
      <c r="IY1214"/>
      <c r="IZ1214"/>
      <c r="JA1214"/>
      <c r="JB1214"/>
      <c r="JC1214"/>
      <c r="JD1214"/>
      <c r="JE1214"/>
      <c r="JF1214"/>
      <c r="JG1214"/>
      <c r="JH1214"/>
      <c r="JI1214"/>
      <c r="JJ1214"/>
      <c r="JK1214"/>
      <c r="JL1214"/>
      <c r="JM1214"/>
      <c r="JN1214"/>
      <c r="JO1214"/>
      <c r="JP1214"/>
      <c r="JQ1214"/>
      <c r="JR1214"/>
      <c r="JS1214"/>
      <c r="JT1214"/>
      <c r="JU1214"/>
      <c r="JV1214"/>
      <c r="JW1214"/>
      <c r="JX1214"/>
      <c r="JY1214"/>
      <c r="JZ1214"/>
      <c r="KA1214"/>
      <c r="KB1214"/>
      <c r="KC1214"/>
      <c r="KD1214"/>
      <c r="KE1214"/>
      <c r="KF1214"/>
      <c r="KG1214"/>
      <c r="KH1214"/>
      <c r="KI1214"/>
      <c r="KJ1214"/>
      <c r="KK1214"/>
      <c r="KL1214"/>
      <c r="KM1214"/>
      <c r="KN1214"/>
    </row>
    <row r="1215" spans="1:300" x14ac:dyDescent="0.3"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DR1215"/>
      <c r="DS1215"/>
      <c r="DT1215"/>
      <c r="DU1215"/>
      <c r="DV1215"/>
      <c r="DW1215"/>
      <c r="DX1215"/>
      <c r="DY1215"/>
      <c r="DZ1215"/>
      <c r="EA1215"/>
      <c r="EB1215"/>
      <c r="EC1215"/>
      <c r="ED1215"/>
      <c r="EE1215"/>
      <c r="EF1215"/>
      <c r="EG1215"/>
      <c r="EH1215"/>
      <c r="EI1215"/>
      <c r="EJ1215"/>
      <c r="EK1215"/>
      <c r="EL1215"/>
      <c r="EM1215"/>
      <c r="EN1215"/>
      <c r="EO1215"/>
      <c r="EP1215"/>
      <c r="EQ1215"/>
      <c r="ER1215"/>
      <c r="ES1215"/>
      <c r="ET1215"/>
      <c r="EU1215"/>
      <c r="EV1215"/>
      <c r="EW1215"/>
      <c r="EX1215"/>
      <c r="EY1215"/>
      <c r="EZ1215"/>
      <c r="FA1215"/>
      <c r="FB1215"/>
      <c r="FC1215"/>
      <c r="FD1215"/>
      <c r="FE1215"/>
      <c r="FF1215"/>
      <c r="FG1215"/>
      <c r="FH1215"/>
      <c r="FI1215"/>
      <c r="FJ1215"/>
      <c r="FK1215"/>
      <c r="FL1215"/>
      <c r="FM1215"/>
      <c r="FN1215"/>
      <c r="FO1215"/>
      <c r="FP1215"/>
      <c r="FQ1215"/>
      <c r="FR1215"/>
      <c r="FS1215"/>
      <c r="FT1215"/>
      <c r="FU1215"/>
      <c r="FV1215"/>
      <c r="FW1215"/>
      <c r="FX1215"/>
      <c r="FY1215"/>
      <c r="FZ1215"/>
      <c r="GA1215"/>
      <c r="GB1215"/>
      <c r="GC1215"/>
      <c r="GD1215"/>
      <c r="GE1215"/>
      <c r="GF1215"/>
      <c r="GG1215"/>
      <c r="GH1215"/>
      <c r="GI1215"/>
      <c r="GJ1215"/>
      <c r="GK1215"/>
      <c r="GL1215"/>
      <c r="GM1215"/>
      <c r="GN1215"/>
      <c r="GO1215"/>
      <c r="GP1215"/>
      <c r="GQ1215"/>
      <c r="GR1215"/>
      <c r="GS1215"/>
      <c r="GT1215"/>
      <c r="GU1215"/>
      <c r="GV1215"/>
      <c r="GW1215"/>
      <c r="GX1215"/>
      <c r="GY1215"/>
      <c r="GZ1215"/>
      <c r="HA1215"/>
      <c r="HB1215"/>
      <c r="HC1215"/>
      <c r="HD1215"/>
      <c r="HE1215"/>
      <c r="HF1215"/>
      <c r="HG1215"/>
      <c r="HH1215"/>
      <c r="HI1215"/>
      <c r="HJ1215"/>
      <c r="HK1215"/>
      <c r="HL1215"/>
      <c r="HM1215"/>
      <c r="HN1215"/>
      <c r="HO1215"/>
      <c r="HP1215"/>
      <c r="HQ1215"/>
      <c r="HR1215"/>
      <c r="HS1215"/>
      <c r="HT1215"/>
      <c r="HU1215"/>
      <c r="HV1215"/>
      <c r="HW1215"/>
      <c r="HX1215"/>
      <c r="HY1215"/>
      <c r="HZ1215"/>
      <c r="IA1215"/>
      <c r="IB1215"/>
      <c r="IC1215"/>
      <c r="ID1215"/>
      <c r="IE1215"/>
      <c r="IF1215"/>
      <c r="IG1215"/>
      <c r="IH1215"/>
      <c r="II1215"/>
      <c r="IJ1215"/>
      <c r="IK1215"/>
      <c r="IL1215"/>
      <c r="IM1215"/>
      <c r="IN1215"/>
      <c r="IO1215"/>
      <c r="IP1215"/>
      <c r="IQ1215"/>
      <c r="IR1215"/>
      <c r="IS1215"/>
      <c r="IT1215"/>
      <c r="IU1215"/>
      <c r="IV1215"/>
      <c r="IW1215"/>
      <c r="IX1215"/>
      <c r="IY1215"/>
      <c r="IZ1215"/>
      <c r="JA1215"/>
      <c r="JB1215"/>
      <c r="JC1215"/>
      <c r="JD1215"/>
      <c r="JE1215"/>
      <c r="JF1215"/>
      <c r="JG1215"/>
      <c r="JH1215"/>
      <c r="JI1215"/>
      <c r="JJ1215"/>
      <c r="JK1215"/>
      <c r="JL1215"/>
      <c r="JM1215"/>
      <c r="JN1215"/>
      <c r="JO1215"/>
      <c r="JP1215"/>
      <c r="JQ1215"/>
      <c r="JR1215"/>
      <c r="JS1215"/>
      <c r="JT1215"/>
      <c r="JU1215"/>
      <c r="JV1215"/>
      <c r="JW1215"/>
      <c r="JX1215"/>
      <c r="JY1215"/>
      <c r="JZ1215"/>
      <c r="KA1215"/>
      <c r="KB1215"/>
      <c r="KC1215"/>
      <c r="KD1215"/>
      <c r="KE1215"/>
      <c r="KF1215"/>
      <c r="KG1215"/>
      <c r="KH1215"/>
      <c r="KI1215"/>
      <c r="KJ1215"/>
      <c r="KK1215"/>
      <c r="KL1215"/>
      <c r="KM1215"/>
      <c r="KN1215"/>
    </row>
    <row r="1216" spans="1:300" x14ac:dyDescent="0.3"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DR1216"/>
      <c r="DS1216"/>
      <c r="DT1216"/>
      <c r="DU1216"/>
      <c r="DV1216"/>
      <c r="DW1216"/>
      <c r="DX1216"/>
      <c r="DY1216"/>
      <c r="DZ1216"/>
      <c r="EA1216"/>
      <c r="EB1216"/>
      <c r="EC1216"/>
      <c r="ED1216"/>
      <c r="EE1216"/>
      <c r="EF1216"/>
      <c r="EG1216"/>
      <c r="EH1216"/>
      <c r="EI1216"/>
      <c r="EJ1216"/>
      <c r="EK1216"/>
      <c r="EL1216"/>
      <c r="EM1216"/>
      <c r="EN1216"/>
      <c r="EO1216"/>
      <c r="EP1216"/>
      <c r="EQ1216"/>
      <c r="ER1216"/>
      <c r="ES1216"/>
      <c r="ET1216"/>
      <c r="EU1216"/>
      <c r="EV1216"/>
      <c r="EW1216"/>
      <c r="EX1216"/>
      <c r="EY1216"/>
      <c r="EZ1216"/>
      <c r="FA1216"/>
      <c r="FB1216"/>
      <c r="FC1216"/>
      <c r="FD1216"/>
      <c r="FE1216"/>
      <c r="FF1216"/>
      <c r="FG1216"/>
      <c r="FH1216"/>
      <c r="FI1216"/>
      <c r="FJ1216"/>
      <c r="FK1216"/>
      <c r="FL1216"/>
      <c r="FM1216"/>
      <c r="FN1216"/>
      <c r="FO1216"/>
      <c r="FP1216"/>
      <c r="FQ1216"/>
      <c r="FR1216"/>
      <c r="FS1216"/>
      <c r="FT1216"/>
      <c r="FU1216"/>
      <c r="FV1216"/>
      <c r="FW1216"/>
      <c r="FX1216"/>
      <c r="FY1216"/>
      <c r="FZ1216"/>
      <c r="GA1216"/>
      <c r="GB1216"/>
      <c r="GC1216"/>
      <c r="GD1216"/>
      <c r="GE1216"/>
      <c r="GF1216"/>
      <c r="GG1216"/>
      <c r="GH1216"/>
      <c r="GI1216"/>
      <c r="GJ1216"/>
      <c r="GK1216"/>
      <c r="GL1216"/>
      <c r="GM1216"/>
      <c r="GN1216"/>
      <c r="GO1216"/>
      <c r="GP1216"/>
      <c r="GQ1216"/>
      <c r="GR1216"/>
      <c r="GS1216"/>
      <c r="GT1216"/>
      <c r="GU1216"/>
      <c r="GV1216"/>
      <c r="GW1216"/>
      <c r="GX1216"/>
      <c r="GY1216"/>
      <c r="GZ1216"/>
      <c r="HA1216"/>
      <c r="HB1216"/>
      <c r="HC1216"/>
      <c r="HD1216"/>
      <c r="HE1216"/>
      <c r="HF1216"/>
      <c r="HG1216"/>
      <c r="HH1216"/>
      <c r="HI1216"/>
      <c r="HJ1216"/>
      <c r="HK1216"/>
      <c r="HL1216"/>
      <c r="HM1216"/>
      <c r="HN1216"/>
      <c r="HO1216"/>
      <c r="HP1216"/>
      <c r="HQ1216"/>
      <c r="HR1216"/>
      <c r="HS1216"/>
      <c r="HT1216"/>
      <c r="HU1216"/>
      <c r="HV1216"/>
      <c r="HW1216"/>
      <c r="HX1216"/>
      <c r="HY1216"/>
      <c r="HZ1216"/>
      <c r="IA1216"/>
      <c r="IB1216"/>
      <c r="IC1216"/>
      <c r="ID1216"/>
      <c r="IE1216"/>
      <c r="IF1216"/>
      <c r="IG1216"/>
      <c r="IH1216"/>
      <c r="II1216"/>
      <c r="IJ1216"/>
      <c r="IK1216"/>
      <c r="IL1216"/>
      <c r="IM1216"/>
      <c r="IN1216"/>
      <c r="IO1216"/>
      <c r="IP1216"/>
      <c r="IQ1216"/>
      <c r="IR1216"/>
      <c r="IS1216"/>
      <c r="IT1216"/>
      <c r="IU1216"/>
      <c r="IV1216"/>
      <c r="IW1216"/>
      <c r="IX1216"/>
      <c r="IY1216"/>
      <c r="IZ1216"/>
      <c r="JA1216"/>
      <c r="JB1216"/>
      <c r="JC1216"/>
      <c r="JD1216"/>
      <c r="JE1216"/>
      <c r="JF1216"/>
      <c r="JG1216"/>
      <c r="JH1216"/>
      <c r="JI1216"/>
      <c r="JJ1216"/>
      <c r="JK1216"/>
      <c r="JL1216"/>
      <c r="JM1216"/>
      <c r="JN1216"/>
      <c r="JO1216"/>
      <c r="JP1216"/>
      <c r="JQ1216"/>
      <c r="JR1216"/>
      <c r="JS1216"/>
      <c r="JT1216"/>
      <c r="JU1216"/>
      <c r="JV1216"/>
      <c r="JW1216"/>
      <c r="JX1216"/>
      <c r="JY1216"/>
      <c r="JZ1216"/>
      <c r="KA1216"/>
      <c r="KB1216"/>
      <c r="KC1216"/>
      <c r="KD1216"/>
      <c r="KE1216"/>
      <c r="KF1216"/>
      <c r="KG1216"/>
      <c r="KH1216"/>
      <c r="KI1216"/>
      <c r="KJ1216"/>
      <c r="KK1216"/>
      <c r="KL1216"/>
      <c r="KM1216"/>
      <c r="KN1216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C137"/>
  <sheetViews>
    <sheetView workbookViewId="0">
      <selection activeCell="E10" sqref="E10"/>
    </sheetView>
  </sheetViews>
  <sheetFormatPr defaultRowHeight="16.2" x14ac:dyDescent="0.3"/>
  <sheetData>
    <row r="1" spans="2:3" x14ac:dyDescent="0.3">
      <c r="B1" t="s">
        <v>263</v>
      </c>
      <c r="C1" t="s">
        <v>264</v>
      </c>
    </row>
    <row r="2" spans="2:3" x14ac:dyDescent="0.3">
      <c r="B2" t="s">
        <v>0</v>
      </c>
      <c r="C2" t="s">
        <v>1</v>
      </c>
    </row>
    <row r="3" spans="2:3" x14ac:dyDescent="0.3">
      <c r="B3" t="s">
        <v>2</v>
      </c>
      <c r="C3" t="s">
        <v>3</v>
      </c>
    </row>
    <row r="4" spans="2:3" x14ac:dyDescent="0.3">
      <c r="B4" t="s">
        <v>4</v>
      </c>
      <c r="C4" t="s">
        <v>5</v>
      </c>
    </row>
    <row r="5" spans="2:3" x14ac:dyDescent="0.3">
      <c r="B5" t="s">
        <v>6</v>
      </c>
      <c r="C5" t="s">
        <v>7</v>
      </c>
    </row>
    <row r="6" spans="2:3" x14ac:dyDescent="0.3">
      <c r="B6" t="s">
        <v>8</v>
      </c>
      <c r="C6" t="s">
        <v>9</v>
      </c>
    </row>
    <row r="7" spans="2:3" x14ac:dyDescent="0.3">
      <c r="B7" t="s">
        <v>10</v>
      </c>
      <c r="C7" t="s">
        <v>11</v>
      </c>
    </row>
    <row r="8" spans="2:3" x14ac:dyDescent="0.3">
      <c r="B8" t="s">
        <v>12</v>
      </c>
      <c r="C8" t="s">
        <v>265</v>
      </c>
    </row>
    <row r="9" spans="2:3" x14ac:dyDescent="0.3">
      <c r="B9" t="s">
        <v>13</v>
      </c>
      <c r="C9" t="s">
        <v>14</v>
      </c>
    </row>
    <row r="10" spans="2:3" x14ac:dyDescent="0.3">
      <c r="B10" t="s">
        <v>15</v>
      </c>
      <c r="C10" t="s">
        <v>16</v>
      </c>
    </row>
    <row r="11" spans="2:3" x14ac:dyDescent="0.3">
      <c r="B11" t="s">
        <v>17</v>
      </c>
      <c r="C11" t="s">
        <v>18</v>
      </c>
    </row>
    <row r="12" spans="2:3" x14ac:dyDescent="0.3">
      <c r="B12" t="s">
        <v>19</v>
      </c>
      <c r="C12" t="s">
        <v>20</v>
      </c>
    </row>
    <row r="13" spans="2:3" x14ac:dyDescent="0.3">
      <c r="B13" t="s">
        <v>21</v>
      </c>
      <c r="C13" t="s">
        <v>22</v>
      </c>
    </row>
    <row r="14" spans="2:3" x14ac:dyDescent="0.3">
      <c r="B14" t="s">
        <v>23</v>
      </c>
      <c r="C14" t="s">
        <v>24</v>
      </c>
    </row>
    <row r="15" spans="2:3" x14ac:dyDescent="0.3">
      <c r="B15" t="s">
        <v>25</v>
      </c>
      <c r="C15" t="s">
        <v>26</v>
      </c>
    </row>
    <row r="16" spans="2:3" x14ac:dyDescent="0.3">
      <c r="B16" t="s">
        <v>27</v>
      </c>
      <c r="C16" t="s">
        <v>28</v>
      </c>
    </row>
    <row r="17" spans="2:3" x14ac:dyDescent="0.3">
      <c r="B17" t="s">
        <v>29</v>
      </c>
      <c r="C17" t="s">
        <v>30</v>
      </c>
    </row>
    <row r="18" spans="2:3" x14ac:dyDescent="0.3">
      <c r="B18" t="s">
        <v>31</v>
      </c>
      <c r="C18" t="s">
        <v>32</v>
      </c>
    </row>
    <row r="19" spans="2:3" x14ac:dyDescent="0.3">
      <c r="B19" t="s">
        <v>33</v>
      </c>
      <c r="C19" t="s">
        <v>34</v>
      </c>
    </row>
    <row r="20" spans="2:3" x14ac:dyDescent="0.3">
      <c r="B20" t="s">
        <v>35</v>
      </c>
      <c r="C20" t="s">
        <v>36</v>
      </c>
    </row>
    <row r="21" spans="2:3" x14ac:dyDescent="0.3">
      <c r="B21" t="s">
        <v>37</v>
      </c>
      <c r="C21" t="s">
        <v>38</v>
      </c>
    </row>
    <row r="22" spans="2:3" x14ac:dyDescent="0.3">
      <c r="B22" t="s">
        <v>39</v>
      </c>
      <c r="C22" t="s">
        <v>40</v>
      </c>
    </row>
    <row r="23" spans="2:3" x14ac:dyDescent="0.3">
      <c r="B23" t="s">
        <v>41</v>
      </c>
      <c r="C23" t="s">
        <v>42</v>
      </c>
    </row>
    <row r="24" spans="2:3" x14ac:dyDescent="0.3">
      <c r="B24" t="s">
        <v>43</v>
      </c>
      <c r="C24" t="s">
        <v>44</v>
      </c>
    </row>
    <row r="25" spans="2:3" x14ac:dyDescent="0.3">
      <c r="B25" t="s">
        <v>45</v>
      </c>
      <c r="C25" t="s">
        <v>46</v>
      </c>
    </row>
    <row r="26" spans="2:3" x14ac:dyDescent="0.3">
      <c r="B26" t="s">
        <v>47</v>
      </c>
      <c r="C26" t="s">
        <v>48</v>
      </c>
    </row>
    <row r="27" spans="2:3" x14ac:dyDescent="0.3">
      <c r="B27" t="s">
        <v>49</v>
      </c>
      <c r="C27" t="s">
        <v>50</v>
      </c>
    </row>
    <row r="28" spans="2:3" x14ac:dyDescent="0.3">
      <c r="B28" t="s">
        <v>51</v>
      </c>
      <c r="C28" t="s">
        <v>52</v>
      </c>
    </row>
    <row r="29" spans="2:3" x14ac:dyDescent="0.3">
      <c r="B29" t="s">
        <v>53</v>
      </c>
      <c r="C29" t="s">
        <v>54</v>
      </c>
    </row>
    <row r="30" spans="2:3" x14ac:dyDescent="0.3">
      <c r="B30" t="s">
        <v>55</v>
      </c>
      <c r="C30" t="s">
        <v>56</v>
      </c>
    </row>
    <row r="31" spans="2:3" x14ac:dyDescent="0.3">
      <c r="B31" t="s">
        <v>57</v>
      </c>
      <c r="C31" t="s">
        <v>58</v>
      </c>
    </row>
    <row r="32" spans="2:3" x14ac:dyDescent="0.3">
      <c r="B32" t="s">
        <v>59</v>
      </c>
      <c r="C32" t="s">
        <v>60</v>
      </c>
    </row>
    <row r="33" spans="2:3" x14ac:dyDescent="0.3">
      <c r="B33" t="s">
        <v>61</v>
      </c>
      <c r="C33" t="s">
        <v>62</v>
      </c>
    </row>
    <row r="34" spans="2:3" x14ac:dyDescent="0.3">
      <c r="B34" t="s">
        <v>63</v>
      </c>
      <c r="C34" t="s">
        <v>64</v>
      </c>
    </row>
    <row r="35" spans="2:3" x14ac:dyDescent="0.3">
      <c r="B35" t="s">
        <v>65</v>
      </c>
      <c r="C35" t="s">
        <v>66</v>
      </c>
    </row>
    <row r="36" spans="2:3" x14ac:dyDescent="0.3">
      <c r="B36" t="s">
        <v>67</v>
      </c>
      <c r="C36" t="s">
        <v>68</v>
      </c>
    </row>
    <row r="37" spans="2:3" x14ac:dyDescent="0.3">
      <c r="B37" t="s">
        <v>69</v>
      </c>
      <c r="C37" t="s">
        <v>266</v>
      </c>
    </row>
    <row r="38" spans="2:3" x14ac:dyDescent="0.3">
      <c r="B38" t="s">
        <v>70</v>
      </c>
      <c r="C38" t="s">
        <v>71</v>
      </c>
    </row>
    <row r="39" spans="2:3" x14ac:dyDescent="0.3">
      <c r="B39" t="s">
        <v>72</v>
      </c>
      <c r="C39" t="s">
        <v>73</v>
      </c>
    </row>
    <row r="40" spans="2:3" x14ac:dyDescent="0.3">
      <c r="B40" t="s">
        <v>74</v>
      </c>
      <c r="C40" t="s">
        <v>75</v>
      </c>
    </row>
    <row r="41" spans="2:3" x14ac:dyDescent="0.3">
      <c r="B41" t="s">
        <v>76</v>
      </c>
      <c r="C41" t="s">
        <v>77</v>
      </c>
    </row>
    <row r="42" spans="2:3" x14ac:dyDescent="0.3">
      <c r="B42" t="s">
        <v>78</v>
      </c>
      <c r="C42" t="s">
        <v>79</v>
      </c>
    </row>
    <row r="43" spans="2:3" x14ac:dyDescent="0.3">
      <c r="B43" t="s">
        <v>80</v>
      </c>
      <c r="C43" t="s">
        <v>81</v>
      </c>
    </row>
    <row r="44" spans="2:3" x14ac:dyDescent="0.3">
      <c r="B44" t="s">
        <v>82</v>
      </c>
      <c r="C44" t="s">
        <v>83</v>
      </c>
    </row>
    <row r="45" spans="2:3" x14ac:dyDescent="0.3">
      <c r="B45" t="s">
        <v>84</v>
      </c>
      <c r="C45" t="s">
        <v>85</v>
      </c>
    </row>
    <row r="46" spans="2:3" x14ac:dyDescent="0.3">
      <c r="B46" t="s">
        <v>86</v>
      </c>
      <c r="C46" t="s">
        <v>87</v>
      </c>
    </row>
    <row r="47" spans="2:3" x14ac:dyDescent="0.3">
      <c r="B47" t="s">
        <v>88</v>
      </c>
      <c r="C47" t="s">
        <v>89</v>
      </c>
    </row>
    <row r="48" spans="2:3" x14ac:dyDescent="0.3">
      <c r="B48" t="s">
        <v>90</v>
      </c>
      <c r="C48" t="s">
        <v>91</v>
      </c>
    </row>
    <row r="49" spans="2:3" x14ac:dyDescent="0.3">
      <c r="B49" t="s">
        <v>92</v>
      </c>
      <c r="C49" t="s">
        <v>93</v>
      </c>
    </row>
    <row r="50" spans="2:3" x14ac:dyDescent="0.3">
      <c r="B50" t="s">
        <v>94</v>
      </c>
      <c r="C50" t="s">
        <v>95</v>
      </c>
    </row>
    <row r="51" spans="2:3" x14ac:dyDescent="0.3">
      <c r="B51" t="s">
        <v>96</v>
      </c>
      <c r="C51" t="s">
        <v>97</v>
      </c>
    </row>
    <row r="52" spans="2:3" x14ac:dyDescent="0.3">
      <c r="B52" t="s">
        <v>98</v>
      </c>
      <c r="C52" t="s">
        <v>99</v>
      </c>
    </row>
    <row r="53" spans="2:3" x14ac:dyDescent="0.3">
      <c r="B53" t="s">
        <v>100</v>
      </c>
      <c r="C53" t="s">
        <v>101</v>
      </c>
    </row>
    <row r="54" spans="2:3" x14ac:dyDescent="0.3">
      <c r="B54" t="s">
        <v>102</v>
      </c>
      <c r="C54" t="s">
        <v>103</v>
      </c>
    </row>
    <row r="55" spans="2:3" x14ac:dyDescent="0.3">
      <c r="B55" t="s">
        <v>104</v>
      </c>
      <c r="C55" t="s">
        <v>105</v>
      </c>
    </row>
    <row r="56" spans="2:3" x14ac:dyDescent="0.3">
      <c r="B56" t="s">
        <v>106</v>
      </c>
      <c r="C56" t="s">
        <v>107</v>
      </c>
    </row>
    <row r="57" spans="2:3" x14ac:dyDescent="0.3">
      <c r="B57" t="s">
        <v>108</v>
      </c>
      <c r="C57" t="s">
        <v>109</v>
      </c>
    </row>
    <row r="58" spans="2:3" x14ac:dyDescent="0.3">
      <c r="B58" t="s">
        <v>110</v>
      </c>
      <c r="C58" t="s">
        <v>111</v>
      </c>
    </row>
    <row r="59" spans="2:3" x14ac:dyDescent="0.3">
      <c r="B59" t="s">
        <v>112</v>
      </c>
      <c r="C59" t="s">
        <v>113</v>
      </c>
    </row>
    <row r="60" spans="2:3" x14ac:dyDescent="0.3">
      <c r="B60" t="s">
        <v>114</v>
      </c>
      <c r="C60" t="s">
        <v>115</v>
      </c>
    </row>
    <row r="61" spans="2:3" x14ac:dyDescent="0.3">
      <c r="B61" t="s">
        <v>116</v>
      </c>
      <c r="C61" t="s">
        <v>117</v>
      </c>
    </row>
    <row r="62" spans="2:3" x14ac:dyDescent="0.3">
      <c r="B62" t="s">
        <v>118</v>
      </c>
      <c r="C62" t="s">
        <v>119</v>
      </c>
    </row>
    <row r="63" spans="2:3" x14ac:dyDescent="0.3">
      <c r="B63" t="s">
        <v>120</v>
      </c>
      <c r="C63" t="s">
        <v>121</v>
      </c>
    </row>
    <row r="64" spans="2:3" x14ac:dyDescent="0.3">
      <c r="B64" t="s">
        <v>122</v>
      </c>
      <c r="C64" t="s">
        <v>123</v>
      </c>
    </row>
    <row r="65" spans="2:3" x14ac:dyDescent="0.3">
      <c r="B65" t="s">
        <v>124</v>
      </c>
      <c r="C65" t="s">
        <v>125</v>
      </c>
    </row>
    <row r="66" spans="2:3" x14ac:dyDescent="0.3">
      <c r="B66" t="s">
        <v>126</v>
      </c>
      <c r="C66" t="s">
        <v>127</v>
      </c>
    </row>
    <row r="67" spans="2:3" x14ac:dyDescent="0.3">
      <c r="B67" t="s">
        <v>128</v>
      </c>
      <c r="C67" t="s">
        <v>129</v>
      </c>
    </row>
    <row r="68" spans="2:3" x14ac:dyDescent="0.3">
      <c r="B68" t="s">
        <v>130</v>
      </c>
      <c r="C68" t="s">
        <v>131</v>
      </c>
    </row>
    <row r="69" spans="2:3" x14ac:dyDescent="0.3">
      <c r="B69" t="s">
        <v>132</v>
      </c>
      <c r="C69" t="s">
        <v>133</v>
      </c>
    </row>
    <row r="70" spans="2:3" x14ac:dyDescent="0.3">
      <c r="B70" t="s">
        <v>134</v>
      </c>
      <c r="C70" t="s">
        <v>135</v>
      </c>
    </row>
    <row r="71" spans="2:3" x14ac:dyDescent="0.3">
      <c r="B71" t="s">
        <v>136</v>
      </c>
      <c r="C71" t="s">
        <v>137</v>
      </c>
    </row>
    <row r="72" spans="2:3" x14ac:dyDescent="0.3">
      <c r="B72" t="s">
        <v>138</v>
      </c>
      <c r="C72" t="s">
        <v>139</v>
      </c>
    </row>
    <row r="73" spans="2:3" x14ac:dyDescent="0.3">
      <c r="B73" t="s">
        <v>140</v>
      </c>
      <c r="C73" t="s">
        <v>141</v>
      </c>
    </row>
    <row r="74" spans="2:3" x14ac:dyDescent="0.3">
      <c r="B74" t="s">
        <v>142</v>
      </c>
      <c r="C74" t="s">
        <v>143</v>
      </c>
    </row>
    <row r="75" spans="2:3" x14ac:dyDescent="0.3">
      <c r="B75" t="s">
        <v>144</v>
      </c>
      <c r="C75" t="s">
        <v>145</v>
      </c>
    </row>
    <row r="76" spans="2:3" x14ac:dyDescent="0.3">
      <c r="B76" t="s">
        <v>146</v>
      </c>
      <c r="C76" t="s">
        <v>147</v>
      </c>
    </row>
    <row r="77" spans="2:3" x14ac:dyDescent="0.3">
      <c r="B77" t="s">
        <v>148</v>
      </c>
      <c r="C77" t="s">
        <v>149</v>
      </c>
    </row>
    <row r="78" spans="2:3" x14ac:dyDescent="0.3">
      <c r="B78" t="s">
        <v>150</v>
      </c>
      <c r="C78" t="s">
        <v>151</v>
      </c>
    </row>
    <row r="79" spans="2:3" x14ac:dyDescent="0.3">
      <c r="B79" t="s">
        <v>152</v>
      </c>
      <c r="C79" t="s">
        <v>153</v>
      </c>
    </row>
    <row r="80" spans="2:3" x14ac:dyDescent="0.3">
      <c r="B80" t="s">
        <v>154</v>
      </c>
      <c r="C80" t="s">
        <v>155</v>
      </c>
    </row>
    <row r="81" spans="2:3" x14ac:dyDescent="0.3">
      <c r="B81" t="s">
        <v>156</v>
      </c>
      <c r="C81" t="s">
        <v>157</v>
      </c>
    </row>
    <row r="82" spans="2:3" x14ac:dyDescent="0.3">
      <c r="B82" t="s">
        <v>158</v>
      </c>
      <c r="C82" t="s">
        <v>159</v>
      </c>
    </row>
    <row r="83" spans="2:3" x14ac:dyDescent="0.3">
      <c r="B83" t="s">
        <v>160</v>
      </c>
      <c r="C83" t="s">
        <v>161</v>
      </c>
    </row>
    <row r="84" spans="2:3" x14ac:dyDescent="0.3">
      <c r="B84" t="s">
        <v>162</v>
      </c>
      <c r="C84" t="s">
        <v>163</v>
      </c>
    </row>
    <row r="85" spans="2:3" x14ac:dyDescent="0.3">
      <c r="B85" t="s">
        <v>164</v>
      </c>
      <c r="C85" t="s">
        <v>165</v>
      </c>
    </row>
    <row r="86" spans="2:3" x14ac:dyDescent="0.3">
      <c r="B86" t="s">
        <v>166</v>
      </c>
      <c r="C86" t="s">
        <v>167</v>
      </c>
    </row>
    <row r="87" spans="2:3" x14ac:dyDescent="0.3">
      <c r="B87" t="s">
        <v>168</v>
      </c>
      <c r="C87" t="s">
        <v>169</v>
      </c>
    </row>
    <row r="88" spans="2:3" x14ac:dyDescent="0.3">
      <c r="B88" t="s">
        <v>170</v>
      </c>
      <c r="C88" t="s">
        <v>171</v>
      </c>
    </row>
    <row r="89" spans="2:3" x14ac:dyDescent="0.3">
      <c r="B89" t="s">
        <v>172</v>
      </c>
      <c r="C89" t="s">
        <v>173</v>
      </c>
    </row>
    <row r="90" spans="2:3" x14ac:dyDescent="0.3">
      <c r="B90" t="s">
        <v>174</v>
      </c>
      <c r="C90" t="s">
        <v>175</v>
      </c>
    </row>
    <row r="91" spans="2:3" x14ac:dyDescent="0.3">
      <c r="B91" t="s">
        <v>176</v>
      </c>
      <c r="C91" t="s">
        <v>177</v>
      </c>
    </row>
    <row r="92" spans="2:3" x14ac:dyDescent="0.3">
      <c r="B92" t="s">
        <v>178</v>
      </c>
      <c r="C92" t="s">
        <v>179</v>
      </c>
    </row>
    <row r="93" spans="2:3" x14ac:dyDescent="0.3">
      <c r="B93" t="s">
        <v>180</v>
      </c>
      <c r="C93" t="s">
        <v>181</v>
      </c>
    </row>
    <row r="94" spans="2:3" x14ac:dyDescent="0.3">
      <c r="B94" t="s">
        <v>182</v>
      </c>
      <c r="C94" t="s">
        <v>183</v>
      </c>
    </row>
    <row r="95" spans="2:3" x14ac:dyDescent="0.3">
      <c r="B95" t="s">
        <v>184</v>
      </c>
      <c r="C95" t="s">
        <v>185</v>
      </c>
    </row>
    <row r="96" spans="2:3" x14ac:dyDescent="0.3">
      <c r="B96" t="s">
        <v>186</v>
      </c>
      <c r="C96" t="s">
        <v>187</v>
      </c>
    </row>
    <row r="97" spans="2:3" x14ac:dyDescent="0.3">
      <c r="B97" t="s">
        <v>188</v>
      </c>
      <c r="C97" t="s">
        <v>189</v>
      </c>
    </row>
    <row r="98" spans="2:3" x14ac:dyDescent="0.3">
      <c r="B98" t="s">
        <v>190</v>
      </c>
      <c r="C98" t="s">
        <v>191</v>
      </c>
    </row>
    <row r="99" spans="2:3" x14ac:dyDescent="0.3">
      <c r="B99" t="s">
        <v>192</v>
      </c>
      <c r="C99" t="s">
        <v>193</v>
      </c>
    </row>
    <row r="100" spans="2:3" x14ac:dyDescent="0.3">
      <c r="B100" t="s">
        <v>194</v>
      </c>
      <c r="C100" t="s">
        <v>195</v>
      </c>
    </row>
    <row r="101" spans="2:3" x14ac:dyDescent="0.3">
      <c r="B101" t="s">
        <v>196</v>
      </c>
      <c r="C101" t="s">
        <v>197</v>
      </c>
    </row>
    <row r="102" spans="2:3" x14ac:dyDescent="0.3">
      <c r="B102" t="s">
        <v>198</v>
      </c>
      <c r="C102" t="s">
        <v>199</v>
      </c>
    </row>
    <row r="103" spans="2:3" x14ac:dyDescent="0.3">
      <c r="B103" t="s">
        <v>200</v>
      </c>
      <c r="C103" t="s">
        <v>201</v>
      </c>
    </row>
    <row r="104" spans="2:3" x14ac:dyDescent="0.3">
      <c r="B104" t="s">
        <v>202</v>
      </c>
      <c r="C104" t="s">
        <v>203</v>
      </c>
    </row>
    <row r="105" spans="2:3" x14ac:dyDescent="0.3">
      <c r="B105" t="s">
        <v>204</v>
      </c>
      <c r="C105" t="s">
        <v>205</v>
      </c>
    </row>
    <row r="106" spans="2:3" x14ac:dyDescent="0.3">
      <c r="B106" t="s">
        <v>206</v>
      </c>
      <c r="C106" t="s">
        <v>207</v>
      </c>
    </row>
    <row r="107" spans="2:3" x14ac:dyDescent="0.3">
      <c r="B107" t="s">
        <v>208</v>
      </c>
      <c r="C107" t="s">
        <v>209</v>
      </c>
    </row>
    <row r="108" spans="2:3" x14ac:dyDescent="0.3">
      <c r="B108" t="s">
        <v>210</v>
      </c>
      <c r="C108" t="s">
        <v>211</v>
      </c>
    </row>
    <row r="109" spans="2:3" x14ac:dyDescent="0.3">
      <c r="B109" t="s">
        <v>212</v>
      </c>
      <c r="C109" t="s">
        <v>213</v>
      </c>
    </row>
    <row r="110" spans="2:3" x14ac:dyDescent="0.3">
      <c r="B110" t="s">
        <v>214</v>
      </c>
      <c r="C110" t="s">
        <v>215</v>
      </c>
    </row>
    <row r="111" spans="2:3" x14ac:dyDescent="0.3">
      <c r="B111" t="s">
        <v>216</v>
      </c>
      <c r="C111" t="s">
        <v>217</v>
      </c>
    </row>
    <row r="112" spans="2:3" x14ac:dyDescent="0.3">
      <c r="B112" t="s">
        <v>218</v>
      </c>
      <c r="C112" t="s">
        <v>219</v>
      </c>
    </row>
    <row r="113" spans="2:3" x14ac:dyDescent="0.3">
      <c r="B113" t="s">
        <v>220</v>
      </c>
      <c r="C113" t="s">
        <v>221</v>
      </c>
    </row>
    <row r="114" spans="2:3" x14ac:dyDescent="0.3">
      <c r="B114" t="s">
        <v>222</v>
      </c>
      <c r="C114" t="s">
        <v>223</v>
      </c>
    </row>
    <row r="115" spans="2:3" x14ac:dyDescent="0.3">
      <c r="B115" t="s">
        <v>224</v>
      </c>
      <c r="C115" t="s">
        <v>225</v>
      </c>
    </row>
    <row r="116" spans="2:3" x14ac:dyDescent="0.3">
      <c r="B116" t="s">
        <v>226</v>
      </c>
      <c r="C116" t="s">
        <v>227</v>
      </c>
    </row>
    <row r="117" spans="2:3" x14ac:dyDescent="0.3">
      <c r="B117" t="s">
        <v>228</v>
      </c>
      <c r="C117" t="s">
        <v>229</v>
      </c>
    </row>
    <row r="118" spans="2:3" x14ac:dyDescent="0.3">
      <c r="B118" t="s">
        <v>230</v>
      </c>
      <c r="C118" t="s">
        <v>231</v>
      </c>
    </row>
    <row r="119" spans="2:3" x14ac:dyDescent="0.3">
      <c r="B119" t="s">
        <v>232</v>
      </c>
      <c r="C119" t="s">
        <v>233</v>
      </c>
    </row>
    <row r="120" spans="2:3" x14ac:dyDescent="0.3">
      <c r="B120" t="s">
        <v>234</v>
      </c>
      <c r="C120" t="s">
        <v>235</v>
      </c>
    </row>
    <row r="121" spans="2:3" x14ac:dyDescent="0.3">
      <c r="B121" t="s">
        <v>236</v>
      </c>
      <c r="C121" t="s">
        <v>237</v>
      </c>
    </row>
    <row r="122" spans="2:3" x14ac:dyDescent="0.3">
      <c r="B122" t="s">
        <v>238</v>
      </c>
      <c r="C122" t="s">
        <v>239</v>
      </c>
    </row>
    <row r="123" spans="2:3" x14ac:dyDescent="0.3">
      <c r="B123" t="s">
        <v>240</v>
      </c>
      <c r="C123" t="s">
        <v>241</v>
      </c>
    </row>
    <row r="124" spans="2:3" x14ac:dyDescent="0.3">
      <c r="B124" t="s">
        <v>242</v>
      </c>
      <c r="C124" t="s">
        <v>243</v>
      </c>
    </row>
    <row r="125" spans="2:3" x14ac:dyDescent="0.3">
      <c r="B125" t="s">
        <v>244</v>
      </c>
      <c r="C125" t="s">
        <v>245</v>
      </c>
    </row>
    <row r="126" spans="2:3" x14ac:dyDescent="0.3">
      <c r="B126" t="s">
        <v>246</v>
      </c>
      <c r="C126" t="s">
        <v>247</v>
      </c>
    </row>
    <row r="127" spans="2:3" x14ac:dyDescent="0.3">
      <c r="B127" t="s">
        <v>248</v>
      </c>
      <c r="C127" t="s">
        <v>249</v>
      </c>
    </row>
    <row r="128" spans="2:3" x14ac:dyDescent="0.3">
      <c r="B128" t="s">
        <v>250</v>
      </c>
      <c r="C128" t="s">
        <v>251</v>
      </c>
    </row>
    <row r="129" spans="2:3" x14ac:dyDescent="0.3">
      <c r="B129" t="s">
        <v>252</v>
      </c>
      <c r="C129" t="s">
        <v>253</v>
      </c>
    </row>
    <row r="130" spans="2:3" x14ac:dyDescent="0.3">
      <c r="B130" t="s">
        <v>254</v>
      </c>
      <c r="C130" t="s">
        <v>255</v>
      </c>
    </row>
    <row r="131" spans="2:3" x14ac:dyDescent="0.3">
      <c r="B131" t="s">
        <v>256</v>
      </c>
      <c r="C131" t="s">
        <v>257</v>
      </c>
    </row>
    <row r="132" spans="2:3" x14ac:dyDescent="0.3">
      <c r="B132" t="s">
        <v>258</v>
      </c>
      <c r="C132" t="s">
        <v>259</v>
      </c>
    </row>
    <row r="133" spans="2:3" x14ac:dyDescent="0.3">
      <c r="B133" t="s">
        <v>260</v>
      </c>
      <c r="C133" t="s">
        <v>261</v>
      </c>
    </row>
    <row r="134" spans="2:3" x14ac:dyDescent="0.3">
      <c r="B134" t="s">
        <v>262</v>
      </c>
      <c r="C134" t="s">
        <v>262</v>
      </c>
    </row>
    <row r="135" spans="2:3" x14ac:dyDescent="0.3">
      <c r="B135" t="s">
        <v>262</v>
      </c>
      <c r="C135" t="s">
        <v>262</v>
      </c>
    </row>
    <row r="136" spans="2:3" x14ac:dyDescent="0.3">
      <c r="B136" t="s">
        <v>262</v>
      </c>
      <c r="C136" t="s">
        <v>262</v>
      </c>
    </row>
    <row r="137" spans="2:3" x14ac:dyDescent="0.3">
      <c r="B137" t="s">
        <v>262</v>
      </c>
      <c r="C137" t="s">
        <v>262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2:L24"/>
  <sheetViews>
    <sheetView workbookViewId="0">
      <selection sqref="A1:XFD1048576"/>
    </sheetView>
  </sheetViews>
  <sheetFormatPr defaultColWidth="9" defaultRowHeight="16.2" x14ac:dyDescent="0.3"/>
  <cols>
    <col min="1" max="1" width="14.21875" style="1" customWidth="1"/>
    <col min="2" max="2" width="14.44140625" style="1" customWidth="1"/>
    <col min="3" max="16384" width="9" style="1"/>
  </cols>
  <sheetData>
    <row r="2" spans="1:9" x14ac:dyDescent="0.3">
      <c r="A2" s="1" t="s">
        <v>653</v>
      </c>
    </row>
    <row r="4" spans="1:9" x14ac:dyDescent="0.3">
      <c r="B4" s="25" t="s">
        <v>654</v>
      </c>
      <c r="C4" s="1">
        <v>70</v>
      </c>
    </row>
    <row r="5" spans="1:9" x14ac:dyDescent="0.3">
      <c r="B5" s="25" t="s">
        <v>655</v>
      </c>
      <c r="C5" s="1">
        <v>240</v>
      </c>
    </row>
    <row r="6" spans="1:9" x14ac:dyDescent="0.3">
      <c r="B6" s="25" t="s">
        <v>656</v>
      </c>
      <c r="C6" s="1">
        <v>78</v>
      </c>
    </row>
    <row r="7" spans="1:9" x14ac:dyDescent="0.3">
      <c r="B7" s="25" t="s">
        <v>657</v>
      </c>
      <c r="C7" s="1">
        <v>4</v>
      </c>
    </row>
    <row r="8" spans="1:9" x14ac:dyDescent="0.3">
      <c r="B8" s="1" t="s">
        <v>658</v>
      </c>
      <c r="C8" s="1">
        <v>1.27</v>
      </c>
    </row>
    <row r="9" spans="1:9" x14ac:dyDescent="0.3">
      <c r="B9" s="1" t="s">
        <v>659</v>
      </c>
      <c r="C9" s="1">
        <f>C8*2/(0.0015*C4)</f>
        <v>24.190476190476193</v>
      </c>
    </row>
    <row r="10" spans="1:9" x14ac:dyDescent="0.3">
      <c r="B10" s="1" t="s">
        <v>660</v>
      </c>
      <c r="C10" s="1">
        <f>ROUNDUP((C5-C6-10-10)/C9,0)+1</f>
        <v>7</v>
      </c>
    </row>
    <row r="11" spans="1:9" x14ac:dyDescent="0.3">
      <c r="B11" s="1" t="s">
        <v>661</v>
      </c>
      <c r="C11" s="1">
        <f>C8*C10*2</f>
        <v>17.78</v>
      </c>
      <c r="D11" s="1" t="s">
        <v>662</v>
      </c>
    </row>
    <row r="12" spans="1:9" x14ac:dyDescent="0.3">
      <c r="B12" s="1" t="s">
        <v>663</v>
      </c>
      <c r="C12" s="1">
        <f>C7+1</f>
        <v>5</v>
      </c>
      <c r="D12" s="1" t="s">
        <v>664</v>
      </c>
      <c r="E12" s="1" t="s">
        <v>665</v>
      </c>
      <c r="F12" s="1">
        <v>1.99</v>
      </c>
      <c r="G12" s="1" t="s">
        <v>666</v>
      </c>
      <c r="I12" s="1">
        <f>F20*2*F12</f>
        <v>19.899999999999999</v>
      </c>
    </row>
    <row r="13" spans="1:9" x14ac:dyDescent="0.3">
      <c r="C13" s="1">
        <f>C7-1</f>
        <v>3</v>
      </c>
      <c r="E13" s="1" t="s">
        <v>665</v>
      </c>
      <c r="F13" s="1">
        <v>0.71</v>
      </c>
      <c r="G13" s="1" t="s">
        <v>661</v>
      </c>
      <c r="I13" s="1">
        <f>F22*2*F13</f>
        <v>17.04</v>
      </c>
    </row>
    <row r="19" spans="3:12" x14ac:dyDescent="0.3">
      <c r="C19" s="1">
        <f>C12</f>
        <v>5</v>
      </c>
      <c r="D19" s="1" t="s">
        <v>667</v>
      </c>
      <c r="E19" s="1" t="s">
        <v>668</v>
      </c>
      <c r="F19" s="1">
        <f>F12*2/0.0015/C4</f>
        <v>37.904761904761905</v>
      </c>
    </row>
    <row r="20" spans="3:12" x14ac:dyDescent="0.3">
      <c r="E20" s="1" t="s">
        <v>669</v>
      </c>
      <c r="F20" s="1">
        <f>ROUNDUP((C5-20-C6)/F19,0)+1</f>
        <v>5</v>
      </c>
    </row>
    <row r="21" spans="3:12" x14ac:dyDescent="0.3">
      <c r="C21" s="1">
        <f>C13</f>
        <v>3</v>
      </c>
      <c r="D21" s="1" t="s">
        <v>670</v>
      </c>
      <c r="E21" s="1" t="s">
        <v>668</v>
      </c>
      <c r="F21" s="1">
        <f>F13*2/0.0015/C4</f>
        <v>13.523809523809524</v>
      </c>
    </row>
    <row r="22" spans="3:12" x14ac:dyDescent="0.3">
      <c r="E22" s="1" t="s">
        <v>669</v>
      </c>
      <c r="F22" s="1">
        <f>ROUNDUP((C5-C6-20)/F21,0)+1</f>
        <v>12</v>
      </c>
    </row>
    <row r="24" spans="3:12" x14ac:dyDescent="0.3">
      <c r="K24" s="1" t="s">
        <v>671</v>
      </c>
      <c r="L24" s="1" t="s">
        <v>327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8"/>
  <sheetViews>
    <sheetView topLeftCell="A88" workbookViewId="0">
      <selection activeCell="K84" sqref="K84"/>
    </sheetView>
  </sheetViews>
  <sheetFormatPr defaultColWidth="9" defaultRowHeight="16.2" x14ac:dyDescent="0.3"/>
  <cols>
    <col min="1" max="16384" width="9" style="1"/>
  </cols>
  <sheetData>
    <row r="1" spans="1:3" x14ac:dyDescent="0.3">
      <c r="A1" s="22" t="s">
        <v>646</v>
      </c>
      <c r="B1" s="23" t="s">
        <v>647</v>
      </c>
      <c r="C1" s="24"/>
    </row>
    <row r="2" spans="1:3" x14ac:dyDescent="0.3">
      <c r="A2" s="22" t="s">
        <v>648</v>
      </c>
      <c r="B2" s="23" t="s">
        <v>649</v>
      </c>
      <c r="C2" s="24"/>
    </row>
    <row r="5" spans="1:3" x14ac:dyDescent="0.3">
      <c r="B5" s="25" t="s">
        <v>650</v>
      </c>
      <c r="C5" s="1" t="s">
        <v>651</v>
      </c>
    </row>
    <row r="6" spans="1:3" x14ac:dyDescent="0.3">
      <c r="C6" s="1" t="s">
        <v>652</v>
      </c>
    </row>
    <row r="8" spans="1:3" x14ac:dyDescent="0.3">
      <c r="B8" s="25"/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/>
  <dimension ref="A1:N17"/>
  <sheetViews>
    <sheetView workbookViewId="0">
      <selection activeCell="D10" sqref="D10"/>
    </sheetView>
  </sheetViews>
  <sheetFormatPr defaultColWidth="8.88671875" defaultRowHeight="15.6" x14ac:dyDescent="0.3"/>
  <cols>
    <col min="1" max="1" width="8.88671875" style="41"/>
    <col min="2" max="2" width="18.109375" style="41" bestFit="1" customWidth="1"/>
    <col min="3" max="3" width="12.44140625" style="41" customWidth="1"/>
    <col min="4" max="4" width="10.44140625" style="50" bestFit="1" customWidth="1"/>
    <col min="5" max="5" width="8.21875" style="50" bestFit="1" customWidth="1"/>
    <col min="6" max="6" width="17.77734375" style="50" bestFit="1" customWidth="1"/>
    <col min="7" max="7" width="10.44140625" style="41" bestFit="1" customWidth="1"/>
    <col min="8" max="8" width="10.44140625" style="50" bestFit="1" customWidth="1"/>
    <col min="9" max="9" width="10.44140625" style="52" bestFit="1" customWidth="1"/>
    <col min="10" max="10" width="24.21875" style="50" customWidth="1"/>
    <col min="11" max="11" width="22.6640625" style="50" bestFit="1" customWidth="1"/>
    <col min="12" max="12" width="12.88671875" style="50" bestFit="1" customWidth="1"/>
    <col min="13" max="13" width="12.88671875" style="52" bestFit="1" customWidth="1"/>
    <col min="14" max="14" width="15.33203125" style="50" bestFit="1" customWidth="1"/>
    <col min="15" max="16384" width="8.88671875" style="41"/>
  </cols>
  <sheetData>
    <row r="1" spans="1:14" x14ac:dyDescent="0.3">
      <c r="A1" s="41" t="s">
        <v>705</v>
      </c>
      <c r="B1" s="42">
        <v>43122</v>
      </c>
      <c r="D1" s="41"/>
      <c r="E1" s="41"/>
      <c r="F1" s="41"/>
      <c r="H1" s="41"/>
      <c r="I1" s="41"/>
      <c r="J1" s="41"/>
      <c r="K1" s="41"/>
      <c r="L1" s="41"/>
      <c r="M1" s="41"/>
      <c r="N1" s="41"/>
    </row>
    <row r="2" spans="1:14" ht="16.2" x14ac:dyDescent="0.3">
      <c r="A2" s="41" t="s">
        <v>706</v>
      </c>
      <c r="B2" s="43" t="s">
        <v>707</v>
      </c>
      <c r="D2" s="41"/>
      <c r="E2" s="41"/>
      <c r="F2" s="41"/>
      <c r="H2" s="41"/>
      <c r="I2" s="41"/>
      <c r="J2" s="41"/>
      <c r="K2" s="41"/>
      <c r="L2" s="41"/>
      <c r="M2" s="41"/>
      <c r="N2" s="41"/>
    </row>
    <row r="3" spans="1:14" x14ac:dyDescent="0.3">
      <c r="A3" s="41" t="s">
        <v>708</v>
      </c>
      <c r="D3" s="44"/>
      <c r="E3" s="44"/>
      <c r="F3" s="44"/>
      <c r="G3" s="45"/>
      <c r="H3" s="44"/>
      <c r="I3" s="46"/>
      <c r="J3" s="44"/>
      <c r="K3" s="44"/>
      <c r="L3" s="44"/>
      <c r="M3" s="46"/>
      <c r="N3" s="44"/>
    </row>
    <row r="4" spans="1:14" x14ac:dyDescent="0.3">
      <c r="D4" s="41"/>
      <c r="E4" s="41"/>
      <c r="F4" s="41"/>
      <c r="H4" s="41"/>
      <c r="I4" s="41"/>
      <c r="J4" s="41"/>
      <c r="K4" s="41"/>
      <c r="L4" s="41"/>
      <c r="M4" s="41"/>
      <c r="N4" s="41"/>
    </row>
    <row r="5" spans="1:14" ht="31.8" thickBot="1" x14ac:dyDescent="0.35">
      <c r="D5" s="47" t="s">
        <v>709</v>
      </c>
      <c r="E5" s="47" t="s">
        <v>710</v>
      </c>
      <c r="F5" s="47" t="s">
        <v>711</v>
      </c>
      <c r="G5" s="48" t="s">
        <v>712</v>
      </c>
      <c r="H5" s="47" t="s">
        <v>713</v>
      </c>
      <c r="I5" s="49" t="s">
        <v>714</v>
      </c>
      <c r="J5" s="47" t="s">
        <v>715</v>
      </c>
      <c r="K5" s="47" t="s">
        <v>716</v>
      </c>
      <c r="L5" s="47" t="s">
        <v>717</v>
      </c>
      <c r="M5" s="47" t="s">
        <v>718</v>
      </c>
      <c r="N5" s="47" t="s">
        <v>719</v>
      </c>
    </row>
    <row r="6" spans="1:14" ht="16.2" thickTop="1" x14ac:dyDescent="0.3">
      <c r="D6" s="44" t="s">
        <v>720</v>
      </c>
      <c r="E6" s="44">
        <v>7.5</v>
      </c>
      <c r="F6" s="44">
        <v>2.5</v>
      </c>
      <c r="G6" s="46">
        <v>22</v>
      </c>
      <c r="H6" s="46">
        <v>10</v>
      </c>
      <c r="I6" s="46">
        <v>10</v>
      </c>
      <c r="J6" s="44">
        <v>25</v>
      </c>
      <c r="K6" s="44">
        <v>15</v>
      </c>
      <c r="L6" s="44">
        <v>75</v>
      </c>
      <c r="M6" s="44">
        <v>15</v>
      </c>
      <c r="N6" s="44" t="s">
        <v>721</v>
      </c>
    </row>
    <row r="7" spans="1:14" x14ac:dyDescent="0.3">
      <c r="D7" s="44"/>
      <c r="E7" s="44"/>
      <c r="F7" s="44"/>
      <c r="G7" s="45"/>
      <c r="H7" s="44"/>
      <c r="I7" s="46"/>
      <c r="J7" s="44"/>
      <c r="K7" s="44"/>
      <c r="L7" s="44"/>
      <c r="M7" s="46"/>
      <c r="N7" s="44"/>
    </row>
    <row r="8" spans="1:14" x14ac:dyDescent="0.3">
      <c r="D8" s="44"/>
      <c r="E8" s="44"/>
      <c r="F8" s="44"/>
      <c r="G8" s="45"/>
      <c r="H8" s="44"/>
      <c r="I8" s="46"/>
      <c r="J8" s="44"/>
      <c r="K8" s="44"/>
      <c r="L8" s="44"/>
      <c r="M8" s="46"/>
      <c r="N8" s="44"/>
    </row>
    <row r="9" spans="1:14" x14ac:dyDescent="0.3">
      <c r="D9" s="44"/>
      <c r="E9" s="44"/>
      <c r="F9" s="44"/>
      <c r="G9" s="45"/>
      <c r="H9" s="44"/>
      <c r="I9" s="46"/>
      <c r="J9" s="44"/>
      <c r="K9" s="44"/>
      <c r="L9" s="44"/>
      <c r="M9" s="46"/>
      <c r="N9" s="44"/>
    </row>
    <row r="10" spans="1:14" x14ac:dyDescent="0.3">
      <c r="D10" s="44"/>
      <c r="E10" s="44"/>
      <c r="F10" s="44"/>
      <c r="G10" s="45"/>
      <c r="H10" s="44"/>
      <c r="I10" s="46"/>
      <c r="J10" s="44"/>
      <c r="K10" s="44"/>
      <c r="L10" s="44"/>
      <c r="M10" s="46"/>
      <c r="N10" s="44"/>
    </row>
    <row r="11" spans="1:14" x14ac:dyDescent="0.3">
      <c r="D11" s="44"/>
      <c r="E11" s="44"/>
      <c r="F11" s="44"/>
      <c r="G11" s="45"/>
      <c r="H11" s="44"/>
      <c r="I11" s="46"/>
      <c r="J11" s="44"/>
      <c r="K11" s="44"/>
      <c r="L11" s="44"/>
      <c r="M11" s="46"/>
      <c r="N11" s="44"/>
    </row>
    <row r="12" spans="1:14" x14ac:dyDescent="0.3">
      <c r="D12" s="44"/>
      <c r="E12" s="44"/>
      <c r="F12" s="44"/>
      <c r="G12" s="45"/>
      <c r="H12" s="44"/>
      <c r="I12" s="46"/>
      <c r="J12" s="44"/>
      <c r="K12" s="44"/>
      <c r="L12" s="44"/>
      <c r="M12" s="46"/>
      <c r="N12" s="44"/>
    </row>
    <row r="13" spans="1:14" x14ac:dyDescent="0.3">
      <c r="D13" s="44"/>
      <c r="E13" s="44"/>
      <c r="F13" s="44"/>
      <c r="G13" s="45"/>
      <c r="H13" s="44"/>
      <c r="I13" s="46"/>
      <c r="J13" s="44"/>
      <c r="K13" s="44"/>
      <c r="L13" s="44"/>
      <c r="M13" s="46"/>
      <c r="N13" s="44"/>
    </row>
    <row r="14" spans="1:14" x14ac:dyDescent="0.3">
      <c r="D14" s="44"/>
      <c r="E14" s="44"/>
      <c r="F14" s="44"/>
      <c r="G14" s="45"/>
      <c r="H14" s="44"/>
      <c r="I14" s="46"/>
      <c r="J14" s="44"/>
      <c r="K14" s="44"/>
      <c r="L14" s="44"/>
      <c r="M14" s="46"/>
      <c r="N14" s="44"/>
    </row>
    <row r="15" spans="1:14" x14ac:dyDescent="0.3">
      <c r="D15" s="44"/>
      <c r="E15" s="44"/>
      <c r="F15" s="44"/>
      <c r="G15" s="45"/>
      <c r="H15" s="44"/>
      <c r="I15" s="46"/>
      <c r="J15" s="44"/>
      <c r="K15" s="44"/>
      <c r="L15" s="44"/>
      <c r="M15" s="46"/>
      <c r="N15" s="44"/>
    </row>
    <row r="16" spans="1:14" x14ac:dyDescent="0.3">
      <c r="D16" s="44"/>
      <c r="E16" s="44"/>
      <c r="F16" s="44"/>
      <c r="G16" s="45"/>
      <c r="H16" s="44"/>
      <c r="I16" s="46"/>
      <c r="J16" s="44"/>
      <c r="K16" s="44"/>
      <c r="L16" s="44"/>
      <c r="M16" s="46"/>
      <c r="N16" s="44"/>
    </row>
    <row r="17" spans="5:14" x14ac:dyDescent="0.3">
      <c r="E17" s="51"/>
      <c r="F17" s="51"/>
      <c r="N17" s="51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O41"/>
  <sheetViews>
    <sheetView workbookViewId="0">
      <selection activeCell="G33" sqref="G33"/>
    </sheetView>
  </sheetViews>
  <sheetFormatPr defaultColWidth="9" defaultRowHeight="15.6" x14ac:dyDescent="0.3"/>
  <cols>
    <col min="1" max="1" width="9" style="26"/>
    <col min="2" max="2" width="18.88671875" style="26" customWidth="1"/>
    <col min="3" max="3" width="9.77734375" style="26" customWidth="1"/>
    <col min="4" max="5" width="9" style="26"/>
    <col min="6" max="6" width="9" style="26" customWidth="1"/>
    <col min="7" max="16384" width="9" style="26"/>
  </cols>
  <sheetData>
    <row r="1" spans="1:15" x14ac:dyDescent="0.3">
      <c r="A1" s="26" t="s">
        <v>672</v>
      </c>
      <c r="B1" s="27" t="s">
        <v>673</v>
      </c>
    </row>
    <row r="2" spans="1:15" ht="16.2" x14ac:dyDescent="0.3">
      <c r="A2" s="26" t="s">
        <v>674</v>
      </c>
      <c r="B2" s="27" t="s">
        <v>675</v>
      </c>
    </row>
    <row r="3" spans="1:15" ht="16.2" x14ac:dyDescent="0.3">
      <c r="A3" s="26" t="s">
        <v>676</v>
      </c>
      <c r="B3" s="28" t="s">
        <v>677</v>
      </c>
      <c r="F3" s="27"/>
      <c r="G3" s="27"/>
    </row>
    <row r="4" spans="1:15" ht="16.2" x14ac:dyDescent="0.3">
      <c r="B4" s="28"/>
      <c r="F4" s="27"/>
      <c r="G4" s="27"/>
    </row>
    <row r="5" spans="1:15" x14ac:dyDescent="0.3">
      <c r="B5" s="27" t="s">
        <v>678</v>
      </c>
      <c r="C5" s="26" t="s">
        <v>679</v>
      </c>
      <c r="F5" s="27"/>
      <c r="G5" s="27"/>
    </row>
    <row r="6" spans="1:15" x14ac:dyDescent="0.3">
      <c r="B6" s="27" t="s">
        <v>680</v>
      </c>
      <c r="C6" s="26">
        <v>60</v>
      </c>
      <c r="F6" s="27"/>
      <c r="G6" s="27"/>
    </row>
    <row r="7" spans="1:15" x14ac:dyDescent="0.3">
      <c r="B7" s="27" t="s">
        <v>681</v>
      </c>
      <c r="C7" s="26">
        <v>20</v>
      </c>
      <c r="F7" s="27"/>
      <c r="G7" s="27"/>
    </row>
    <row r="8" spans="1:15" x14ac:dyDescent="0.3">
      <c r="B8" s="27" t="s">
        <v>682</v>
      </c>
      <c r="C8" s="26">
        <v>10</v>
      </c>
      <c r="F8" s="27"/>
      <c r="G8" s="27"/>
    </row>
    <row r="9" spans="1:15" x14ac:dyDescent="0.3">
      <c r="B9" s="27" t="s">
        <v>683</v>
      </c>
      <c r="C9" s="26">
        <v>4</v>
      </c>
      <c r="F9" s="27"/>
      <c r="G9" s="27"/>
    </row>
    <row r="10" spans="1:15" x14ac:dyDescent="0.3">
      <c r="B10" s="27" t="s">
        <v>684</v>
      </c>
      <c r="C10" s="26">
        <v>7.5</v>
      </c>
      <c r="F10" s="27"/>
      <c r="G10" s="27"/>
    </row>
    <row r="11" spans="1:15" x14ac:dyDescent="0.3">
      <c r="B11" s="27" t="s">
        <v>685</v>
      </c>
      <c r="C11" s="26">
        <v>2</v>
      </c>
      <c r="F11" s="27"/>
      <c r="G11" s="27"/>
    </row>
    <row r="12" spans="1:15" ht="16.2" x14ac:dyDescent="0.3">
      <c r="B12" s="28"/>
      <c r="F12" s="27"/>
      <c r="G12" s="27"/>
    </row>
    <row r="13" spans="1:15" ht="16.2" x14ac:dyDescent="0.3">
      <c r="B13" s="29" t="s">
        <v>686</v>
      </c>
      <c r="C13" s="30"/>
      <c r="D13" s="31" t="s">
        <v>687</v>
      </c>
      <c r="E13" s="31" t="s">
        <v>688</v>
      </c>
      <c r="F13" s="65" t="s">
        <v>689</v>
      </c>
      <c r="G13" s="65"/>
      <c r="H13" s="66" t="s">
        <v>690</v>
      </c>
      <c r="I13" s="66"/>
      <c r="J13" s="67" t="s">
        <v>691</v>
      </c>
      <c r="K13" s="67"/>
      <c r="L13" s="67"/>
      <c r="M13" s="67"/>
      <c r="N13" s="67"/>
      <c r="O13" s="67"/>
    </row>
    <row r="14" spans="1:15" ht="16.2" thickBot="1" x14ac:dyDescent="0.35">
      <c r="C14" s="32" t="s">
        <v>692</v>
      </c>
      <c r="D14" s="33" t="s">
        <v>693</v>
      </c>
      <c r="E14" s="33" t="s">
        <v>694</v>
      </c>
      <c r="F14" s="34" t="s">
        <v>695</v>
      </c>
      <c r="G14" s="34" t="s">
        <v>696</v>
      </c>
      <c r="H14" s="35" t="s">
        <v>697</v>
      </c>
      <c r="I14" s="35" t="s">
        <v>698</v>
      </c>
      <c r="J14" s="32" t="s">
        <v>699</v>
      </c>
      <c r="K14" s="32" t="s">
        <v>700</v>
      </c>
      <c r="L14" s="32" t="s">
        <v>701</v>
      </c>
      <c r="M14" s="33" t="s">
        <v>702</v>
      </c>
      <c r="N14" s="33" t="s">
        <v>703</v>
      </c>
      <c r="O14" s="33" t="s">
        <v>704</v>
      </c>
    </row>
    <row r="15" spans="1:15" x14ac:dyDescent="0.3">
      <c r="C15" s="36">
        <v>1</v>
      </c>
      <c r="D15" s="37">
        <v>80</v>
      </c>
      <c r="E15" s="38">
        <v>200</v>
      </c>
      <c r="F15" s="39">
        <v>4</v>
      </c>
      <c r="G15" s="38">
        <v>12.5</v>
      </c>
      <c r="H15" s="39">
        <v>5</v>
      </c>
      <c r="I15" s="38">
        <v>4</v>
      </c>
      <c r="J15" s="39">
        <v>4</v>
      </c>
      <c r="K15" s="37">
        <v>4</v>
      </c>
      <c r="L15" s="38">
        <v>4</v>
      </c>
      <c r="M15" s="39">
        <v>5</v>
      </c>
      <c r="N15" s="37">
        <v>4</v>
      </c>
      <c r="O15" s="38">
        <v>5</v>
      </c>
    </row>
    <row r="16" spans="1:15" x14ac:dyDescent="0.3">
      <c r="C16" s="40">
        <v>2</v>
      </c>
      <c r="D16" s="37">
        <v>60</v>
      </c>
      <c r="E16" s="38">
        <v>200</v>
      </c>
      <c r="F16" s="39">
        <v>4</v>
      </c>
      <c r="G16" s="38">
        <v>15</v>
      </c>
      <c r="H16" s="39">
        <v>4</v>
      </c>
      <c r="I16" s="38">
        <v>4</v>
      </c>
      <c r="J16" s="39">
        <v>3</v>
      </c>
      <c r="K16" s="37">
        <v>4</v>
      </c>
      <c r="L16" s="38">
        <v>3</v>
      </c>
      <c r="M16" s="39">
        <v>4</v>
      </c>
      <c r="N16" s="37">
        <v>3</v>
      </c>
      <c r="O16" s="38">
        <v>4</v>
      </c>
    </row>
    <row r="17" spans="3:15" x14ac:dyDescent="0.3">
      <c r="C17" s="40">
        <v>3</v>
      </c>
      <c r="D17" s="37">
        <v>120</v>
      </c>
      <c r="E17" s="38">
        <v>280</v>
      </c>
      <c r="F17" s="39">
        <v>5</v>
      </c>
      <c r="G17" s="38">
        <v>12.5</v>
      </c>
      <c r="H17" s="39">
        <v>9</v>
      </c>
      <c r="I17" s="38">
        <v>5</v>
      </c>
      <c r="J17" s="39">
        <v>5</v>
      </c>
      <c r="K17" s="37">
        <v>5</v>
      </c>
      <c r="L17" s="38">
        <v>5</v>
      </c>
      <c r="M17" s="39">
        <v>5</v>
      </c>
      <c r="N17" s="37">
        <v>5</v>
      </c>
      <c r="O17" s="38">
        <v>5</v>
      </c>
    </row>
    <row r="18" spans="3:15" x14ac:dyDescent="0.3">
      <c r="C18" s="40">
        <v>4</v>
      </c>
      <c r="D18" s="37">
        <v>100</v>
      </c>
      <c r="E18" s="38">
        <v>280</v>
      </c>
      <c r="F18" s="39">
        <v>5</v>
      </c>
      <c r="G18" s="38">
        <v>15</v>
      </c>
      <c r="H18" s="39">
        <v>7</v>
      </c>
      <c r="I18" s="38">
        <v>5</v>
      </c>
      <c r="J18" s="39">
        <v>4</v>
      </c>
      <c r="K18" s="37">
        <v>4</v>
      </c>
      <c r="L18" s="38">
        <v>4</v>
      </c>
      <c r="M18" s="39">
        <v>4</v>
      </c>
      <c r="N18" s="37">
        <v>4</v>
      </c>
      <c r="O18" s="38">
        <v>4</v>
      </c>
    </row>
    <row r="19" spans="3:15" x14ac:dyDescent="0.3">
      <c r="C19" s="40">
        <v>5</v>
      </c>
      <c r="D19" s="37"/>
      <c r="E19" s="38"/>
      <c r="F19" s="39"/>
      <c r="G19" s="38"/>
      <c r="H19" s="39"/>
      <c r="I19" s="38"/>
      <c r="J19" s="39"/>
      <c r="K19" s="37"/>
      <c r="L19" s="38"/>
      <c r="M19" s="39"/>
      <c r="N19" s="37"/>
      <c r="O19" s="38"/>
    </row>
    <row r="20" spans="3:15" x14ac:dyDescent="0.3">
      <c r="C20" s="40">
        <v>6</v>
      </c>
      <c r="D20" s="37"/>
      <c r="E20" s="38"/>
      <c r="F20" s="39"/>
      <c r="G20" s="38"/>
      <c r="H20" s="39"/>
      <c r="I20" s="38"/>
      <c r="J20" s="39"/>
      <c r="K20" s="37"/>
      <c r="L20" s="38"/>
      <c r="M20" s="39"/>
      <c r="N20" s="37"/>
      <c r="O20" s="38"/>
    </row>
    <row r="21" spans="3:15" x14ac:dyDescent="0.3">
      <c r="C21" s="40">
        <v>7</v>
      </c>
      <c r="D21" s="37"/>
      <c r="E21" s="38"/>
      <c r="F21" s="39"/>
      <c r="G21" s="38"/>
      <c r="H21" s="39"/>
      <c r="I21" s="38"/>
      <c r="J21" s="39"/>
      <c r="K21" s="37"/>
      <c r="L21" s="38"/>
      <c r="M21" s="39"/>
      <c r="N21" s="37"/>
      <c r="O21" s="38"/>
    </row>
    <row r="22" spans="3:15" x14ac:dyDescent="0.3">
      <c r="C22" s="40">
        <v>8</v>
      </c>
      <c r="D22" s="37"/>
      <c r="E22" s="38"/>
      <c r="F22" s="39"/>
      <c r="G22" s="38"/>
      <c r="H22" s="39"/>
      <c r="I22" s="38"/>
      <c r="J22" s="39"/>
      <c r="K22" s="37"/>
      <c r="L22" s="38"/>
      <c r="M22" s="39"/>
      <c r="N22" s="37"/>
      <c r="O22" s="38"/>
    </row>
    <row r="23" spans="3:15" x14ac:dyDescent="0.3">
      <c r="C23" s="40">
        <v>9</v>
      </c>
      <c r="D23" s="37"/>
      <c r="E23" s="38"/>
      <c r="F23" s="39"/>
      <c r="G23" s="38"/>
      <c r="H23" s="39"/>
      <c r="I23" s="38"/>
      <c r="J23" s="39"/>
      <c r="K23" s="37"/>
      <c r="L23" s="38"/>
      <c r="M23" s="39"/>
      <c r="N23" s="37"/>
      <c r="O23" s="38"/>
    </row>
    <row r="24" spans="3:15" x14ac:dyDescent="0.3">
      <c r="C24" s="40">
        <v>10</v>
      </c>
      <c r="D24" s="37"/>
      <c r="E24" s="38"/>
      <c r="F24" s="39"/>
      <c r="G24" s="38"/>
      <c r="H24" s="39"/>
      <c r="I24" s="38"/>
      <c r="J24" s="39"/>
      <c r="K24" s="37"/>
      <c r="L24" s="38"/>
      <c r="M24" s="39"/>
      <c r="N24" s="37"/>
      <c r="O24" s="38"/>
    </row>
    <row r="25" spans="3:15" x14ac:dyDescent="0.3">
      <c r="C25" s="40"/>
      <c r="D25" s="37"/>
      <c r="E25" s="38"/>
      <c r="F25" s="39"/>
      <c r="G25" s="38"/>
      <c r="H25" s="39"/>
      <c r="I25" s="38"/>
      <c r="J25" s="39"/>
      <c r="K25" s="37"/>
      <c r="L25" s="38"/>
      <c r="M25" s="39"/>
      <c r="N25" s="37"/>
      <c r="O25" s="38"/>
    </row>
    <row r="26" spans="3:15" x14ac:dyDescent="0.3"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</row>
    <row r="27" spans="3:15" x14ac:dyDescent="0.3"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</row>
    <row r="28" spans="3:15" x14ac:dyDescent="0.3"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</row>
    <row r="29" spans="3:15" x14ac:dyDescent="0.3"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</row>
    <row r="30" spans="3:15" x14ac:dyDescent="0.3"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</row>
    <row r="31" spans="3:15" x14ac:dyDescent="0.3"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</row>
    <row r="32" spans="3:15" x14ac:dyDescent="0.3"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</row>
    <row r="33" spans="3:15" x14ac:dyDescent="0.3"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</row>
    <row r="34" spans="3:15" x14ac:dyDescent="0.3"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</row>
    <row r="35" spans="3:15" x14ac:dyDescent="0.3"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</row>
    <row r="36" spans="3:15" x14ac:dyDescent="0.3"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</row>
    <row r="37" spans="3:15" x14ac:dyDescent="0.3"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</row>
    <row r="38" spans="3:15" x14ac:dyDescent="0.3"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</row>
    <row r="39" spans="3:15" x14ac:dyDescent="0.3"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</row>
    <row r="40" spans="3:15" x14ac:dyDescent="0.3"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</row>
    <row r="41" spans="3:15" x14ac:dyDescent="0.3"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</row>
  </sheetData>
  <mergeCells count="3">
    <mergeCell ref="F13:G13"/>
    <mergeCell ref="H13:I13"/>
    <mergeCell ref="J13:O13"/>
  </mergeCells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/>
  <dimension ref="A1:I129"/>
  <sheetViews>
    <sheetView workbookViewId="0">
      <selection sqref="A1:XFD1048576"/>
    </sheetView>
  </sheetViews>
  <sheetFormatPr defaultColWidth="9" defaultRowHeight="16.2" x14ac:dyDescent="0.3"/>
  <cols>
    <col min="1" max="1" width="12.33203125" style="1" bestFit="1" customWidth="1"/>
    <col min="2" max="2" width="7.21875" style="1" bestFit="1" customWidth="1"/>
    <col min="3" max="3" width="21.21875" style="1" customWidth="1"/>
    <col min="4" max="4" width="21.33203125" style="1" customWidth="1"/>
    <col min="5" max="5" width="21.21875" style="1" customWidth="1"/>
    <col min="6" max="6" width="10" style="1" bestFit="1" customWidth="1"/>
    <col min="7" max="8" width="7.21875" style="1" bestFit="1" customWidth="1"/>
    <col min="9" max="9" width="9" style="12"/>
    <col min="10" max="10" width="7.21875" style="1" bestFit="1" customWidth="1"/>
    <col min="11" max="11" width="4.109375" style="1" bestFit="1" customWidth="1"/>
    <col min="12" max="16384" width="9" style="1"/>
  </cols>
  <sheetData>
    <row r="1" spans="1:9" ht="17.399999999999999" thickTop="1" thickBot="1" x14ac:dyDescent="0.35">
      <c r="A1" s="11"/>
      <c r="B1" s="11"/>
      <c r="C1" s="11" t="s">
        <v>612</v>
      </c>
      <c r="D1" s="11" t="s">
        <v>613</v>
      </c>
      <c r="E1" s="11" t="s">
        <v>614</v>
      </c>
    </row>
    <row r="2" spans="1:9" ht="16.8" thickTop="1" x14ac:dyDescent="0.3">
      <c r="A2" s="13" t="s">
        <v>615</v>
      </c>
      <c r="B2" s="14"/>
      <c r="C2" s="14"/>
      <c r="D2" s="14"/>
      <c r="E2" s="15"/>
    </row>
    <row r="3" spans="1:9" x14ac:dyDescent="0.3">
      <c r="A3" s="16" t="s">
        <v>616</v>
      </c>
      <c r="B3" s="17"/>
      <c r="C3" s="17"/>
      <c r="D3" s="17"/>
      <c r="E3" s="18"/>
      <c r="I3" s="1"/>
    </row>
    <row r="4" spans="1:9" x14ac:dyDescent="0.3">
      <c r="A4" s="16" t="s">
        <v>617</v>
      </c>
      <c r="B4" s="17"/>
      <c r="C4" s="17"/>
      <c r="D4" s="17"/>
      <c r="E4" s="18"/>
      <c r="I4" s="1"/>
    </row>
    <row r="5" spans="1:9" x14ac:dyDescent="0.3">
      <c r="A5" s="16" t="s">
        <v>618</v>
      </c>
      <c r="B5" s="17"/>
      <c r="C5" s="17"/>
      <c r="D5" s="17"/>
      <c r="E5" s="18"/>
      <c r="I5" s="1"/>
    </row>
    <row r="6" spans="1:9" x14ac:dyDescent="0.3">
      <c r="A6" s="13" t="s">
        <v>619</v>
      </c>
      <c r="B6" s="14"/>
      <c r="C6" s="14"/>
      <c r="D6" s="14"/>
      <c r="E6" s="15"/>
      <c r="I6" s="1"/>
    </row>
    <row r="7" spans="1:9" x14ac:dyDescent="0.3">
      <c r="A7" s="16" t="s">
        <v>616</v>
      </c>
      <c r="B7" s="17"/>
      <c r="C7" s="17"/>
      <c r="D7" s="17"/>
      <c r="E7" s="18"/>
      <c r="I7" s="1"/>
    </row>
    <row r="8" spans="1:9" x14ac:dyDescent="0.3">
      <c r="A8" s="16" t="s">
        <v>617</v>
      </c>
      <c r="B8" s="17"/>
      <c r="C8" s="17"/>
      <c r="D8" s="17"/>
      <c r="E8" s="18"/>
      <c r="I8" s="1"/>
    </row>
    <row r="9" spans="1:9" x14ac:dyDescent="0.3">
      <c r="A9" s="16" t="s">
        <v>618</v>
      </c>
      <c r="B9" s="17"/>
      <c r="C9" s="17"/>
      <c r="D9" s="17"/>
      <c r="E9" s="18"/>
    </row>
    <row r="10" spans="1:9" x14ac:dyDescent="0.3">
      <c r="A10" s="13" t="s">
        <v>620</v>
      </c>
      <c r="B10" s="14"/>
      <c r="C10" s="14"/>
      <c r="D10" s="14"/>
      <c r="E10" s="15"/>
    </row>
    <row r="11" spans="1:9" x14ac:dyDescent="0.3">
      <c r="A11" s="16" t="s">
        <v>616</v>
      </c>
      <c r="B11" s="17"/>
      <c r="C11" s="17"/>
      <c r="D11" s="17"/>
      <c r="E11" s="18"/>
    </row>
    <row r="12" spans="1:9" x14ac:dyDescent="0.3">
      <c r="A12" s="16" t="s">
        <v>617</v>
      </c>
      <c r="B12" s="17"/>
      <c r="C12" s="17"/>
      <c r="D12" s="17"/>
      <c r="E12" s="18"/>
    </row>
    <row r="13" spans="1:9" x14ac:dyDescent="0.3">
      <c r="A13" s="16" t="s">
        <v>618</v>
      </c>
      <c r="B13" s="17"/>
      <c r="C13" s="17"/>
      <c r="D13" s="17"/>
      <c r="E13" s="18"/>
      <c r="I13" s="1"/>
    </row>
    <row r="14" spans="1:9" x14ac:dyDescent="0.3">
      <c r="A14" s="13" t="s">
        <v>621</v>
      </c>
      <c r="B14" s="14"/>
      <c r="C14" s="14"/>
      <c r="D14" s="14"/>
      <c r="E14" s="15"/>
      <c r="I14" s="1"/>
    </row>
    <row r="15" spans="1:9" x14ac:dyDescent="0.3">
      <c r="A15" s="16" t="s">
        <v>616</v>
      </c>
      <c r="B15" s="17"/>
      <c r="C15" s="17"/>
      <c r="D15" s="17"/>
      <c r="E15" s="18"/>
      <c r="I15" s="1"/>
    </row>
    <row r="16" spans="1:9" x14ac:dyDescent="0.3">
      <c r="A16" s="16" t="s">
        <v>617</v>
      </c>
      <c r="B16" s="17"/>
      <c r="C16" s="17"/>
      <c r="D16" s="17"/>
      <c r="E16" s="18"/>
      <c r="I16" s="1"/>
    </row>
    <row r="17" spans="1:9" x14ac:dyDescent="0.3">
      <c r="A17" s="16" t="s">
        <v>618</v>
      </c>
      <c r="B17" s="17"/>
      <c r="C17" s="17"/>
      <c r="D17" s="17"/>
      <c r="E17" s="18"/>
      <c r="I17" s="1"/>
    </row>
    <row r="18" spans="1:9" x14ac:dyDescent="0.3">
      <c r="A18" s="13" t="s">
        <v>622</v>
      </c>
      <c r="B18" s="14"/>
      <c r="C18" s="14"/>
      <c r="D18" s="14"/>
      <c r="E18" s="15"/>
      <c r="I18" s="1"/>
    </row>
    <row r="19" spans="1:9" x14ac:dyDescent="0.3">
      <c r="A19" s="16" t="s">
        <v>616</v>
      </c>
      <c r="B19" s="17"/>
      <c r="C19" s="17"/>
      <c r="D19" s="17"/>
      <c r="E19" s="18"/>
    </row>
    <row r="20" spans="1:9" x14ac:dyDescent="0.3">
      <c r="A20" s="16" t="s">
        <v>617</v>
      </c>
      <c r="B20" s="17"/>
      <c r="C20" s="17"/>
      <c r="D20" s="17"/>
      <c r="E20" s="18"/>
    </row>
    <row r="21" spans="1:9" x14ac:dyDescent="0.3">
      <c r="A21" s="16" t="s">
        <v>618</v>
      </c>
      <c r="B21" s="17"/>
      <c r="C21" s="17"/>
      <c r="D21" s="17"/>
      <c r="E21" s="18"/>
    </row>
    <row r="22" spans="1:9" x14ac:dyDescent="0.3">
      <c r="A22" s="13" t="s">
        <v>623</v>
      </c>
      <c r="B22" s="14"/>
      <c r="C22" s="14"/>
      <c r="D22" s="14"/>
      <c r="E22" s="15"/>
    </row>
    <row r="23" spans="1:9" x14ac:dyDescent="0.3">
      <c r="A23" s="16" t="s">
        <v>616</v>
      </c>
      <c r="B23" s="17"/>
      <c r="C23" s="17"/>
      <c r="D23" s="17"/>
      <c r="E23" s="18"/>
      <c r="I23" s="1"/>
    </row>
    <row r="24" spans="1:9" x14ac:dyDescent="0.3">
      <c r="A24" s="16" t="s">
        <v>617</v>
      </c>
      <c r="B24" s="17"/>
      <c r="C24" s="17"/>
      <c r="D24" s="17"/>
      <c r="E24" s="18"/>
      <c r="I24" s="1"/>
    </row>
    <row r="25" spans="1:9" x14ac:dyDescent="0.3">
      <c r="A25" s="16" t="s">
        <v>618</v>
      </c>
      <c r="B25" s="17"/>
      <c r="C25" s="17"/>
      <c r="D25" s="17"/>
      <c r="E25" s="18"/>
      <c r="I25" s="1"/>
    </row>
    <row r="26" spans="1:9" x14ac:dyDescent="0.3">
      <c r="A26" s="13" t="s">
        <v>624</v>
      </c>
      <c r="B26" s="14"/>
      <c r="C26" s="14"/>
      <c r="D26" s="14"/>
      <c r="E26" s="15"/>
      <c r="I26" s="1"/>
    </row>
    <row r="27" spans="1:9" x14ac:dyDescent="0.3">
      <c r="A27" s="16" t="s">
        <v>616</v>
      </c>
      <c r="B27" s="17"/>
      <c r="C27" s="17"/>
      <c r="D27" s="17"/>
      <c r="E27" s="18"/>
      <c r="I27" s="1"/>
    </row>
    <row r="28" spans="1:9" x14ac:dyDescent="0.3">
      <c r="A28" s="16" t="s">
        <v>617</v>
      </c>
      <c r="B28" s="17"/>
      <c r="C28" s="17"/>
      <c r="D28" s="17"/>
      <c r="E28" s="18"/>
      <c r="I28" s="1"/>
    </row>
    <row r="29" spans="1:9" x14ac:dyDescent="0.3">
      <c r="A29" s="16" t="s">
        <v>618</v>
      </c>
      <c r="B29" s="17"/>
      <c r="C29" s="17"/>
      <c r="D29" s="17"/>
      <c r="E29" s="18"/>
    </row>
    <row r="30" spans="1:9" x14ac:dyDescent="0.3">
      <c r="A30" s="13" t="s">
        <v>625</v>
      </c>
      <c r="B30" s="14"/>
      <c r="C30" s="14"/>
      <c r="D30" s="14"/>
      <c r="E30" s="15"/>
    </row>
    <row r="31" spans="1:9" x14ac:dyDescent="0.3">
      <c r="A31" s="16" t="s">
        <v>616</v>
      </c>
      <c r="B31" s="17"/>
      <c r="C31" s="17"/>
      <c r="D31" s="17"/>
      <c r="E31" s="18"/>
    </row>
    <row r="32" spans="1:9" x14ac:dyDescent="0.3">
      <c r="A32" s="16" t="s">
        <v>617</v>
      </c>
      <c r="B32" s="17"/>
      <c r="C32" s="17"/>
      <c r="D32" s="17"/>
      <c r="E32" s="18"/>
    </row>
    <row r="33" spans="1:9" x14ac:dyDescent="0.3">
      <c r="A33" s="16" t="s">
        <v>618</v>
      </c>
      <c r="B33" s="17"/>
      <c r="C33" s="17"/>
      <c r="D33" s="17"/>
      <c r="E33" s="18"/>
      <c r="I33" s="1"/>
    </row>
    <row r="34" spans="1:9" x14ac:dyDescent="0.3">
      <c r="A34" s="13" t="s">
        <v>626</v>
      </c>
      <c r="B34" s="14"/>
      <c r="C34" s="14"/>
      <c r="D34" s="14"/>
      <c r="E34" s="15"/>
      <c r="I34" s="1"/>
    </row>
    <row r="35" spans="1:9" x14ac:dyDescent="0.3">
      <c r="A35" s="16" t="s">
        <v>616</v>
      </c>
      <c r="B35" s="17"/>
      <c r="C35" s="17"/>
      <c r="D35" s="17"/>
      <c r="E35" s="18"/>
      <c r="I35" s="1"/>
    </row>
    <row r="36" spans="1:9" x14ac:dyDescent="0.3">
      <c r="A36" s="16" t="s">
        <v>617</v>
      </c>
      <c r="B36" s="17"/>
      <c r="C36" s="17"/>
      <c r="D36" s="17"/>
      <c r="E36" s="18"/>
      <c r="I36" s="1"/>
    </row>
    <row r="37" spans="1:9" x14ac:dyDescent="0.3">
      <c r="A37" s="16" t="s">
        <v>618</v>
      </c>
      <c r="B37" s="17"/>
      <c r="C37" s="17"/>
      <c r="D37" s="17"/>
      <c r="E37" s="18"/>
      <c r="I37" s="1"/>
    </row>
    <row r="38" spans="1:9" x14ac:dyDescent="0.3">
      <c r="A38" s="13" t="s">
        <v>627</v>
      </c>
      <c r="B38" s="14"/>
      <c r="C38" s="14"/>
      <c r="D38" s="14"/>
      <c r="E38" s="15"/>
      <c r="I38" s="1"/>
    </row>
    <row r="39" spans="1:9" x14ac:dyDescent="0.3">
      <c r="A39" s="16" t="s">
        <v>616</v>
      </c>
      <c r="B39" s="17"/>
      <c r="C39" s="17"/>
      <c r="D39" s="17"/>
      <c r="E39" s="18"/>
    </row>
    <row r="40" spans="1:9" x14ac:dyDescent="0.3">
      <c r="A40" s="16" t="s">
        <v>617</v>
      </c>
      <c r="B40" s="17"/>
      <c r="C40" s="17"/>
      <c r="D40" s="17"/>
      <c r="E40" s="18"/>
    </row>
    <row r="41" spans="1:9" x14ac:dyDescent="0.3">
      <c r="A41" s="16" t="s">
        <v>618</v>
      </c>
      <c r="B41" s="17"/>
      <c r="C41" s="17"/>
      <c r="D41" s="17"/>
      <c r="E41" s="18"/>
    </row>
    <row r="42" spans="1:9" x14ac:dyDescent="0.3">
      <c r="A42" s="13" t="s">
        <v>628</v>
      </c>
      <c r="B42" s="14"/>
      <c r="C42" s="14"/>
      <c r="D42" s="14"/>
      <c r="E42" s="15"/>
    </row>
    <row r="43" spans="1:9" x14ac:dyDescent="0.3">
      <c r="A43" s="16" t="s">
        <v>616</v>
      </c>
      <c r="B43" s="17"/>
      <c r="C43" s="17"/>
      <c r="D43" s="17"/>
      <c r="E43" s="18"/>
    </row>
    <row r="44" spans="1:9" x14ac:dyDescent="0.3">
      <c r="A44" s="16" t="s">
        <v>617</v>
      </c>
      <c r="B44" s="17"/>
      <c r="C44" s="17"/>
      <c r="D44" s="17"/>
      <c r="E44" s="18"/>
    </row>
    <row r="45" spans="1:9" x14ac:dyDescent="0.3">
      <c r="A45" s="16" t="s">
        <v>618</v>
      </c>
      <c r="B45" s="17"/>
      <c r="C45" s="17"/>
      <c r="D45" s="17"/>
      <c r="E45" s="18"/>
    </row>
    <row r="46" spans="1:9" x14ac:dyDescent="0.3">
      <c r="A46" s="13" t="s">
        <v>629</v>
      </c>
      <c r="B46" s="14"/>
      <c r="C46" s="14"/>
      <c r="D46" s="14"/>
      <c r="E46" s="15"/>
    </row>
    <row r="47" spans="1:9" x14ac:dyDescent="0.3">
      <c r="A47" s="16" t="s">
        <v>616</v>
      </c>
      <c r="B47" s="17"/>
      <c r="C47" s="17"/>
      <c r="D47" s="17"/>
      <c r="E47" s="18"/>
    </row>
    <row r="48" spans="1:9" x14ac:dyDescent="0.3">
      <c r="A48" s="16" t="s">
        <v>617</v>
      </c>
      <c r="B48" s="17"/>
      <c r="C48" s="17"/>
      <c r="D48" s="17"/>
      <c r="E48" s="18"/>
    </row>
    <row r="49" spans="1:5" x14ac:dyDescent="0.3">
      <c r="A49" s="16" t="s">
        <v>618</v>
      </c>
      <c r="B49" s="17"/>
      <c r="C49" s="17"/>
      <c r="D49" s="17"/>
      <c r="E49" s="18"/>
    </row>
    <row r="50" spans="1:5" x14ac:dyDescent="0.3">
      <c r="A50" s="13" t="s">
        <v>630</v>
      </c>
      <c r="B50" s="14"/>
      <c r="C50" s="14"/>
      <c r="D50" s="14"/>
      <c r="E50" s="15"/>
    </row>
    <row r="51" spans="1:5" x14ac:dyDescent="0.3">
      <c r="A51" s="16" t="s">
        <v>616</v>
      </c>
      <c r="B51" s="17"/>
      <c r="C51" s="17"/>
      <c r="D51" s="17"/>
      <c r="E51" s="18"/>
    </row>
    <row r="52" spans="1:5" x14ac:dyDescent="0.3">
      <c r="A52" s="16" t="s">
        <v>617</v>
      </c>
      <c r="B52" s="17"/>
      <c r="C52" s="17"/>
      <c r="D52" s="17"/>
      <c r="E52" s="18"/>
    </row>
    <row r="53" spans="1:5" x14ac:dyDescent="0.3">
      <c r="A53" s="16" t="s">
        <v>618</v>
      </c>
      <c r="B53" s="17"/>
      <c r="C53" s="17"/>
      <c r="D53" s="17"/>
      <c r="E53" s="18"/>
    </row>
    <row r="54" spans="1:5" x14ac:dyDescent="0.3">
      <c r="A54" s="13" t="s">
        <v>631</v>
      </c>
      <c r="B54" s="14"/>
      <c r="C54" s="14"/>
      <c r="D54" s="14"/>
      <c r="E54" s="15"/>
    </row>
    <row r="55" spans="1:5" x14ac:dyDescent="0.3">
      <c r="A55" s="16" t="s">
        <v>616</v>
      </c>
      <c r="B55" s="17"/>
      <c r="C55" s="17"/>
      <c r="D55" s="17"/>
      <c r="E55" s="18"/>
    </row>
    <row r="56" spans="1:5" x14ac:dyDescent="0.3">
      <c r="A56" s="16" t="s">
        <v>617</v>
      </c>
      <c r="B56" s="17"/>
      <c r="C56" s="17"/>
      <c r="D56" s="17"/>
      <c r="E56" s="18"/>
    </row>
    <row r="57" spans="1:5" x14ac:dyDescent="0.3">
      <c r="A57" s="16" t="s">
        <v>618</v>
      </c>
      <c r="B57" s="17"/>
      <c r="C57" s="17"/>
      <c r="D57" s="17"/>
      <c r="E57" s="18"/>
    </row>
    <row r="58" spans="1:5" x14ac:dyDescent="0.3">
      <c r="A58" s="13" t="s">
        <v>632</v>
      </c>
      <c r="B58" s="14"/>
      <c r="C58" s="14"/>
      <c r="D58" s="14"/>
      <c r="E58" s="15"/>
    </row>
    <row r="59" spans="1:5" x14ac:dyDescent="0.3">
      <c r="A59" s="16" t="s">
        <v>616</v>
      </c>
      <c r="B59" s="17"/>
      <c r="C59" s="17"/>
      <c r="D59" s="17"/>
      <c r="E59" s="18"/>
    </row>
    <row r="60" spans="1:5" x14ac:dyDescent="0.3">
      <c r="A60" s="16" t="s">
        <v>617</v>
      </c>
      <c r="B60" s="17"/>
      <c r="C60" s="17"/>
      <c r="D60" s="17"/>
      <c r="E60" s="18"/>
    </row>
    <row r="61" spans="1:5" x14ac:dyDescent="0.3">
      <c r="A61" s="16" t="s">
        <v>618</v>
      </c>
      <c r="B61" s="17"/>
      <c r="C61" s="17"/>
      <c r="D61" s="17"/>
      <c r="E61" s="18"/>
    </row>
    <row r="62" spans="1:5" x14ac:dyDescent="0.3">
      <c r="A62" s="13" t="s">
        <v>633</v>
      </c>
      <c r="B62" s="14"/>
      <c r="C62" s="14"/>
      <c r="D62" s="14"/>
      <c r="E62" s="15"/>
    </row>
    <row r="63" spans="1:5" x14ac:dyDescent="0.3">
      <c r="A63" s="16" t="s">
        <v>616</v>
      </c>
      <c r="B63" s="17"/>
      <c r="C63" s="17"/>
      <c r="D63" s="17"/>
      <c r="E63" s="18"/>
    </row>
    <row r="64" spans="1:5" x14ac:dyDescent="0.3">
      <c r="A64" s="16" t="s">
        <v>617</v>
      </c>
      <c r="B64" s="17"/>
      <c r="C64" s="17"/>
      <c r="D64" s="17"/>
      <c r="E64" s="18"/>
    </row>
    <row r="65" spans="1:5" x14ac:dyDescent="0.3">
      <c r="A65" s="16" t="s">
        <v>618</v>
      </c>
      <c r="B65" s="17"/>
      <c r="C65" s="17"/>
      <c r="D65" s="17"/>
      <c r="E65" s="18"/>
    </row>
    <row r="66" spans="1:5" x14ac:dyDescent="0.3">
      <c r="A66" s="13" t="s">
        <v>634</v>
      </c>
      <c r="B66" s="14"/>
      <c r="C66" s="14"/>
      <c r="D66" s="14"/>
      <c r="E66" s="15"/>
    </row>
    <row r="67" spans="1:5" x14ac:dyDescent="0.3">
      <c r="A67" s="16" t="s">
        <v>616</v>
      </c>
      <c r="B67" s="17"/>
      <c r="C67" s="17"/>
      <c r="D67" s="17"/>
      <c r="E67" s="18"/>
    </row>
    <row r="68" spans="1:5" x14ac:dyDescent="0.3">
      <c r="A68" s="16" t="s">
        <v>617</v>
      </c>
      <c r="B68" s="17"/>
      <c r="C68" s="17"/>
      <c r="D68" s="17"/>
      <c r="E68" s="18"/>
    </row>
    <row r="69" spans="1:5" x14ac:dyDescent="0.3">
      <c r="A69" s="16" t="s">
        <v>618</v>
      </c>
      <c r="B69" s="17"/>
      <c r="C69" s="17"/>
      <c r="D69" s="17"/>
      <c r="E69" s="18"/>
    </row>
    <row r="70" spans="1:5" x14ac:dyDescent="0.3">
      <c r="A70" s="13" t="s">
        <v>635</v>
      </c>
      <c r="B70" s="14"/>
      <c r="C70" s="14"/>
      <c r="D70" s="14"/>
      <c r="E70" s="15"/>
    </row>
    <row r="71" spans="1:5" x14ac:dyDescent="0.3">
      <c r="A71" s="16" t="s">
        <v>616</v>
      </c>
      <c r="B71" s="17"/>
      <c r="C71" s="17"/>
      <c r="D71" s="17"/>
      <c r="E71" s="18"/>
    </row>
    <row r="72" spans="1:5" x14ac:dyDescent="0.3">
      <c r="A72" s="16" t="s">
        <v>617</v>
      </c>
      <c r="B72" s="17"/>
      <c r="C72" s="17"/>
      <c r="D72" s="17"/>
      <c r="E72" s="18"/>
    </row>
    <row r="73" spans="1:5" x14ac:dyDescent="0.3">
      <c r="A73" s="16" t="s">
        <v>618</v>
      </c>
      <c r="B73" s="17"/>
      <c r="C73" s="17"/>
      <c r="D73" s="17"/>
      <c r="E73" s="18"/>
    </row>
    <row r="74" spans="1:5" x14ac:dyDescent="0.3">
      <c r="A74" s="13" t="s">
        <v>636</v>
      </c>
      <c r="B74" s="14"/>
      <c r="C74" s="14"/>
      <c r="D74" s="14"/>
      <c r="E74" s="15"/>
    </row>
    <row r="75" spans="1:5" x14ac:dyDescent="0.3">
      <c r="A75" s="16" t="s">
        <v>616</v>
      </c>
      <c r="B75" s="17"/>
      <c r="C75" s="17"/>
      <c r="D75" s="17"/>
      <c r="E75" s="18"/>
    </row>
    <row r="76" spans="1:5" x14ac:dyDescent="0.3">
      <c r="A76" s="16" t="s">
        <v>617</v>
      </c>
      <c r="B76" s="17"/>
      <c r="C76" s="17"/>
      <c r="D76" s="17"/>
      <c r="E76" s="18"/>
    </row>
    <row r="77" spans="1:5" x14ac:dyDescent="0.3">
      <c r="A77" s="16" t="s">
        <v>618</v>
      </c>
      <c r="B77" s="17"/>
      <c r="C77" s="17"/>
      <c r="D77" s="17"/>
      <c r="E77" s="18"/>
    </row>
    <row r="78" spans="1:5" x14ac:dyDescent="0.3">
      <c r="A78" s="13" t="s">
        <v>637</v>
      </c>
      <c r="B78" s="14"/>
      <c r="C78" s="14"/>
      <c r="D78" s="14"/>
      <c r="E78" s="15"/>
    </row>
    <row r="79" spans="1:5" x14ac:dyDescent="0.3">
      <c r="A79" s="16" t="s">
        <v>616</v>
      </c>
      <c r="B79" s="17"/>
      <c r="C79" s="17"/>
      <c r="D79" s="17"/>
      <c r="E79" s="18"/>
    </row>
    <row r="80" spans="1:5" x14ac:dyDescent="0.3">
      <c r="A80" s="16" t="s">
        <v>617</v>
      </c>
      <c r="B80" s="17"/>
      <c r="C80" s="17"/>
      <c r="D80" s="17"/>
      <c r="E80" s="18"/>
    </row>
    <row r="81" spans="1:5" x14ac:dyDescent="0.3">
      <c r="A81" s="16" t="s">
        <v>618</v>
      </c>
      <c r="B81" s="17"/>
      <c r="C81" s="17"/>
      <c r="D81" s="17"/>
      <c r="E81" s="18"/>
    </row>
    <row r="82" spans="1:5" x14ac:dyDescent="0.3">
      <c r="A82" s="13" t="s">
        <v>638</v>
      </c>
      <c r="B82" s="14"/>
      <c r="C82" s="14"/>
      <c r="D82" s="14"/>
      <c r="E82" s="15"/>
    </row>
    <row r="83" spans="1:5" x14ac:dyDescent="0.3">
      <c r="A83" s="16" t="s">
        <v>616</v>
      </c>
      <c r="B83" s="17"/>
      <c r="C83" s="17"/>
      <c r="D83" s="17"/>
      <c r="E83" s="18"/>
    </row>
    <row r="84" spans="1:5" x14ac:dyDescent="0.3">
      <c r="A84" s="16" t="s">
        <v>617</v>
      </c>
      <c r="B84" s="17"/>
      <c r="C84" s="17"/>
      <c r="D84" s="17"/>
      <c r="E84" s="18"/>
    </row>
    <row r="85" spans="1:5" x14ac:dyDescent="0.3">
      <c r="A85" s="16" t="s">
        <v>618</v>
      </c>
      <c r="B85" s="17"/>
      <c r="C85" s="17"/>
      <c r="D85" s="17"/>
      <c r="E85" s="18"/>
    </row>
    <row r="86" spans="1:5" x14ac:dyDescent="0.3">
      <c r="A86" s="13" t="s">
        <v>639</v>
      </c>
      <c r="B86" s="14"/>
      <c r="C86" s="14"/>
      <c r="D86" s="14"/>
      <c r="E86" s="15"/>
    </row>
    <row r="87" spans="1:5" x14ac:dyDescent="0.3">
      <c r="A87" s="16" t="s">
        <v>616</v>
      </c>
      <c r="B87" s="17"/>
      <c r="C87" s="17"/>
      <c r="D87" s="17"/>
      <c r="E87" s="18"/>
    </row>
    <row r="88" spans="1:5" x14ac:dyDescent="0.3">
      <c r="A88" s="16" t="s">
        <v>617</v>
      </c>
      <c r="B88" s="17"/>
      <c r="C88" s="17"/>
      <c r="D88" s="17"/>
      <c r="E88" s="18"/>
    </row>
    <row r="89" spans="1:5" x14ac:dyDescent="0.3">
      <c r="A89" s="16" t="s">
        <v>618</v>
      </c>
      <c r="B89" s="17"/>
      <c r="C89" s="17"/>
      <c r="D89" s="17"/>
      <c r="E89" s="18"/>
    </row>
    <row r="90" spans="1:5" x14ac:dyDescent="0.3">
      <c r="A90" s="13" t="s">
        <v>640</v>
      </c>
      <c r="B90" s="14"/>
      <c r="C90" s="14"/>
      <c r="D90" s="14"/>
      <c r="E90" s="15"/>
    </row>
    <row r="91" spans="1:5" x14ac:dyDescent="0.3">
      <c r="A91" s="16" t="s">
        <v>616</v>
      </c>
      <c r="B91" s="17"/>
      <c r="C91" s="17"/>
      <c r="D91" s="17"/>
      <c r="E91" s="18"/>
    </row>
    <row r="92" spans="1:5" x14ac:dyDescent="0.3">
      <c r="A92" s="16" t="s">
        <v>617</v>
      </c>
      <c r="B92" s="17"/>
      <c r="C92" s="17"/>
      <c r="D92" s="17"/>
      <c r="E92" s="18"/>
    </row>
    <row r="93" spans="1:5" x14ac:dyDescent="0.3">
      <c r="A93" s="16" t="s">
        <v>618</v>
      </c>
      <c r="B93" s="17"/>
      <c r="C93" s="17"/>
      <c r="D93" s="17"/>
      <c r="E93" s="18"/>
    </row>
    <row r="94" spans="1:5" x14ac:dyDescent="0.3">
      <c r="A94" s="13" t="s">
        <v>641</v>
      </c>
      <c r="B94" s="14"/>
      <c r="C94" s="14"/>
      <c r="D94" s="14"/>
      <c r="E94" s="15"/>
    </row>
    <row r="95" spans="1:5" x14ac:dyDescent="0.3">
      <c r="A95" s="16" t="s">
        <v>616</v>
      </c>
      <c r="B95" s="17"/>
      <c r="C95" s="17"/>
      <c r="D95" s="17"/>
      <c r="E95" s="18"/>
    </row>
    <row r="96" spans="1:5" x14ac:dyDescent="0.3">
      <c r="A96" s="16" t="s">
        <v>617</v>
      </c>
      <c r="B96" s="17"/>
      <c r="C96" s="17"/>
      <c r="D96" s="17"/>
      <c r="E96" s="18"/>
    </row>
    <row r="97" spans="1:5" x14ac:dyDescent="0.3">
      <c r="A97" s="16" t="s">
        <v>618</v>
      </c>
      <c r="B97" s="17"/>
      <c r="C97" s="17"/>
      <c r="D97" s="17"/>
      <c r="E97" s="18"/>
    </row>
    <row r="98" spans="1:5" x14ac:dyDescent="0.3">
      <c r="A98" s="13" t="s">
        <v>639</v>
      </c>
      <c r="B98" s="14"/>
      <c r="C98" s="14"/>
      <c r="D98" s="14"/>
      <c r="E98" s="15"/>
    </row>
    <row r="99" spans="1:5" x14ac:dyDescent="0.3">
      <c r="A99" s="16" t="s">
        <v>616</v>
      </c>
      <c r="B99" s="17"/>
      <c r="C99" s="17"/>
      <c r="D99" s="17"/>
      <c r="E99" s="18"/>
    </row>
    <row r="100" spans="1:5" x14ac:dyDescent="0.3">
      <c r="A100" s="16" t="s">
        <v>617</v>
      </c>
      <c r="B100" s="17"/>
      <c r="C100" s="17"/>
      <c r="D100" s="17"/>
      <c r="E100" s="18"/>
    </row>
    <row r="101" spans="1:5" x14ac:dyDescent="0.3">
      <c r="A101" s="16" t="s">
        <v>618</v>
      </c>
      <c r="B101" s="17"/>
      <c r="C101" s="17"/>
      <c r="D101" s="17"/>
      <c r="E101" s="18"/>
    </row>
    <row r="102" spans="1:5" x14ac:dyDescent="0.3">
      <c r="A102" s="13" t="s">
        <v>642</v>
      </c>
      <c r="B102" s="14"/>
      <c r="C102" s="14"/>
      <c r="D102" s="14"/>
      <c r="E102" s="15"/>
    </row>
    <row r="103" spans="1:5" x14ac:dyDescent="0.3">
      <c r="A103" s="16" t="s">
        <v>616</v>
      </c>
      <c r="B103" s="17"/>
      <c r="C103" s="17"/>
      <c r="D103" s="17"/>
      <c r="E103" s="18"/>
    </row>
    <row r="104" spans="1:5" x14ac:dyDescent="0.3">
      <c r="A104" s="16" t="s">
        <v>617</v>
      </c>
      <c r="B104" s="17"/>
      <c r="C104" s="17"/>
      <c r="D104" s="17"/>
      <c r="E104" s="18"/>
    </row>
    <row r="105" spans="1:5" x14ac:dyDescent="0.3">
      <c r="A105" s="16" t="s">
        <v>618</v>
      </c>
      <c r="B105" s="17"/>
      <c r="C105" s="17"/>
      <c r="D105" s="17"/>
      <c r="E105" s="18"/>
    </row>
    <row r="106" spans="1:5" x14ac:dyDescent="0.3">
      <c r="A106" s="13" t="s">
        <v>643</v>
      </c>
      <c r="B106" s="14"/>
      <c r="C106" s="14"/>
      <c r="D106" s="14"/>
      <c r="E106" s="15"/>
    </row>
    <row r="107" spans="1:5" x14ac:dyDescent="0.3">
      <c r="A107" s="16" t="s">
        <v>616</v>
      </c>
      <c r="B107" s="17"/>
      <c r="C107" s="17"/>
      <c r="D107" s="17"/>
      <c r="E107" s="18"/>
    </row>
    <row r="108" spans="1:5" x14ac:dyDescent="0.3">
      <c r="A108" s="16" t="s">
        <v>617</v>
      </c>
      <c r="B108" s="17"/>
      <c r="C108" s="17"/>
      <c r="D108" s="17"/>
      <c r="E108" s="18"/>
    </row>
    <row r="109" spans="1:5" x14ac:dyDescent="0.3">
      <c r="A109" s="16" t="s">
        <v>618</v>
      </c>
      <c r="B109" s="17"/>
      <c r="C109" s="17"/>
      <c r="D109" s="17"/>
      <c r="E109" s="18"/>
    </row>
    <row r="110" spans="1:5" x14ac:dyDescent="0.3">
      <c r="A110" s="13" t="s">
        <v>644</v>
      </c>
      <c r="B110" s="14"/>
      <c r="C110" s="14"/>
      <c r="D110" s="14"/>
      <c r="E110" s="15"/>
    </row>
    <row r="111" spans="1:5" x14ac:dyDescent="0.3">
      <c r="A111" s="16" t="s">
        <v>616</v>
      </c>
      <c r="B111" s="17"/>
      <c r="C111" s="17"/>
      <c r="D111" s="17"/>
      <c r="E111" s="18"/>
    </row>
    <row r="112" spans="1:5" x14ac:dyDescent="0.3">
      <c r="A112" s="16" t="s">
        <v>617</v>
      </c>
      <c r="B112" s="17"/>
      <c r="C112" s="17"/>
      <c r="D112" s="17"/>
      <c r="E112" s="18"/>
    </row>
    <row r="113" spans="1:5" x14ac:dyDescent="0.3">
      <c r="A113" s="16" t="s">
        <v>618</v>
      </c>
      <c r="B113" s="17"/>
      <c r="C113" s="17"/>
      <c r="D113" s="17"/>
      <c r="E113" s="18"/>
    </row>
    <row r="114" spans="1:5" x14ac:dyDescent="0.3">
      <c r="A114" s="13" t="s">
        <v>645</v>
      </c>
      <c r="B114" s="14"/>
      <c r="C114" s="14"/>
      <c r="D114" s="14"/>
      <c r="E114" s="15"/>
    </row>
    <row r="115" spans="1:5" x14ac:dyDescent="0.3">
      <c r="A115" s="16" t="s">
        <v>616</v>
      </c>
      <c r="B115" s="17"/>
      <c r="C115" s="17"/>
      <c r="D115" s="17"/>
      <c r="E115" s="18"/>
    </row>
    <row r="116" spans="1:5" x14ac:dyDescent="0.3">
      <c r="A116" s="16" t="s">
        <v>617</v>
      </c>
      <c r="B116" s="17"/>
      <c r="C116" s="17"/>
      <c r="D116" s="17"/>
      <c r="E116" s="18"/>
    </row>
    <row r="117" spans="1:5" x14ac:dyDescent="0.3">
      <c r="A117" s="16" t="s">
        <v>618</v>
      </c>
      <c r="B117" s="17"/>
      <c r="C117" s="17"/>
      <c r="D117" s="17"/>
      <c r="E117" s="18"/>
    </row>
    <row r="118" spans="1:5" ht="16.8" thickBot="1" x14ac:dyDescent="0.35">
      <c r="A118" s="19"/>
      <c r="B118" s="20"/>
      <c r="C118" s="20"/>
      <c r="D118" s="20"/>
      <c r="E118" s="21"/>
    </row>
    <row r="119" spans="1:5" ht="16.8" thickTop="1" x14ac:dyDescent="0.3">
      <c r="A119" s="14"/>
      <c r="B119" s="14"/>
      <c r="C119" s="14"/>
      <c r="D119" s="14"/>
      <c r="E119" s="14"/>
    </row>
    <row r="120" spans="1:5" x14ac:dyDescent="0.3">
      <c r="A120" s="14"/>
      <c r="B120" s="14"/>
      <c r="C120" s="14"/>
      <c r="D120" s="14"/>
      <c r="E120" s="14"/>
    </row>
    <row r="121" spans="1:5" x14ac:dyDescent="0.3">
      <c r="A121" s="14"/>
      <c r="B121" s="14"/>
      <c r="C121" s="14"/>
      <c r="D121" s="14"/>
      <c r="E121" s="14"/>
    </row>
    <row r="122" spans="1:5" x14ac:dyDescent="0.3">
      <c r="A122" s="14"/>
      <c r="B122" s="14"/>
      <c r="C122" s="14"/>
      <c r="D122" s="14"/>
      <c r="E122" s="14"/>
    </row>
    <row r="123" spans="1:5" x14ac:dyDescent="0.3">
      <c r="A123" s="14"/>
      <c r="B123" s="14"/>
      <c r="C123" s="14"/>
      <c r="D123" s="14"/>
      <c r="E123" s="14"/>
    </row>
    <row r="124" spans="1:5" x14ac:dyDescent="0.3">
      <c r="A124" s="14"/>
      <c r="B124" s="14"/>
      <c r="C124" s="14"/>
      <c r="D124" s="14"/>
      <c r="E124" s="14"/>
    </row>
    <row r="125" spans="1:5" x14ac:dyDescent="0.3">
      <c r="A125" s="14"/>
      <c r="B125" s="14"/>
      <c r="C125" s="14"/>
      <c r="D125" s="14"/>
      <c r="E125" s="14"/>
    </row>
    <row r="126" spans="1:5" x14ac:dyDescent="0.3">
      <c r="A126" s="14"/>
      <c r="B126" s="14"/>
      <c r="C126" s="14"/>
      <c r="D126" s="14"/>
      <c r="E126" s="14"/>
    </row>
    <row r="127" spans="1:5" x14ac:dyDescent="0.3">
      <c r="A127" s="14"/>
      <c r="B127" s="14"/>
      <c r="C127" s="14"/>
      <c r="D127" s="14"/>
      <c r="E127" s="14"/>
    </row>
    <row r="128" spans="1:5" x14ac:dyDescent="0.3">
      <c r="A128" s="14"/>
      <c r="B128" s="14"/>
      <c r="C128" s="14"/>
      <c r="D128" s="14"/>
      <c r="E128" s="14"/>
    </row>
    <row r="129" spans="1:5" x14ac:dyDescent="0.3">
      <c r="A129" s="14"/>
      <c r="B129" s="14"/>
      <c r="C129" s="14"/>
      <c r="D129" s="14"/>
      <c r="E129" s="1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rgb="FF00B050"/>
  </sheetPr>
  <dimension ref="B2:C28"/>
  <sheetViews>
    <sheetView workbookViewId="0">
      <selection activeCell="F5" sqref="F5"/>
    </sheetView>
  </sheetViews>
  <sheetFormatPr defaultColWidth="8.88671875" defaultRowHeight="15.6" x14ac:dyDescent="0.3"/>
  <cols>
    <col min="1" max="1" width="8.88671875" style="53"/>
    <col min="2" max="2" width="13.6640625" style="53" customWidth="1"/>
    <col min="3" max="16384" width="8.88671875" style="53"/>
  </cols>
  <sheetData>
    <row r="2" spans="2:3" x14ac:dyDescent="0.3">
      <c r="B2" s="53" t="s">
        <v>722</v>
      </c>
      <c r="C2" s="60" t="s">
        <v>733</v>
      </c>
    </row>
    <row r="3" spans="2:3" x14ac:dyDescent="0.3">
      <c r="B3" s="53" t="s">
        <v>723</v>
      </c>
      <c r="C3" s="61">
        <v>3</v>
      </c>
    </row>
    <row r="4" spans="2:3" x14ac:dyDescent="0.3">
      <c r="B4" s="53" t="s">
        <v>724</v>
      </c>
      <c r="C4" s="54">
        <v>0.1</v>
      </c>
    </row>
    <row r="5" spans="2:3" x14ac:dyDescent="0.3">
      <c r="C5" s="53" t="s">
        <v>725</v>
      </c>
    </row>
    <row r="6" spans="2:3" x14ac:dyDescent="0.3">
      <c r="B6" s="55" t="s">
        <v>726</v>
      </c>
    </row>
    <row r="7" spans="2:3" s="56" customFormat="1" x14ac:dyDescent="0.3"/>
    <row r="8" spans="2:3" x14ac:dyDescent="0.3">
      <c r="B8" s="53" t="str">
        <f>"Welcome to the version "&amp;C3&amp;" release of "&amp;C2&amp;". There are a number of significant updates in this version that we hope you will like, some of the key highlights include:"</f>
        <v>Welcome to the version 3 release of 地梁配筋. There are a number of significant updates in this version that we hope you will like, some of the key highlights include:</v>
      </c>
    </row>
    <row r="10" spans="2:3" s="58" customFormat="1" x14ac:dyDescent="0.3">
      <c r="B10" s="57">
        <v>1</v>
      </c>
      <c r="C10" s="58" t="s">
        <v>727</v>
      </c>
    </row>
    <row r="11" spans="2:3" s="58" customFormat="1" x14ac:dyDescent="0.3">
      <c r="B11" s="57"/>
    </row>
    <row r="12" spans="2:3" s="58" customFormat="1" x14ac:dyDescent="0.3">
      <c r="B12" s="57"/>
    </row>
    <row r="13" spans="2:3" s="59" customFormat="1" x14ac:dyDescent="0.3"/>
    <row r="14" spans="2:3" s="58" customFormat="1" x14ac:dyDescent="0.3">
      <c r="B14" s="58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58" customFormat="1" x14ac:dyDescent="0.3"/>
    <row r="16" spans="2:3" s="56" customFormat="1" x14ac:dyDescent="0.3"/>
    <row r="17" spans="2:3" x14ac:dyDescent="0.3">
      <c r="B17" s="53" t="s">
        <v>728</v>
      </c>
    </row>
    <row r="19" spans="2:3" s="58" customFormat="1" x14ac:dyDescent="0.3">
      <c r="B19" s="57">
        <v>1</v>
      </c>
      <c r="C19" s="58" t="s">
        <v>729</v>
      </c>
    </row>
    <row r="20" spans="2:3" s="58" customFormat="1" x14ac:dyDescent="0.3">
      <c r="B20" s="57">
        <v>2</v>
      </c>
      <c r="C20" s="58" t="s">
        <v>730</v>
      </c>
    </row>
    <row r="21" spans="2:3" s="58" customFormat="1" x14ac:dyDescent="0.3">
      <c r="B21" s="57">
        <v>3</v>
      </c>
      <c r="C21" s="58" t="s">
        <v>734</v>
      </c>
    </row>
    <row r="22" spans="2:3" s="58" customFormat="1" x14ac:dyDescent="0.3">
      <c r="B22" s="57"/>
    </row>
    <row r="23" spans="2:3" s="56" customFormat="1" x14ac:dyDescent="0.3"/>
    <row r="24" spans="2:3" x14ac:dyDescent="0.3">
      <c r="B24" s="53" t="s">
        <v>731</v>
      </c>
    </row>
    <row r="26" spans="2:3" s="58" customFormat="1" x14ac:dyDescent="0.3">
      <c r="B26" s="57">
        <v>1</v>
      </c>
      <c r="C26" s="58" t="s">
        <v>732</v>
      </c>
    </row>
    <row r="27" spans="2:3" s="58" customFormat="1" x14ac:dyDescent="0.3">
      <c r="B27" s="57"/>
    </row>
    <row r="28" spans="2:3" s="58" customFormat="1" x14ac:dyDescent="0.3">
      <c r="B28" s="57"/>
    </row>
  </sheetData>
  <phoneticPr fontId="3" type="noConversion"/>
  <hyperlinks>
    <hyperlink ref="B6" r:id="rId1" xr:uid="{00000000-0004-0000-09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elementspublic</cp:lastModifiedBy>
  <dcterms:created xsi:type="dcterms:W3CDTF">2018-01-22T15:00:02Z</dcterms:created>
  <dcterms:modified xsi:type="dcterms:W3CDTF">2018-01-25T02:42:37Z</dcterms:modified>
</cp:coreProperties>
</file>